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Florenciahr\Desktop\LICITACIONES 2024\LICITACIONES CONSOLIDADAS\Adquisición de equipo e insumos de laboratorio\Publicación UAEH\"/>
    </mc:Choice>
  </mc:AlternateContent>
  <bookViews>
    <workbookView xWindow="0" yWindow="0" windowWidth="14985" windowHeight="14430" firstSheet="3" activeTab="4"/>
  </bookViews>
  <sheets>
    <sheet name="FLOR2DA. PARTE" sheetId="1" state="hidden" r:id="rId1"/>
    <sheet name="Cuadro IM (2)" sheetId="6" state="hidden" r:id="rId2"/>
    <sheet name="Cuadro IM" sheetId="5" state="hidden" r:id="rId3"/>
    <sheet name="Anexo técnico" sheetId="10" r:id="rId4"/>
    <sheet name="Anexo eonómico" sheetId="8" r:id="rId5"/>
  </sheets>
  <definedNames>
    <definedName name="_xlnm._FilterDatabase" localSheetId="4" hidden="1">'Anexo eonómico'!$C$9:$I$256</definedName>
    <definedName name="_xlnm._FilterDatabase" localSheetId="3" hidden="1">'Anexo técnico'!$B$9:$F$258</definedName>
    <definedName name="_xlnm._FilterDatabase" localSheetId="2" hidden="1">'Cuadro IM'!$C$14:$V$262</definedName>
    <definedName name="_xlnm._FilterDatabase" localSheetId="1" hidden="1">'Cuadro IM (2)'!$C$5:$H$235</definedName>
    <definedName name="_xlnm._FilterDatabase" localSheetId="0" hidden="1">'FLOR2DA. PARTE'!$A$9:$P$239</definedName>
    <definedName name="_xlnm.Print_Titles" localSheetId="4">'Anexo eonómico'!$9:$9</definedName>
    <definedName name="_xlnm.Print_Titles" localSheetId="3">'Anexo técnico'!$9:$9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8" l="1"/>
  <c r="I253" i="8"/>
  <c r="I252" i="8"/>
  <c r="I251" i="8"/>
  <c r="I250" i="8"/>
  <c r="I249" i="8"/>
  <c r="I248" i="8"/>
  <c r="I247" i="8"/>
  <c r="I246" i="8"/>
  <c r="I245" i="8"/>
  <c r="I244" i="8"/>
  <c r="I243" i="8"/>
  <c r="I242" i="8"/>
  <c r="I241" i="8"/>
  <c r="I240" i="8"/>
  <c r="I239" i="8"/>
  <c r="I238" i="8"/>
  <c r="I237" i="8"/>
  <c r="I236" i="8"/>
  <c r="I235" i="8"/>
  <c r="I234" i="8"/>
  <c r="I233" i="8"/>
  <c r="I232" i="8"/>
  <c r="I231" i="8"/>
  <c r="I230" i="8"/>
  <c r="I229" i="8"/>
  <c r="I228" i="8"/>
  <c r="I227" i="8"/>
  <c r="I226" i="8"/>
  <c r="I225" i="8"/>
  <c r="I224" i="8"/>
  <c r="I223" i="8"/>
  <c r="I222" i="8"/>
  <c r="I221" i="8"/>
  <c r="I220" i="8"/>
  <c r="I219" i="8"/>
  <c r="I218" i="8"/>
  <c r="I217" i="8"/>
  <c r="I216" i="8"/>
  <c r="I215" i="8"/>
  <c r="I214" i="8"/>
  <c r="I213" i="8"/>
  <c r="I212" i="8"/>
  <c r="I211" i="8"/>
  <c r="I210" i="8"/>
  <c r="I209" i="8"/>
  <c r="I208" i="8"/>
  <c r="I207" i="8"/>
  <c r="I206" i="8"/>
  <c r="I205" i="8"/>
  <c r="I204" i="8"/>
  <c r="I203" i="8"/>
  <c r="I202" i="8"/>
  <c r="I201" i="8"/>
  <c r="I200" i="8"/>
  <c r="I199" i="8"/>
  <c r="I198" i="8"/>
  <c r="I197" i="8"/>
  <c r="I196" i="8"/>
  <c r="I195" i="8"/>
  <c r="I194" i="8"/>
  <c r="I193" i="8"/>
  <c r="I192" i="8"/>
  <c r="I191" i="8"/>
  <c r="I190" i="8"/>
  <c r="I189" i="8"/>
  <c r="I188" i="8"/>
  <c r="I187" i="8"/>
  <c r="I186" i="8"/>
  <c r="I185" i="8"/>
  <c r="I184" i="8"/>
  <c r="I183" i="8"/>
  <c r="I182" i="8"/>
  <c r="I181" i="8"/>
  <c r="I180" i="8"/>
  <c r="I179" i="8"/>
  <c r="I178" i="8"/>
  <c r="I177" i="8"/>
  <c r="I176" i="8"/>
  <c r="I175" i="8"/>
  <c r="I174" i="8"/>
  <c r="I173" i="8"/>
  <c r="I172" i="8"/>
  <c r="I171" i="8"/>
  <c r="I170" i="8"/>
  <c r="I169" i="8"/>
  <c r="I168" i="8"/>
  <c r="I167" i="8"/>
  <c r="I166" i="8"/>
  <c r="I165" i="8"/>
  <c r="I164" i="8"/>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I44" i="8"/>
  <c r="I43" i="8"/>
  <c r="I42" i="8"/>
  <c r="I41" i="8"/>
  <c r="I40" i="8"/>
  <c r="I39" i="8"/>
  <c r="I38" i="8"/>
  <c r="I37" i="8"/>
  <c r="I36" i="8"/>
  <c r="I35" i="8"/>
  <c r="I34" i="8"/>
  <c r="I33" i="8"/>
  <c r="I32" i="8"/>
  <c r="I31" i="8"/>
  <c r="I30" i="8"/>
  <c r="I29" i="8"/>
  <c r="I28" i="8"/>
  <c r="I27" i="8"/>
  <c r="I26" i="8"/>
  <c r="I25" i="8"/>
  <c r="I24" i="8"/>
  <c r="I23" i="8"/>
  <c r="I22" i="8"/>
  <c r="I21" i="8"/>
  <c r="I20" i="8"/>
  <c r="I19" i="8"/>
  <c r="I18" i="8"/>
  <c r="I17" i="8"/>
  <c r="I16" i="8"/>
  <c r="I15" i="8"/>
  <c r="I14" i="8"/>
  <c r="I13" i="8"/>
  <c r="I12" i="8"/>
  <c r="I11" i="8"/>
  <c r="I254" i="8" l="1"/>
  <c r="I255" i="8" s="1"/>
  <c r="I256" i="8" s="1"/>
  <c r="P77" i="5" l="1"/>
  <c r="P78" i="5"/>
  <c r="P79" i="5"/>
  <c r="P80" i="5"/>
  <c r="P81" i="5"/>
  <c r="P82" i="5"/>
  <c r="P83" i="5"/>
  <c r="P76" i="5"/>
  <c r="X68" i="5" l="1"/>
  <c r="I84" i="5"/>
  <c r="V82" i="5" l="1"/>
  <c r="H83" i="5" l="1"/>
  <c r="H82" i="5"/>
  <c r="H81" i="5"/>
  <c r="H80" i="5"/>
  <c r="H79" i="5"/>
  <c r="H78" i="5"/>
  <c r="H77" i="5"/>
  <c r="H76" i="5"/>
  <c r="H75" i="5" l="1"/>
  <c r="H74"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G73" i="5" s="1"/>
  <c r="I74" i="5"/>
  <c r="I75" i="5"/>
  <c r="I76" i="5"/>
  <c r="I77" i="5"/>
  <c r="I78" i="5"/>
  <c r="I79" i="5"/>
  <c r="I80" i="5"/>
  <c r="I81" i="5"/>
  <c r="I82" i="5"/>
  <c r="I83"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15" i="5"/>
  <c r="X67" i="5" l="1"/>
  <c r="X17" i="5"/>
  <c r="X18" i="5"/>
  <c r="X19" i="5"/>
  <c r="X16" i="5"/>
  <c r="X73" i="5" l="1"/>
  <c r="X70" i="5" l="1"/>
  <c r="X69" i="5"/>
  <c r="H16" i="5" l="1"/>
  <c r="H17" i="5"/>
  <c r="H18" i="5"/>
  <c r="H19" i="5"/>
  <c r="H68" i="5"/>
  <c r="H69" i="5"/>
  <c r="H70" i="5"/>
  <c r="H67" i="5"/>
  <c r="V20" i="5" l="1"/>
  <c r="V21" i="5"/>
  <c r="V22" i="5"/>
  <c r="V23" i="5"/>
  <c r="V24" i="5"/>
  <c r="V25" i="5"/>
  <c r="V26" i="5"/>
  <c r="V27" i="5"/>
  <c r="V28" i="5"/>
  <c r="V29" i="5"/>
  <c r="V30" i="5"/>
  <c r="V31" i="5"/>
  <c r="V32" i="5"/>
  <c r="V33" i="5"/>
  <c r="V34" i="5"/>
  <c r="V35" i="5"/>
  <c r="V36" i="5"/>
  <c r="V37" i="5"/>
  <c r="V38" i="5"/>
  <c r="V39" i="5"/>
  <c r="V40" i="5"/>
  <c r="V41" i="5"/>
  <c r="V42" i="5"/>
  <c r="V43" i="5"/>
  <c r="V44" i="5"/>
  <c r="V45" i="5"/>
  <c r="V46" i="5"/>
  <c r="V47" i="5"/>
  <c r="V48" i="5"/>
  <c r="V49" i="5"/>
  <c r="V50" i="5"/>
  <c r="V51" i="5"/>
  <c r="V52" i="5"/>
  <c r="V53" i="5"/>
  <c r="V54" i="5"/>
  <c r="V55" i="5"/>
  <c r="V56" i="5"/>
  <c r="V57" i="5"/>
  <c r="V58" i="5"/>
  <c r="V59" i="5"/>
  <c r="V60" i="5"/>
  <c r="V61" i="5"/>
  <c r="V62" i="5"/>
  <c r="V63" i="5"/>
  <c r="V64" i="5"/>
  <c r="V65" i="5"/>
  <c r="V66" i="5"/>
  <c r="V71" i="5"/>
  <c r="V72" i="5"/>
  <c r="V73" i="5"/>
  <c r="V84" i="5"/>
  <c r="V85" i="5"/>
  <c r="V86" i="5"/>
  <c r="V87" i="5"/>
  <c r="V88" i="5"/>
  <c r="V89" i="5"/>
  <c r="V90" i="5"/>
  <c r="V91" i="5"/>
  <c r="V92" i="5"/>
  <c r="V93" i="5"/>
  <c r="V94" i="5"/>
  <c r="V95" i="5"/>
  <c r="V96" i="5"/>
  <c r="V97" i="5"/>
  <c r="V98" i="5"/>
  <c r="V99" i="5"/>
  <c r="V100" i="5"/>
  <c r="V101" i="5"/>
  <c r="V102" i="5"/>
  <c r="V103" i="5"/>
  <c r="V104" i="5"/>
  <c r="V105" i="5"/>
  <c r="V106" i="5"/>
  <c r="V107" i="5"/>
  <c r="V108" i="5"/>
  <c r="V109" i="5"/>
  <c r="V110" i="5"/>
  <c r="V111" i="5"/>
  <c r="V112" i="5"/>
  <c r="V113" i="5"/>
  <c r="V114" i="5"/>
  <c r="V115" i="5"/>
  <c r="V116" i="5"/>
  <c r="V117" i="5"/>
  <c r="V118" i="5"/>
  <c r="V119" i="5"/>
  <c r="V120" i="5"/>
  <c r="V121" i="5"/>
  <c r="V122" i="5"/>
  <c r="V123" i="5"/>
  <c r="V124" i="5"/>
  <c r="V125" i="5"/>
  <c r="V126" i="5"/>
  <c r="V127" i="5"/>
  <c r="V128" i="5"/>
  <c r="V129" i="5"/>
  <c r="V130" i="5"/>
  <c r="V131" i="5"/>
  <c r="V132" i="5"/>
  <c r="V133" i="5"/>
  <c r="V134" i="5"/>
  <c r="V135" i="5"/>
  <c r="V136" i="5"/>
  <c r="V137" i="5"/>
  <c r="V138" i="5"/>
  <c r="V139" i="5"/>
  <c r="V140" i="5"/>
  <c r="V141" i="5"/>
  <c r="V142" i="5"/>
  <c r="V143" i="5"/>
  <c r="V144" i="5"/>
  <c r="V145" i="5"/>
  <c r="V146" i="5"/>
  <c r="V147" i="5"/>
  <c r="V148" i="5"/>
  <c r="V149" i="5"/>
  <c r="V150" i="5"/>
  <c r="V151" i="5"/>
  <c r="V152" i="5"/>
  <c r="V153" i="5"/>
  <c r="V154" i="5"/>
  <c r="V155" i="5"/>
  <c r="V156" i="5"/>
  <c r="V157" i="5"/>
  <c r="V158" i="5"/>
  <c r="V159" i="5"/>
  <c r="V160" i="5"/>
  <c r="V161" i="5"/>
  <c r="V162" i="5"/>
  <c r="V163" i="5"/>
  <c r="V164" i="5"/>
  <c r="V165" i="5"/>
  <c r="V166" i="5"/>
  <c r="V167" i="5"/>
  <c r="V168" i="5"/>
  <c r="V169" i="5"/>
  <c r="V170" i="5"/>
  <c r="V171" i="5"/>
  <c r="V172" i="5"/>
  <c r="V173" i="5"/>
  <c r="V174" i="5"/>
  <c r="V175" i="5"/>
  <c r="V176" i="5"/>
  <c r="V177" i="5"/>
  <c r="V178" i="5"/>
  <c r="V179" i="5"/>
  <c r="V180" i="5"/>
  <c r="V181" i="5"/>
  <c r="V182" i="5"/>
  <c r="V183" i="5"/>
  <c r="V184" i="5"/>
  <c r="V185" i="5"/>
  <c r="V186" i="5"/>
  <c r="V187" i="5"/>
  <c r="V188" i="5"/>
  <c r="V189" i="5"/>
  <c r="V190" i="5"/>
  <c r="V191" i="5"/>
  <c r="V192" i="5"/>
  <c r="V193" i="5"/>
  <c r="V194" i="5"/>
  <c r="V195" i="5"/>
  <c r="V196" i="5"/>
  <c r="V197" i="5"/>
  <c r="V198" i="5"/>
  <c r="V199" i="5"/>
  <c r="V200" i="5"/>
  <c r="V201" i="5"/>
  <c r="V202" i="5"/>
  <c r="V203" i="5"/>
  <c r="V204" i="5"/>
  <c r="V205" i="5"/>
  <c r="V206" i="5"/>
  <c r="V207" i="5"/>
  <c r="V208" i="5"/>
  <c r="V209" i="5"/>
  <c r="V210" i="5"/>
  <c r="V211" i="5"/>
  <c r="V212" i="5"/>
  <c r="V213" i="5"/>
  <c r="V214" i="5"/>
  <c r="V215" i="5"/>
  <c r="V216" i="5"/>
  <c r="V217" i="5"/>
  <c r="V218" i="5"/>
  <c r="V219" i="5"/>
  <c r="V220" i="5"/>
  <c r="V221" i="5"/>
  <c r="V222" i="5"/>
  <c r="V223" i="5"/>
  <c r="V224" i="5"/>
  <c r="V225" i="5"/>
  <c r="V226" i="5"/>
  <c r="V227" i="5"/>
  <c r="V228" i="5"/>
  <c r="V229" i="5"/>
  <c r="V230" i="5"/>
  <c r="V231" i="5"/>
  <c r="V232" i="5"/>
  <c r="V233" i="5"/>
  <c r="V234" i="5"/>
  <c r="V235" i="5"/>
  <c r="V236" i="5"/>
  <c r="V237" i="5"/>
  <c r="V238" i="5"/>
  <c r="V239" i="5"/>
  <c r="V240" i="5"/>
  <c r="V241" i="5"/>
  <c r="V242" i="5"/>
  <c r="V243" i="5"/>
  <c r="V244" i="5"/>
  <c r="V245" i="5"/>
  <c r="V246" i="5"/>
  <c r="V247" i="5"/>
  <c r="V248" i="5"/>
  <c r="V249" i="5"/>
  <c r="V250" i="5"/>
  <c r="V251" i="5"/>
  <c r="V252" i="5"/>
  <c r="V253" i="5"/>
  <c r="V254" i="5"/>
  <c r="V255" i="5"/>
  <c r="V256" i="5"/>
  <c r="V257" i="5"/>
  <c r="V258" i="5"/>
  <c r="V259" i="5"/>
  <c r="V15" i="5" l="1"/>
  <c r="V260" i="5" s="1"/>
  <c r="V261" i="5" s="1"/>
  <c r="V262" i="5" s="1"/>
  <c r="H233" i="6" l="1"/>
  <c r="H6" i="6"/>
  <c r="H232" i="6" l="1"/>
  <c r="H231" i="6"/>
  <c r="H230" i="6"/>
  <c r="H229" i="6"/>
  <c r="H228" i="6"/>
  <c r="H227" i="6"/>
  <c r="H226" i="6"/>
  <c r="H225" i="6"/>
  <c r="H224" i="6"/>
  <c r="H223" i="6"/>
  <c r="H222" i="6"/>
  <c r="H221" i="6"/>
  <c r="H220" i="6"/>
  <c r="H219" i="6"/>
  <c r="H218" i="6"/>
  <c r="H217" i="6"/>
  <c r="H216" i="6"/>
  <c r="H215" i="6"/>
  <c r="H214" i="6"/>
  <c r="H213" i="6"/>
  <c r="H212" i="6"/>
  <c r="H211" i="6"/>
  <c r="H210" i="6"/>
  <c r="H209" i="6"/>
  <c r="H208" i="6"/>
  <c r="H207" i="6"/>
  <c r="H206" i="6"/>
  <c r="H205" i="6"/>
  <c r="H204" i="6"/>
  <c r="H203" i="6"/>
  <c r="H202" i="6"/>
  <c r="H201" i="6"/>
  <c r="H200" i="6"/>
  <c r="H199" i="6"/>
  <c r="H198" i="6"/>
  <c r="H197" i="6"/>
  <c r="H196" i="6"/>
  <c r="H195" i="6"/>
  <c r="H194" i="6"/>
  <c r="H193" i="6"/>
  <c r="H192" i="6"/>
  <c r="H191" i="6"/>
  <c r="H190" i="6"/>
  <c r="H189" i="6"/>
  <c r="H188" i="6"/>
  <c r="H187" i="6"/>
  <c r="H186" i="6"/>
  <c r="H185" i="6"/>
  <c r="H184" i="6"/>
  <c r="H183" i="6"/>
  <c r="H182" i="6"/>
  <c r="H181" i="6"/>
  <c r="H180" i="6"/>
  <c r="H179" i="6"/>
  <c r="H178" i="6"/>
  <c r="H177" i="6"/>
  <c r="H176" i="6"/>
  <c r="H175" i="6"/>
  <c r="H174" i="6"/>
  <c r="H173" i="6"/>
  <c r="H172" i="6"/>
  <c r="H171" i="6"/>
  <c r="H170" i="6"/>
  <c r="H169" i="6"/>
  <c r="H168" i="6"/>
  <c r="H167" i="6"/>
  <c r="H166" i="6"/>
  <c r="H165" i="6"/>
  <c r="H164" i="6"/>
  <c r="H163" i="6"/>
  <c r="H162" i="6"/>
  <c r="H161" i="6"/>
  <c r="H160" i="6"/>
  <c r="H159" i="6"/>
  <c r="H158" i="6"/>
  <c r="H157" i="6"/>
  <c r="H156" i="6"/>
  <c r="H155" i="6"/>
  <c r="H154" i="6"/>
  <c r="H153" i="6"/>
  <c r="H152" i="6"/>
  <c r="H151" i="6"/>
  <c r="H150" i="6"/>
  <c r="H149" i="6"/>
  <c r="H148" i="6"/>
  <c r="H147" i="6"/>
  <c r="H146" i="6"/>
  <c r="H145" i="6"/>
  <c r="H144" i="6"/>
  <c r="H143" i="6"/>
  <c r="H142" i="6"/>
  <c r="H141" i="6"/>
  <c r="H140" i="6"/>
  <c r="H139" i="6"/>
  <c r="H138" i="6"/>
  <c r="H137" i="6"/>
  <c r="H136" i="6"/>
  <c r="H135" i="6"/>
  <c r="H134" i="6"/>
  <c r="H133" i="6"/>
  <c r="H132" i="6"/>
  <c r="H131" i="6"/>
  <c r="H130" i="6"/>
  <c r="H129" i="6"/>
  <c r="H128" i="6"/>
  <c r="H127" i="6"/>
  <c r="H126" i="6"/>
  <c r="H125" i="6"/>
  <c r="H124" i="6"/>
  <c r="H123" i="6"/>
  <c r="H122" i="6"/>
  <c r="H121" i="6"/>
  <c r="H120" i="6"/>
  <c r="H119" i="6"/>
  <c r="H118" i="6"/>
  <c r="H117" i="6"/>
  <c r="H116" i="6"/>
  <c r="H115" i="6"/>
  <c r="H114" i="6"/>
  <c r="H113" i="6"/>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234" i="6" l="1"/>
  <c r="H235" i="6" s="1"/>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71" i="5"/>
  <c r="J72" i="5"/>
  <c r="J7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2" i="5"/>
  <c r="J233" i="5"/>
  <c r="J234" i="5"/>
  <c r="J235" i="5"/>
  <c r="J236" i="5"/>
  <c r="J237" i="5"/>
  <c r="J238" i="5"/>
  <c r="J239" i="5"/>
  <c r="J240" i="5"/>
  <c r="J241" i="5"/>
  <c r="J242" i="5"/>
  <c r="J243" i="5"/>
  <c r="J244" i="5"/>
  <c r="J245" i="5"/>
  <c r="J246" i="5"/>
  <c r="J247" i="5"/>
  <c r="J248" i="5"/>
  <c r="J249" i="5"/>
  <c r="J250" i="5"/>
  <c r="J251" i="5"/>
  <c r="J252" i="5"/>
  <c r="J253" i="5"/>
  <c r="J254" i="5"/>
  <c r="J255" i="5"/>
  <c r="J256" i="5"/>
  <c r="J257" i="5"/>
  <c r="J258" i="5"/>
  <c r="J259" i="5"/>
  <c r="J15"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7" i="5"/>
  <c r="T58" i="5"/>
  <c r="T59" i="5"/>
  <c r="T60" i="5"/>
  <c r="T61" i="5"/>
  <c r="T62" i="5"/>
  <c r="T63" i="5"/>
  <c r="T64" i="5"/>
  <c r="T65" i="5"/>
  <c r="T66" i="5"/>
  <c r="T71" i="5"/>
  <c r="T72" i="5"/>
  <c r="T73" i="5"/>
  <c r="T84" i="5"/>
  <c r="T85" i="5"/>
  <c r="T86" i="5"/>
  <c r="T87" i="5"/>
  <c r="T88" i="5"/>
  <c r="T89" i="5"/>
  <c r="T90" i="5"/>
  <c r="T91" i="5"/>
  <c r="T92" i="5"/>
  <c r="T93" i="5"/>
  <c r="T94" i="5"/>
  <c r="T95" i="5"/>
  <c r="T96" i="5"/>
  <c r="T97" i="5"/>
  <c r="T98" i="5"/>
  <c r="T99" i="5"/>
  <c r="T100" i="5"/>
  <c r="T101" i="5"/>
  <c r="T102" i="5"/>
  <c r="T103" i="5"/>
  <c r="T104" i="5"/>
  <c r="T105" i="5"/>
  <c r="T106" i="5"/>
  <c r="T107" i="5"/>
  <c r="T108" i="5"/>
  <c r="T109" i="5"/>
  <c r="T110" i="5"/>
  <c r="T111" i="5"/>
  <c r="T112" i="5"/>
  <c r="T113" i="5"/>
  <c r="T114" i="5"/>
  <c r="T115" i="5"/>
  <c r="T116" i="5"/>
  <c r="T117" i="5"/>
  <c r="T118" i="5"/>
  <c r="T119" i="5"/>
  <c r="T120" i="5"/>
  <c r="T121" i="5"/>
  <c r="T122" i="5"/>
  <c r="T123" i="5"/>
  <c r="T124" i="5"/>
  <c r="T125" i="5"/>
  <c r="T126" i="5"/>
  <c r="T127" i="5"/>
  <c r="T128" i="5"/>
  <c r="T129" i="5"/>
  <c r="T130" i="5"/>
  <c r="T131" i="5"/>
  <c r="T132" i="5"/>
  <c r="T133" i="5"/>
  <c r="T134" i="5"/>
  <c r="T135" i="5"/>
  <c r="T136" i="5"/>
  <c r="T137" i="5"/>
  <c r="T138" i="5"/>
  <c r="T139" i="5"/>
  <c r="T140" i="5"/>
  <c r="T141" i="5"/>
  <c r="T142" i="5"/>
  <c r="T143" i="5"/>
  <c r="T144" i="5"/>
  <c r="T145" i="5"/>
  <c r="T146" i="5"/>
  <c r="T147" i="5"/>
  <c r="T148" i="5"/>
  <c r="T149" i="5"/>
  <c r="T150" i="5"/>
  <c r="T151" i="5"/>
  <c r="T152" i="5"/>
  <c r="T153" i="5"/>
  <c r="T154" i="5"/>
  <c r="T155" i="5"/>
  <c r="T156" i="5"/>
  <c r="T157" i="5"/>
  <c r="T158" i="5"/>
  <c r="T159" i="5"/>
  <c r="T160" i="5"/>
  <c r="T161" i="5"/>
  <c r="T162" i="5"/>
  <c r="T163" i="5"/>
  <c r="T164" i="5"/>
  <c r="T165" i="5"/>
  <c r="T166" i="5"/>
  <c r="T167" i="5"/>
  <c r="T168" i="5"/>
  <c r="T169" i="5"/>
  <c r="T170" i="5"/>
  <c r="T171" i="5"/>
  <c r="T172" i="5"/>
  <c r="T173" i="5"/>
  <c r="T174" i="5"/>
  <c r="T175" i="5"/>
  <c r="T176" i="5"/>
  <c r="T177" i="5"/>
  <c r="T178" i="5"/>
  <c r="T179" i="5"/>
  <c r="T180" i="5"/>
  <c r="T181" i="5"/>
  <c r="T182" i="5"/>
  <c r="T183" i="5"/>
  <c r="T184" i="5"/>
  <c r="T185" i="5"/>
  <c r="T186" i="5"/>
  <c r="T187" i="5"/>
  <c r="T188" i="5"/>
  <c r="T189" i="5"/>
  <c r="T190" i="5"/>
  <c r="T191" i="5"/>
  <c r="T192" i="5"/>
  <c r="T193" i="5"/>
  <c r="T194" i="5"/>
  <c r="T195" i="5"/>
  <c r="T196" i="5"/>
  <c r="T197" i="5"/>
  <c r="T198" i="5"/>
  <c r="T199" i="5"/>
  <c r="T200" i="5"/>
  <c r="T201" i="5"/>
  <c r="T202" i="5"/>
  <c r="T203" i="5"/>
  <c r="T204" i="5"/>
  <c r="T205" i="5"/>
  <c r="T206" i="5"/>
  <c r="T207" i="5"/>
  <c r="T208" i="5"/>
  <c r="T209" i="5"/>
  <c r="T210" i="5"/>
  <c r="T211" i="5"/>
  <c r="T212" i="5"/>
  <c r="T213" i="5"/>
  <c r="T214" i="5"/>
  <c r="T215" i="5"/>
  <c r="T216" i="5"/>
  <c r="T217" i="5"/>
  <c r="T218" i="5"/>
  <c r="T219" i="5"/>
  <c r="T220" i="5"/>
  <c r="T221" i="5"/>
  <c r="T222" i="5"/>
  <c r="T223" i="5"/>
  <c r="T224" i="5"/>
  <c r="T225" i="5"/>
  <c r="T226" i="5"/>
  <c r="T227" i="5"/>
  <c r="T228" i="5"/>
  <c r="T229" i="5"/>
  <c r="T230" i="5"/>
  <c r="T231" i="5"/>
  <c r="T232" i="5"/>
  <c r="T233" i="5"/>
  <c r="T234" i="5"/>
  <c r="T235" i="5"/>
  <c r="T236" i="5"/>
  <c r="T237" i="5"/>
  <c r="T238" i="5"/>
  <c r="T239" i="5"/>
  <c r="T240" i="5"/>
  <c r="T241" i="5"/>
  <c r="T242" i="5"/>
  <c r="T243" i="5"/>
  <c r="T244" i="5"/>
  <c r="T245" i="5"/>
  <c r="T246" i="5"/>
  <c r="T247" i="5"/>
  <c r="T248" i="5"/>
  <c r="T249" i="5"/>
  <c r="T250" i="5"/>
  <c r="T251" i="5"/>
  <c r="T252" i="5"/>
  <c r="T253" i="5"/>
  <c r="T254" i="5"/>
  <c r="T255" i="5"/>
  <c r="T256" i="5"/>
  <c r="T257" i="5"/>
  <c r="T258" i="5"/>
  <c r="T259" i="5"/>
  <c r="T15" i="5"/>
  <c r="J260" i="5" l="1"/>
  <c r="J261" i="5" s="1"/>
  <c r="J262" i="5" s="1"/>
  <c r="T260" i="5"/>
  <c r="T261" i="5" s="1"/>
  <c r="T262" i="5" s="1"/>
  <c r="R15" i="5"/>
  <c r="R20" i="5"/>
  <c r="R21" i="5"/>
  <c r="R22" i="5"/>
  <c r="R23" i="5"/>
  <c r="R24" i="5"/>
  <c r="R25" i="5"/>
  <c r="R26" i="5"/>
  <c r="R27" i="5"/>
  <c r="R28" i="5"/>
  <c r="R29" i="5"/>
  <c r="R30" i="5"/>
  <c r="R31" i="5"/>
  <c r="R32" i="5"/>
  <c r="R33" i="5"/>
  <c r="R34" i="5"/>
  <c r="R35" i="5"/>
  <c r="R36" i="5"/>
  <c r="R37" i="5"/>
  <c r="R38" i="5"/>
  <c r="R39" i="5"/>
  <c r="R40" i="5"/>
  <c r="R41" i="5"/>
  <c r="R42" i="5"/>
  <c r="R43" i="5"/>
  <c r="R44" i="5"/>
  <c r="R45" i="5"/>
  <c r="R46" i="5"/>
  <c r="R47" i="5"/>
  <c r="R48" i="5"/>
  <c r="R49" i="5"/>
  <c r="R50" i="5"/>
  <c r="R51" i="5"/>
  <c r="R52" i="5"/>
  <c r="R53" i="5"/>
  <c r="R54" i="5"/>
  <c r="R55" i="5"/>
  <c r="R56" i="5"/>
  <c r="R57" i="5"/>
  <c r="R58" i="5"/>
  <c r="R59" i="5"/>
  <c r="R60" i="5"/>
  <c r="R61" i="5"/>
  <c r="R62" i="5"/>
  <c r="R63" i="5"/>
  <c r="R64" i="5"/>
  <c r="R65" i="5"/>
  <c r="R66" i="5"/>
  <c r="R71" i="5"/>
  <c r="R72" i="5"/>
  <c r="R73" i="5"/>
  <c r="R84" i="5"/>
  <c r="R85" i="5"/>
  <c r="R86" i="5"/>
  <c r="R87" i="5"/>
  <c r="R88" i="5"/>
  <c r="R89" i="5"/>
  <c r="R90" i="5"/>
  <c r="R91" i="5"/>
  <c r="R92" i="5"/>
  <c r="R93" i="5"/>
  <c r="R94" i="5"/>
  <c r="R95" i="5"/>
  <c r="R96" i="5"/>
  <c r="R97" i="5"/>
  <c r="R98" i="5"/>
  <c r="R99" i="5"/>
  <c r="R100" i="5"/>
  <c r="R101" i="5"/>
  <c r="R102" i="5"/>
  <c r="R103" i="5"/>
  <c r="R104" i="5"/>
  <c r="R105" i="5"/>
  <c r="R106" i="5"/>
  <c r="R107" i="5"/>
  <c r="R108" i="5"/>
  <c r="R109" i="5"/>
  <c r="R110" i="5"/>
  <c r="R111" i="5"/>
  <c r="R112" i="5"/>
  <c r="R113" i="5"/>
  <c r="R114" i="5"/>
  <c r="R115" i="5"/>
  <c r="R116" i="5"/>
  <c r="R117" i="5"/>
  <c r="R118" i="5"/>
  <c r="R119" i="5"/>
  <c r="R120" i="5"/>
  <c r="R121" i="5"/>
  <c r="R122" i="5"/>
  <c r="R123" i="5"/>
  <c r="R124" i="5"/>
  <c r="R125" i="5"/>
  <c r="R126" i="5"/>
  <c r="R127" i="5"/>
  <c r="R128" i="5"/>
  <c r="R129" i="5"/>
  <c r="R130" i="5"/>
  <c r="R131" i="5"/>
  <c r="R132" i="5"/>
  <c r="R133" i="5"/>
  <c r="R134" i="5"/>
  <c r="R135" i="5"/>
  <c r="R136" i="5"/>
  <c r="R137" i="5"/>
  <c r="R138" i="5"/>
  <c r="R139" i="5"/>
  <c r="R140" i="5"/>
  <c r="R141" i="5"/>
  <c r="R142" i="5"/>
  <c r="R143" i="5"/>
  <c r="R144" i="5"/>
  <c r="R145" i="5"/>
  <c r="R146" i="5"/>
  <c r="R147" i="5"/>
  <c r="R148" i="5"/>
  <c r="R149" i="5"/>
  <c r="R150" i="5"/>
  <c r="R151" i="5"/>
  <c r="R152" i="5"/>
  <c r="R153" i="5"/>
  <c r="R154" i="5"/>
  <c r="R155" i="5"/>
  <c r="R156" i="5"/>
  <c r="R157" i="5"/>
  <c r="R158" i="5"/>
  <c r="R159" i="5"/>
  <c r="R160" i="5"/>
  <c r="R161" i="5"/>
  <c r="R162" i="5"/>
  <c r="R163" i="5"/>
  <c r="R164" i="5"/>
  <c r="R165" i="5"/>
  <c r="R166" i="5"/>
  <c r="R167" i="5"/>
  <c r="R168" i="5"/>
  <c r="R169" i="5"/>
  <c r="R170" i="5"/>
  <c r="R171" i="5"/>
  <c r="R172" i="5"/>
  <c r="R173" i="5"/>
  <c r="R174" i="5"/>
  <c r="R175" i="5"/>
  <c r="R176" i="5"/>
  <c r="R177" i="5"/>
  <c r="R178" i="5"/>
  <c r="R179" i="5"/>
  <c r="R180" i="5"/>
  <c r="R181" i="5"/>
  <c r="R182" i="5"/>
  <c r="R183" i="5"/>
  <c r="R184" i="5"/>
  <c r="R185" i="5"/>
  <c r="R186" i="5"/>
  <c r="R187" i="5"/>
  <c r="R188" i="5"/>
  <c r="R189" i="5"/>
  <c r="R190" i="5"/>
  <c r="R191" i="5"/>
  <c r="R192" i="5"/>
  <c r="R193" i="5"/>
  <c r="R194" i="5"/>
  <c r="R195" i="5"/>
  <c r="R196" i="5"/>
  <c r="R197" i="5"/>
  <c r="R198" i="5"/>
  <c r="R199" i="5"/>
  <c r="R200" i="5"/>
  <c r="R201" i="5"/>
  <c r="R202" i="5"/>
  <c r="R203" i="5"/>
  <c r="R204" i="5"/>
  <c r="R205" i="5"/>
  <c r="R206" i="5"/>
  <c r="R207" i="5"/>
  <c r="R208" i="5"/>
  <c r="R209" i="5"/>
  <c r="R210" i="5"/>
  <c r="R211" i="5"/>
  <c r="R212" i="5"/>
  <c r="R213" i="5"/>
  <c r="R214" i="5"/>
  <c r="R215" i="5"/>
  <c r="R216" i="5"/>
  <c r="R217" i="5"/>
  <c r="R218" i="5"/>
  <c r="R219" i="5"/>
  <c r="R220" i="5"/>
  <c r="R221" i="5"/>
  <c r="R222" i="5"/>
  <c r="R223" i="5"/>
  <c r="R224" i="5"/>
  <c r="R225" i="5"/>
  <c r="R226" i="5"/>
  <c r="R227" i="5"/>
  <c r="R228" i="5"/>
  <c r="R229" i="5"/>
  <c r="R230" i="5"/>
  <c r="R231" i="5"/>
  <c r="R232" i="5"/>
  <c r="R233" i="5"/>
  <c r="R234" i="5"/>
  <c r="R235" i="5"/>
  <c r="R236" i="5"/>
  <c r="R237" i="5"/>
  <c r="R238" i="5"/>
  <c r="R239" i="5"/>
  <c r="R240" i="5"/>
  <c r="R241" i="5"/>
  <c r="R242" i="5"/>
  <c r="R243" i="5"/>
  <c r="R244" i="5"/>
  <c r="R245" i="5"/>
  <c r="R246" i="5"/>
  <c r="R247" i="5"/>
  <c r="R248" i="5"/>
  <c r="R249" i="5"/>
  <c r="R250" i="5"/>
  <c r="R251" i="5"/>
  <c r="R252" i="5"/>
  <c r="R253" i="5"/>
  <c r="R254" i="5"/>
  <c r="R255" i="5"/>
  <c r="R256" i="5"/>
  <c r="R257" i="5"/>
  <c r="R258" i="5"/>
  <c r="R259" i="5"/>
  <c r="R260" i="5" l="1"/>
  <c r="R261" i="5" s="1"/>
  <c r="R262" i="5" s="1"/>
  <c r="P20" i="5"/>
  <c r="P21" i="5"/>
  <c r="P22" i="5"/>
  <c r="P23" i="5"/>
  <c r="P24" i="5"/>
  <c r="P25" i="5"/>
  <c r="P26" i="5"/>
  <c r="P27" i="5"/>
  <c r="P28" i="5"/>
  <c r="P29" i="5"/>
  <c r="P30" i="5"/>
  <c r="P31" i="5"/>
  <c r="P32" i="5"/>
  <c r="P33" i="5"/>
  <c r="P34" i="5"/>
  <c r="P35" i="5"/>
  <c r="P36" i="5"/>
  <c r="P37" i="5"/>
  <c r="P38" i="5"/>
  <c r="P39" i="5"/>
  <c r="P40" i="5"/>
  <c r="P41" i="5"/>
  <c r="P42" i="5"/>
  <c r="P43" i="5"/>
  <c r="P44" i="5"/>
  <c r="P45" i="5"/>
  <c r="P46" i="5"/>
  <c r="P47" i="5"/>
  <c r="P48" i="5"/>
  <c r="P49" i="5"/>
  <c r="P50" i="5"/>
  <c r="P51" i="5"/>
  <c r="P52" i="5"/>
  <c r="P53" i="5"/>
  <c r="P54" i="5"/>
  <c r="P55" i="5"/>
  <c r="P56" i="5"/>
  <c r="P57" i="5"/>
  <c r="P58" i="5"/>
  <c r="P59" i="5"/>
  <c r="P60" i="5"/>
  <c r="P61" i="5"/>
  <c r="P62" i="5"/>
  <c r="P63" i="5"/>
  <c r="P64" i="5"/>
  <c r="P65" i="5"/>
  <c r="P66" i="5"/>
  <c r="P71" i="5"/>
  <c r="P72" i="5"/>
  <c r="P73" i="5"/>
  <c r="P84" i="5"/>
  <c r="P85" i="5"/>
  <c r="P86" i="5"/>
  <c r="P87" i="5"/>
  <c r="P88" i="5"/>
  <c r="P89" i="5"/>
  <c r="P90" i="5"/>
  <c r="P91" i="5"/>
  <c r="P92" i="5"/>
  <c r="P93" i="5"/>
  <c r="P94" i="5"/>
  <c r="P95" i="5"/>
  <c r="P96" i="5"/>
  <c r="P97" i="5"/>
  <c r="P98" i="5"/>
  <c r="P99" i="5"/>
  <c r="P100" i="5"/>
  <c r="P101" i="5"/>
  <c r="P102" i="5"/>
  <c r="P103" i="5"/>
  <c r="P104" i="5"/>
  <c r="P105" i="5"/>
  <c r="P106" i="5"/>
  <c r="P107" i="5"/>
  <c r="P108" i="5"/>
  <c r="P109" i="5"/>
  <c r="P110" i="5"/>
  <c r="P111" i="5"/>
  <c r="P112" i="5"/>
  <c r="P113" i="5"/>
  <c r="P114" i="5"/>
  <c r="P115" i="5"/>
  <c r="P116" i="5"/>
  <c r="P117" i="5"/>
  <c r="P118" i="5"/>
  <c r="P119" i="5"/>
  <c r="P120" i="5"/>
  <c r="P121" i="5"/>
  <c r="P122" i="5"/>
  <c r="P123" i="5"/>
  <c r="P124" i="5"/>
  <c r="P125" i="5"/>
  <c r="P126" i="5"/>
  <c r="P127" i="5"/>
  <c r="P128" i="5"/>
  <c r="P129" i="5"/>
  <c r="P130" i="5"/>
  <c r="P131" i="5"/>
  <c r="P132" i="5"/>
  <c r="P133" i="5"/>
  <c r="P134" i="5"/>
  <c r="P135" i="5"/>
  <c r="P136" i="5"/>
  <c r="P137" i="5"/>
  <c r="P138" i="5"/>
  <c r="P139" i="5"/>
  <c r="P140" i="5"/>
  <c r="P141" i="5"/>
  <c r="P142" i="5"/>
  <c r="P143" i="5"/>
  <c r="P144" i="5"/>
  <c r="P145" i="5"/>
  <c r="P146" i="5"/>
  <c r="P147" i="5"/>
  <c r="P148" i="5"/>
  <c r="P149" i="5"/>
  <c r="P150" i="5"/>
  <c r="P151" i="5"/>
  <c r="P152" i="5"/>
  <c r="P153" i="5"/>
  <c r="P154" i="5"/>
  <c r="P155" i="5"/>
  <c r="P156" i="5"/>
  <c r="P157" i="5"/>
  <c r="P158" i="5"/>
  <c r="P159" i="5"/>
  <c r="P160" i="5"/>
  <c r="P161" i="5"/>
  <c r="P162" i="5"/>
  <c r="P163" i="5"/>
  <c r="P164" i="5"/>
  <c r="P165" i="5"/>
  <c r="P166" i="5"/>
  <c r="P167" i="5"/>
  <c r="P168" i="5"/>
  <c r="P169" i="5"/>
  <c r="P170" i="5"/>
  <c r="P171" i="5"/>
  <c r="P172" i="5"/>
  <c r="P173" i="5"/>
  <c r="P174" i="5"/>
  <c r="P175" i="5"/>
  <c r="P176" i="5"/>
  <c r="P177" i="5"/>
  <c r="P178" i="5"/>
  <c r="P179" i="5"/>
  <c r="P180" i="5"/>
  <c r="P181" i="5"/>
  <c r="P182" i="5"/>
  <c r="P183" i="5"/>
  <c r="P184" i="5"/>
  <c r="P185" i="5"/>
  <c r="P186" i="5"/>
  <c r="P187" i="5"/>
  <c r="P188" i="5"/>
  <c r="P189" i="5"/>
  <c r="P190" i="5"/>
  <c r="P191" i="5"/>
  <c r="P192" i="5"/>
  <c r="P193" i="5"/>
  <c r="P194" i="5"/>
  <c r="P195" i="5"/>
  <c r="P196" i="5"/>
  <c r="P197" i="5"/>
  <c r="P198" i="5"/>
  <c r="P199" i="5"/>
  <c r="P200" i="5"/>
  <c r="P201" i="5"/>
  <c r="P202" i="5"/>
  <c r="P203" i="5"/>
  <c r="P204" i="5"/>
  <c r="P205" i="5"/>
  <c r="P206" i="5"/>
  <c r="P207" i="5"/>
  <c r="P208" i="5"/>
  <c r="P209" i="5"/>
  <c r="P210" i="5"/>
  <c r="P211" i="5"/>
  <c r="P212" i="5"/>
  <c r="P213" i="5"/>
  <c r="P214" i="5"/>
  <c r="P215" i="5"/>
  <c r="P216" i="5"/>
  <c r="P217" i="5"/>
  <c r="P218" i="5"/>
  <c r="P219" i="5"/>
  <c r="P220" i="5"/>
  <c r="P221" i="5"/>
  <c r="P222" i="5"/>
  <c r="P223" i="5"/>
  <c r="P224" i="5"/>
  <c r="P225" i="5"/>
  <c r="P226" i="5"/>
  <c r="P227" i="5"/>
  <c r="P228" i="5"/>
  <c r="P229" i="5"/>
  <c r="P230" i="5"/>
  <c r="P231" i="5"/>
  <c r="P232" i="5"/>
  <c r="P233" i="5"/>
  <c r="P234" i="5"/>
  <c r="P235" i="5"/>
  <c r="P236" i="5"/>
  <c r="P237" i="5"/>
  <c r="P238" i="5"/>
  <c r="P239" i="5"/>
  <c r="P240" i="5"/>
  <c r="P241" i="5"/>
  <c r="P242" i="5"/>
  <c r="P243" i="5"/>
  <c r="P244" i="5"/>
  <c r="P245" i="5"/>
  <c r="P246" i="5"/>
  <c r="P247" i="5"/>
  <c r="P248" i="5"/>
  <c r="P249" i="5"/>
  <c r="P250" i="5"/>
  <c r="P251" i="5"/>
  <c r="P252" i="5"/>
  <c r="P253" i="5"/>
  <c r="P254" i="5"/>
  <c r="P255" i="5"/>
  <c r="P256" i="5"/>
  <c r="P257" i="5"/>
  <c r="P258" i="5"/>
  <c r="P259" i="5"/>
  <c r="P15" i="5"/>
  <c r="P260" i="5" l="1"/>
  <c r="P261" i="5" s="1"/>
  <c r="P262" i="5" s="1"/>
  <c r="N20" i="5"/>
  <c r="N15"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3" i="5"/>
  <c r="N64" i="5"/>
  <c r="N65" i="5"/>
  <c r="N66" i="5"/>
  <c r="N71" i="5"/>
  <c r="N72" i="5"/>
  <c r="N73" i="5"/>
  <c r="N84" i="5"/>
  <c r="N85" i="5"/>
  <c r="N86" i="5"/>
  <c r="N87" i="5"/>
  <c r="N88" i="5"/>
  <c r="N89" i="5"/>
  <c r="N90" i="5"/>
  <c r="N91" i="5"/>
  <c r="N92" i="5"/>
  <c r="N93" i="5"/>
  <c r="N94" i="5"/>
  <c r="N95" i="5"/>
  <c r="N96" i="5"/>
  <c r="N97" i="5"/>
  <c r="N98" i="5"/>
  <c r="N99" i="5"/>
  <c r="N100" i="5"/>
  <c r="N101" i="5"/>
  <c r="N102" i="5"/>
  <c r="N103" i="5"/>
  <c r="N104" i="5"/>
  <c r="N105" i="5"/>
  <c r="N106" i="5"/>
  <c r="N107" i="5"/>
  <c r="N108" i="5"/>
  <c r="N109" i="5"/>
  <c r="N110" i="5"/>
  <c r="N111" i="5"/>
  <c r="N112" i="5"/>
  <c r="N113" i="5"/>
  <c r="N114" i="5"/>
  <c r="N115" i="5"/>
  <c r="N116" i="5"/>
  <c r="N117" i="5"/>
  <c r="N118" i="5"/>
  <c r="N119" i="5"/>
  <c r="N120" i="5"/>
  <c r="N121" i="5"/>
  <c r="N122" i="5"/>
  <c r="N123" i="5"/>
  <c r="N124" i="5"/>
  <c r="N125" i="5"/>
  <c r="N126" i="5"/>
  <c r="N127" i="5"/>
  <c r="N128" i="5"/>
  <c r="N129" i="5"/>
  <c r="N130" i="5"/>
  <c r="N131" i="5"/>
  <c r="N132" i="5"/>
  <c r="N133" i="5"/>
  <c r="N134" i="5"/>
  <c r="N135" i="5"/>
  <c r="N136" i="5"/>
  <c r="N137" i="5"/>
  <c r="N138" i="5"/>
  <c r="N139" i="5"/>
  <c r="N140" i="5"/>
  <c r="N141" i="5"/>
  <c r="N142" i="5"/>
  <c r="N143" i="5"/>
  <c r="N144" i="5"/>
  <c r="N145" i="5"/>
  <c r="N146" i="5"/>
  <c r="N147" i="5"/>
  <c r="N148" i="5"/>
  <c r="N149" i="5"/>
  <c r="N150" i="5"/>
  <c r="N151" i="5"/>
  <c r="N152" i="5"/>
  <c r="N153" i="5"/>
  <c r="N154" i="5"/>
  <c r="N155" i="5"/>
  <c r="N156" i="5"/>
  <c r="N157" i="5"/>
  <c r="N158" i="5"/>
  <c r="N159" i="5"/>
  <c r="N160" i="5"/>
  <c r="N161" i="5"/>
  <c r="N162" i="5"/>
  <c r="N163" i="5"/>
  <c r="N164" i="5"/>
  <c r="N165" i="5"/>
  <c r="N166" i="5"/>
  <c r="N167" i="5"/>
  <c r="N168" i="5"/>
  <c r="N169" i="5"/>
  <c r="N170" i="5"/>
  <c r="N171" i="5"/>
  <c r="N172" i="5"/>
  <c r="N173" i="5"/>
  <c r="N174" i="5"/>
  <c r="N175" i="5"/>
  <c r="N176" i="5"/>
  <c r="N177" i="5"/>
  <c r="N178" i="5"/>
  <c r="N179" i="5"/>
  <c r="N180" i="5"/>
  <c r="N181" i="5"/>
  <c r="N182" i="5"/>
  <c r="N183" i="5"/>
  <c r="N184" i="5"/>
  <c r="N185" i="5"/>
  <c r="N186" i="5"/>
  <c r="N187" i="5"/>
  <c r="N188" i="5"/>
  <c r="N189" i="5"/>
  <c r="N190" i="5"/>
  <c r="N191" i="5"/>
  <c r="N192" i="5"/>
  <c r="N193" i="5"/>
  <c r="N194" i="5"/>
  <c r="N195" i="5"/>
  <c r="N196" i="5"/>
  <c r="N197" i="5"/>
  <c r="N198" i="5"/>
  <c r="N199" i="5"/>
  <c r="N200" i="5"/>
  <c r="N201" i="5"/>
  <c r="N202" i="5"/>
  <c r="N203" i="5"/>
  <c r="N204" i="5"/>
  <c r="N205" i="5"/>
  <c r="N206" i="5"/>
  <c r="N207" i="5"/>
  <c r="N208" i="5"/>
  <c r="N209" i="5"/>
  <c r="N210" i="5"/>
  <c r="N211" i="5"/>
  <c r="N212" i="5"/>
  <c r="N213" i="5"/>
  <c r="N214" i="5"/>
  <c r="N215" i="5"/>
  <c r="N216" i="5"/>
  <c r="N217" i="5"/>
  <c r="N218" i="5"/>
  <c r="N219" i="5"/>
  <c r="N220" i="5"/>
  <c r="N221" i="5"/>
  <c r="N222" i="5"/>
  <c r="N223" i="5"/>
  <c r="N224" i="5"/>
  <c r="N225" i="5"/>
  <c r="N226" i="5"/>
  <c r="N227" i="5"/>
  <c r="N228" i="5"/>
  <c r="N229" i="5"/>
  <c r="N230" i="5"/>
  <c r="N231" i="5"/>
  <c r="N232" i="5"/>
  <c r="N233" i="5"/>
  <c r="N234" i="5"/>
  <c r="N235" i="5"/>
  <c r="N236" i="5"/>
  <c r="N237" i="5"/>
  <c r="N238" i="5"/>
  <c r="N239" i="5"/>
  <c r="N240" i="5"/>
  <c r="N241" i="5"/>
  <c r="N242" i="5"/>
  <c r="N243" i="5"/>
  <c r="N244" i="5"/>
  <c r="N245" i="5"/>
  <c r="N246" i="5"/>
  <c r="N247" i="5"/>
  <c r="N248" i="5"/>
  <c r="N249" i="5"/>
  <c r="N250" i="5"/>
  <c r="N251" i="5"/>
  <c r="N252" i="5"/>
  <c r="N253" i="5"/>
  <c r="N254" i="5"/>
  <c r="N255" i="5"/>
  <c r="N256" i="5"/>
  <c r="N257" i="5"/>
  <c r="N258" i="5"/>
  <c r="N259" i="5"/>
  <c r="N260" i="5" l="1"/>
  <c r="N261" i="5" s="1"/>
  <c r="N262" i="5" s="1"/>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71" i="5"/>
  <c r="L72" i="5"/>
  <c r="L7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L187" i="5"/>
  <c r="L188" i="5"/>
  <c r="L189" i="5"/>
  <c r="L190" i="5"/>
  <c r="L191" i="5"/>
  <c r="L192" i="5"/>
  <c r="L193" i="5"/>
  <c r="L194" i="5"/>
  <c r="L195" i="5"/>
  <c r="L196" i="5"/>
  <c r="L197" i="5"/>
  <c r="L198" i="5"/>
  <c r="L199" i="5"/>
  <c r="L200" i="5"/>
  <c r="L201" i="5"/>
  <c r="L202" i="5"/>
  <c r="L203" i="5"/>
  <c r="L204" i="5"/>
  <c r="L205" i="5"/>
  <c r="L206" i="5"/>
  <c r="L207" i="5"/>
  <c r="L208" i="5"/>
  <c r="L209" i="5"/>
  <c r="L210" i="5"/>
  <c r="L211" i="5"/>
  <c r="L212" i="5"/>
  <c r="L213" i="5"/>
  <c r="L214" i="5"/>
  <c r="L215" i="5"/>
  <c r="L216" i="5"/>
  <c r="L217" i="5"/>
  <c r="L218" i="5"/>
  <c r="L219" i="5"/>
  <c r="L220" i="5"/>
  <c r="L221" i="5"/>
  <c r="L222" i="5"/>
  <c r="L223" i="5"/>
  <c r="L224" i="5"/>
  <c r="L225" i="5"/>
  <c r="L226" i="5"/>
  <c r="L227" i="5"/>
  <c r="L228" i="5"/>
  <c r="L229" i="5"/>
  <c r="L230" i="5"/>
  <c r="L231" i="5"/>
  <c r="L232" i="5"/>
  <c r="L233" i="5"/>
  <c r="L234" i="5"/>
  <c r="L235" i="5"/>
  <c r="L236" i="5"/>
  <c r="L237" i="5"/>
  <c r="L238" i="5"/>
  <c r="L239" i="5"/>
  <c r="L240" i="5"/>
  <c r="L241" i="5"/>
  <c r="L242" i="5"/>
  <c r="L243" i="5"/>
  <c r="L244" i="5"/>
  <c r="L245" i="5"/>
  <c r="L246" i="5"/>
  <c r="L247" i="5"/>
  <c r="L248" i="5"/>
  <c r="L249" i="5"/>
  <c r="L250" i="5"/>
  <c r="L251" i="5"/>
  <c r="L252" i="5"/>
  <c r="L253" i="5"/>
  <c r="L254" i="5"/>
  <c r="L255" i="5"/>
  <c r="L256" i="5"/>
  <c r="L257" i="5"/>
  <c r="L258" i="5"/>
  <c r="L259" i="5"/>
  <c r="L15" i="5"/>
  <c r="L260" i="5" l="1"/>
  <c r="L261" i="5" s="1"/>
  <c r="L262" i="5" s="1"/>
  <c r="H259" i="5"/>
  <c r="H258" i="5"/>
  <c r="H257" i="5"/>
  <c r="H256" i="5"/>
  <c r="H255" i="5"/>
  <c r="H254" i="5"/>
  <c r="H253" i="5"/>
  <c r="H252" i="5"/>
  <c r="H251" i="5"/>
  <c r="H250" i="5"/>
  <c r="H249" i="5"/>
  <c r="H248" i="5"/>
  <c r="H247" i="5"/>
  <c r="H246" i="5"/>
  <c r="H245" i="5"/>
  <c r="H244" i="5"/>
  <c r="H243" i="5"/>
  <c r="H242" i="5"/>
  <c r="H241" i="5"/>
  <c r="H240" i="5"/>
  <c r="H239" i="5"/>
  <c r="H238" i="5"/>
  <c r="H237" i="5"/>
  <c r="H236" i="5"/>
  <c r="H235" i="5"/>
  <c r="H234" i="5"/>
  <c r="H233" i="5"/>
  <c r="H232" i="5"/>
  <c r="H231" i="5"/>
  <c r="H230" i="5"/>
  <c r="H229" i="5"/>
  <c r="H228" i="5"/>
  <c r="H227" i="5"/>
  <c r="H226" i="5"/>
  <c r="H225" i="5"/>
  <c r="H224" i="5"/>
  <c r="H223" i="5"/>
  <c r="H222" i="5"/>
  <c r="H221" i="5"/>
  <c r="H220" i="5"/>
  <c r="H219" i="5"/>
  <c r="H218" i="5"/>
  <c r="H217" i="5"/>
  <c r="H216" i="5"/>
  <c r="H215" i="5"/>
  <c r="H214" i="5"/>
  <c r="H213" i="5"/>
  <c r="H212" i="5"/>
  <c r="H211" i="5"/>
  <c r="H210" i="5"/>
  <c r="H209" i="5"/>
  <c r="H208" i="5"/>
  <c r="H207" i="5"/>
  <c r="H206" i="5"/>
  <c r="H205" i="5"/>
  <c r="H204" i="5"/>
  <c r="H203" i="5"/>
  <c r="H202" i="5"/>
  <c r="H201" i="5"/>
  <c r="H200" i="5"/>
  <c r="H199" i="5"/>
  <c r="H198" i="5"/>
  <c r="H197" i="5"/>
  <c r="H196" i="5"/>
  <c r="H195" i="5"/>
  <c r="H194" i="5"/>
  <c r="H193" i="5"/>
  <c r="H192" i="5"/>
  <c r="H191" i="5"/>
  <c r="H190" i="5"/>
  <c r="H189" i="5"/>
  <c r="H188" i="5"/>
  <c r="H187" i="5"/>
  <c r="H186" i="5"/>
  <c r="H185" i="5"/>
  <c r="H184" i="5"/>
  <c r="H183" i="5"/>
  <c r="H182" i="5"/>
  <c r="H181" i="5"/>
  <c r="H180" i="5"/>
  <c r="H179" i="5"/>
  <c r="H178" i="5"/>
  <c r="H177" i="5"/>
  <c r="H176" i="5"/>
  <c r="H175" i="5"/>
  <c r="H174" i="5"/>
  <c r="H173" i="5"/>
  <c r="H172" i="5"/>
  <c r="H171" i="5"/>
  <c r="H170" i="5"/>
  <c r="H169" i="5"/>
  <c r="H168" i="5"/>
  <c r="H167" i="5"/>
  <c r="H166" i="5"/>
  <c r="H165" i="5"/>
  <c r="H164" i="5"/>
  <c r="H163" i="5"/>
  <c r="H162" i="5"/>
  <c r="H161" i="5"/>
  <c r="H160" i="5"/>
  <c r="H159" i="5"/>
  <c r="H158" i="5"/>
  <c r="H157" i="5"/>
  <c r="H156" i="5"/>
  <c r="H155" i="5"/>
  <c r="H154" i="5"/>
  <c r="H153" i="5"/>
  <c r="H152" i="5"/>
  <c r="H151" i="5"/>
  <c r="H150" i="5"/>
  <c r="H149" i="5"/>
  <c r="H148" i="5"/>
  <c r="H147" i="5"/>
  <c r="H146" i="5"/>
  <c r="H145" i="5"/>
  <c r="H144" i="5"/>
  <c r="H143" i="5"/>
  <c r="H142" i="5"/>
  <c r="H141" i="5"/>
  <c r="H140" i="5"/>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4" i="5"/>
  <c r="H113" i="5"/>
  <c r="H112" i="5"/>
  <c r="H111" i="5"/>
  <c r="H110" i="5"/>
  <c r="H109" i="5"/>
  <c r="H108" i="5"/>
  <c r="H107" i="5"/>
  <c r="H106" i="5"/>
  <c r="H105" i="5"/>
  <c r="H104" i="5"/>
  <c r="H103" i="5"/>
  <c r="H102" i="5"/>
  <c r="H101" i="5"/>
  <c r="H100" i="5"/>
  <c r="H99" i="5"/>
  <c r="H98" i="5"/>
  <c r="H97" i="5"/>
  <c r="H96" i="5"/>
  <c r="H95" i="5"/>
  <c r="H94" i="5"/>
  <c r="H93" i="5"/>
  <c r="H92" i="5"/>
  <c r="H91" i="5"/>
  <c r="H90" i="5"/>
  <c r="H89" i="5"/>
  <c r="H88" i="5"/>
  <c r="H87" i="5"/>
  <c r="H86" i="5"/>
  <c r="H85" i="5"/>
  <c r="H84" i="5"/>
  <c r="H73" i="5"/>
  <c r="H72" i="5"/>
  <c r="H71"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5" i="5"/>
  <c r="H260" i="5" l="1"/>
  <c r="H261" i="5" s="1"/>
  <c r="H262" i="5" s="1"/>
  <c r="J61" i="1"/>
  <c r="J16" i="1"/>
  <c r="J20" i="1"/>
  <c r="J28" i="1"/>
  <c r="I10" i="1"/>
  <c r="J10" i="1" s="1"/>
  <c r="I60" i="1"/>
  <c r="J60" i="1" s="1"/>
  <c r="I62" i="1"/>
  <c r="J62" i="1" s="1"/>
  <c r="I63" i="1"/>
  <c r="J63" i="1" s="1"/>
  <c r="I64" i="1"/>
  <c r="J64" i="1" s="1"/>
  <c r="I65" i="1"/>
  <c r="J65" i="1" s="1"/>
  <c r="I66" i="1"/>
  <c r="J66" i="1" s="1"/>
  <c r="I67" i="1"/>
  <c r="J67" i="1" s="1"/>
  <c r="I68" i="1"/>
  <c r="J68" i="1" s="1"/>
  <c r="I69" i="1"/>
  <c r="J69" i="1" s="1"/>
  <c r="I70" i="1"/>
  <c r="J70" i="1" s="1"/>
  <c r="I71" i="1"/>
  <c r="J71" i="1" s="1"/>
  <c r="I72" i="1"/>
  <c r="J72" i="1" s="1"/>
  <c r="I73" i="1"/>
  <c r="J73" i="1" s="1"/>
  <c r="I74" i="1"/>
  <c r="J74" i="1" s="1"/>
  <c r="I75" i="1"/>
  <c r="J75" i="1" s="1"/>
  <c r="I76" i="1"/>
  <c r="J76" i="1" s="1"/>
  <c r="I77" i="1"/>
  <c r="J77" i="1" s="1"/>
  <c r="I78" i="1"/>
  <c r="J78" i="1" s="1"/>
  <c r="I79" i="1"/>
  <c r="J79" i="1" s="1"/>
  <c r="I80" i="1"/>
  <c r="J80" i="1" s="1"/>
  <c r="I81" i="1"/>
  <c r="J81" i="1" s="1"/>
  <c r="I82" i="1"/>
  <c r="J82" i="1" s="1"/>
  <c r="I83" i="1"/>
  <c r="J83" i="1" s="1"/>
  <c r="I84" i="1"/>
  <c r="J84" i="1" s="1"/>
  <c r="I85" i="1"/>
  <c r="J85" i="1" s="1"/>
  <c r="I86" i="1"/>
  <c r="J86" i="1" s="1"/>
  <c r="I87" i="1"/>
  <c r="J87" i="1" s="1"/>
  <c r="I88" i="1"/>
  <c r="J88" i="1" s="1"/>
  <c r="I89" i="1"/>
  <c r="J89" i="1" s="1"/>
  <c r="I90" i="1"/>
  <c r="J90" i="1" s="1"/>
  <c r="I91" i="1"/>
  <c r="J91" i="1" s="1"/>
  <c r="I92" i="1"/>
  <c r="J92" i="1" s="1"/>
  <c r="I93" i="1"/>
  <c r="J93" i="1" s="1"/>
  <c r="I94" i="1"/>
  <c r="J94" i="1" s="1"/>
  <c r="I95" i="1"/>
  <c r="J95" i="1" s="1"/>
  <c r="I96" i="1"/>
  <c r="J96" i="1" s="1"/>
  <c r="I97" i="1"/>
  <c r="J97" i="1" s="1"/>
  <c r="I98" i="1"/>
  <c r="J98" i="1" s="1"/>
  <c r="I99" i="1"/>
  <c r="J99" i="1" s="1"/>
  <c r="I100" i="1"/>
  <c r="J100" i="1" s="1"/>
  <c r="I101" i="1"/>
  <c r="J101" i="1" s="1"/>
  <c r="I102" i="1"/>
  <c r="J102" i="1" s="1"/>
  <c r="I103" i="1"/>
  <c r="J103" i="1" s="1"/>
  <c r="I104" i="1"/>
  <c r="J104" i="1" s="1"/>
  <c r="I105" i="1"/>
  <c r="J105" i="1" s="1"/>
  <c r="I106" i="1"/>
  <c r="J106" i="1" s="1"/>
  <c r="I107" i="1"/>
  <c r="J107" i="1" s="1"/>
  <c r="I108" i="1"/>
  <c r="J108" i="1" s="1"/>
  <c r="I109" i="1"/>
  <c r="J109" i="1" s="1"/>
  <c r="I110" i="1"/>
  <c r="J110" i="1" s="1"/>
  <c r="I111" i="1"/>
  <c r="J111" i="1" s="1"/>
  <c r="I112" i="1"/>
  <c r="J112" i="1" s="1"/>
  <c r="I113" i="1"/>
  <c r="J113" i="1" s="1"/>
  <c r="I114" i="1"/>
  <c r="J114" i="1" s="1"/>
  <c r="I115" i="1"/>
  <c r="J115" i="1" s="1"/>
  <c r="I116" i="1"/>
  <c r="J116" i="1" s="1"/>
  <c r="I117" i="1"/>
  <c r="J117" i="1" s="1"/>
  <c r="I118" i="1"/>
  <c r="J118" i="1" s="1"/>
  <c r="I119" i="1"/>
  <c r="J119" i="1" s="1"/>
  <c r="I120" i="1"/>
  <c r="J120" i="1" s="1"/>
  <c r="I121" i="1"/>
  <c r="J121" i="1" s="1"/>
  <c r="I122" i="1"/>
  <c r="J122" i="1" s="1"/>
  <c r="I123" i="1"/>
  <c r="J123" i="1" s="1"/>
  <c r="I124" i="1"/>
  <c r="J124" i="1" s="1"/>
  <c r="I125" i="1"/>
  <c r="J125" i="1" s="1"/>
  <c r="I126" i="1"/>
  <c r="J126" i="1" s="1"/>
  <c r="I127" i="1"/>
  <c r="J127" i="1" s="1"/>
  <c r="I128" i="1"/>
  <c r="J128" i="1" s="1"/>
  <c r="I129" i="1"/>
  <c r="J129" i="1" s="1"/>
  <c r="I130" i="1"/>
  <c r="J130" i="1" s="1"/>
  <c r="I131" i="1"/>
  <c r="J131" i="1" s="1"/>
  <c r="I132" i="1"/>
  <c r="J132" i="1" s="1"/>
  <c r="I133" i="1"/>
  <c r="J133" i="1" s="1"/>
  <c r="I134" i="1"/>
  <c r="J134" i="1" s="1"/>
  <c r="I135" i="1"/>
  <c r="J135" i="1" s="1"/>
  <c r="I136" i="1"/>
  <c r="J136" i="1" s="1"/>
  <c r="I137" i="1"/>
  <c r="J137" i="1" s="1"/>
  <c r="I138" i="1"/>
  <c r="J138" i="1" s="1"/>
  <c r="I139" i="1"/>
  <c r="J139" i="1" s="1"/>
  <c r="I140" i="1"/>
  <c r="J140" i="1" s="1"/>
  <c r="I141" i="1"/>
  <c r="J141" i="1" s="1"/>
  <c r="I142" i="1"/>
  <c r="J142" i="1" s="1"/>
  <c r="I143" i="1"/>
  <c r="J143" i="1" s="1"/>
  <c r="I144" i="1"/>
  <c r="J144" i="1" s="1"/>
  <c r="I145" i="1"/>
  <c r="J145" i="1" s="1"/>
  <c r="I146" i="1"/>
  <c r="J146" i="1" s="1"/>
  <c r="I147" i="1"/>
  <c r="J147" i="1" s="1"/>
  <c r="I148" i="1"/>
  <c r="J148" i="1" s="1"/>
  <c r="I149" i="1"/>
  <c r="J149" i="1" s="1"/>
  <c r="I150" i="1"/>
  <c r="J150" i="1" s="1"/>
  <c r="I151" i="1"/>
  <c r="J151" i="1" s="1"/>
  <c r="I152" i="1"/>
  <c r="J152" i="1" s="1"/>
  <c r="I153" i="1"/>
  <c r="J153" i="1" s="1"/>
  <c r="I154" i="1"/>
  <c r="J154" i="1" s="1"/>
  <c r="I155" i="1"/>
  <c r="J155" i="1" s="1"/>
  <c r="I156" i="1"/>
  <c r="J156" i="1" s="1"/>
  <c r="I157" i="1"/>
  <c r="J157" i="1" s="1"/>
  <c r="I158" i="1"/>
  <c r="J158" i="1" s="1"/>
  <c r="I159" i="1"/>
  <c r="J159" i="1" s="1"/>
  <c r="I160" i="1"/>
  <c r="J160" i="1" s="1"/>
  <c r="I161" i="1"/>
  <c r="J161" i="1" s="1"/>
  <c r="I162" i="1"/>
  <c r="J162" i="1" s="1"/>
  <c r="I163" i="1"/>
  <c r="J163" i="1" s="1"/>
  <c r="I164" i="1"/>
  <c r="J164" i="1" s="1"/>
  <c r="I165" i="1"/>
  <c r="J165" i="1" s="1"/>
  <c r="I166" i="1"/>
  <c r="J166" i="1" s="1"/>
  <c r="I167" i="1"/>
  <c r="J167" i="1" s="1"/>
  <c r="I168" i="1"/>
  <c r="J168" i="1" s="1"/>
  <c r="I169" i="1"/>
  <c r="J169" i="1" s="1"/>
  <c r="I170" i="1"/>
  <c r="J170" i="1" s="1"/>
  <c r="I171" i="1"/>
  <c r="J171" i="1" s="1"/>
  <c r="I172" i="1"/>
  <c r="J172" i="1" s="1"/>
  <c r="I173" i="1"/>
  <c r="J173" i="1" s="1"/>
  <c r="I174" i="1"/>
  <c r="J174" i="1" s="1"/>
  <c r="I175" i="1"/>
  <c r="J175" i="1" s="1"/>
  <c r="I176" i="1"/>
  <c r="J176" i="1" s="1"/>
  <c r="I177" i="1"/>
  <c r="J177" i="1" s="1"/>
  <c r="I178" i="1"/>
  <c r="J178" i="1" s="1"/>
  <c r="I179" i="1"/>
  <c r="J179" i="1" s="1"/>
  <c r="I180" i="1"/>
  <c r="J180" i="1" s="1"/>
  <c r="I181" i="1"/>
  <c r="J181" i="1" s="1"/>
  <c r="I182" i="1"/>
  <c r="J182" i="1" s="1"/>
  <c r="I183" i="1"/>
  <c r="J183" i="1" s="1"/>
  <c r="I184" i="1"/>
  <c r="J184" i="1" s="1"/>
  <c r="I185" i="1"/>
  <c r="J185" i="1" s="1"/>
  <c r="I186" i="1"/>
  <c r="J186" i="1" s="1"/>
  <c r="I187" i="1"/>
  <c r="J187" i="1" s="1"/>
  <c r="I188" i="1"/>
  <c r="J188" i="1" s="1"/>
  <c r="I189" i="1"/>
  <c r="J189" i="1" s="1"/>
  <c r="I190" i="1"/>
  <c r="J190" i="1" s="1"/>
  <c r="I191" i="1"/>
  <c r="J191" i="1" s="1"/>
  <c r="I192" i="1"/>
  <c r="J192" i="1" s="1"/>
  <c r="I193" i="1"/>
  <c r="J193" i="1" s="1"/>
  <c r="I194" i="1"/>
  <c r="J194" i="1" s="1"/>
  <c r="I195" i="1"/>
  <c r="J195" i="1" s="1"/>
  <c r="I196" i="1"/>
  <c r="J196" i="1" s="1"/>
  <c r="I197" i="1"/>
  <c r="J197" i="1" s="1"/>
  <c r="I198" i="1"/>
  <c r="J198" i="1" s="1"/>
  <c r="I199" i="1"/>
  <c r="J199" i="1" s="1"/>
  <c r="I200" i="1"/>
  <c r="J200" i="1" s="1"/>
  <c r="I201" i="1"/>
  <c r="J201" i="1" s="1"/>
  <c r="I202" i="1"/>
  <c r="J202" i="1" s="1"/>
  <c r="I203" i="1"/>
  <c r="J203" i="1" s="1"/>
  <c r="I204" i="1"/>
  <c r="J204" i="1" s="1"/>
  <c r="I205" i="1"/>
  <c r="J205" i="1" s="1"/>
  <c r="I206" i="1"/>
  <c r="J206" i="1" s="1"/>
  <c r="I207" i="1"/>
  <c r="J207" i="1" s="1"/>
  <c r="I208" i="1"/>
  <c r="J208" i="1" s="1"/>
  <c r="I209" i="1"/>
  <c r="J209" i="1" s="1"/>
  <c r="I210" i="1"/>
  <c r="J210" i="1" s="1"/>
  <c r="I211" i="1"/>
  <c r="J211" i="1" s="1"/>
  <c r="I212" i="1"/>
  <c r="J212" i="1" s="1"/>
  <c r="I213" i="1"/>
  <c r="J213" i="1" s="1"/>
  <c r="I214" i="1"/>
  <c r="J214" i="1" s="1"/>
  <c r="I215" i="1"/>
  <c r="J215" i="1" s="1"/>
  <c r="I216" i="1"/>
  <c r="J216" i="1" s="1"/>
  <c r="I217" i="1"/>
  <c r="J217" i="1" s="1"/>
  <c r="I218" i="1"/>
  <c r="J218" i="1" s="1"/>
  <c r="I219" i="1"/>
  <c r="J219" i="1" s="1"/>
  <c r="I220" i="1"/>
  <c r="J220" i="1" s="1"/>
  <c r="I221" i="1"/>
  <c r="J221" i="1" s="1"/>
  <c r="I222" i="1"/>
  <c r="J222" i="1" s="1"/>
  <c r="I223" i="1"/>
  <c r="J223" i="1" s="1"/>
  <c r="I224" i="1"/>
  <c r="J224" i="1" s="1"/>
  <c r="I225" i="1"/>
  <c r="J225" i="1" s="1"/>
  <c r="I226" i="1"/>
  <c r="J226" i="1" s="1"/>
  <c r="I227" i="1"/>
  <c r="J227" i="1" s="1"/>
  <c r="I228" i="1"/>
  <c r="J228" i="1" s="1"/>
  <c r="I229" i="1"/>
  <c r="J229" i="1" s="1"/>
  <c r="I230" i="1"/>
  <c r="J230" i="1" s="1"/>
  <c r="I231" i="1"/>
  <c r="J231" i="1" s="1"/>
  <c r="I232" i="1"/>
  <c r="J232" i="1" s="1"/>
  <c r="I233" i="1"/>
  <c r="J233" i="1" s="1"/>
  <c r="I234" i="1"/>
  <c r="J234" i="1" s="1"/>
  <c r="I235" i="1"/>
  <c r="J235" i="1" s="1"/>
  <c r="I236" i="1"/>
  <c r="J236" i="1" s="1"/>
  <c r="I61" i="1"/>
  <c r="I11" i="1"/>
  <c r="J11" i="1" s="1"/>
  <c r="I12" i="1"/>
  <c r="J12" i="1" s="1"/>
  <c r="I13" i="1"/>
  <c r="J13" i="1" s="1"/>
  <c r="I14" i="1"/>
  <c r="J14" i="1" s="1"/>
  <c r="I15" i="1"/>
  <c r="J15" i="1" s="1"/>
  <c r="I16" i="1"/>
  <c r="I17" i="1"/>
  <c r="J17" i="1" s="1"/>
  <c r="I18" i="1"/>
  <c r="J18" i="1" s="1"/>
  <c r="I19" i="1"/>
  <c r="J19" i="1" s="1"/>
  <c r="I20" i="1"/>
  <c r="I21" i="1"/>
  <c r="J21" i="1" s="1"/>
  <c r="I22" i="1"/>
  <c r="J22" i="1" s="1"/>
  <c r="I23" i="1"/>
  <c r="J23" i="1" s="1"/>
  <c r="I24" i="1"/>
  <c r="J24" i="1" s="1"/>
  <c r="I25" i="1"/>
  <c r="J25" i="1" s="1"/>
  <c r="I26" i="1"/>
  <c r="J26" i="1" s="1"/>
  <c r="I27" i="1"/>
  <c r="J27" i="1" s="1"/>
  <c r="I28" i="1"/>
  <c r="I29" i="1"/>
  <c r="J29" i="1" s="1"/>
  <c r="I30" i="1"/>
  <c r="J30" i="1" s="1"/>
  <c r="I31" i="1"/>
  <c r="J31" i="1" s="1"/>
  <c r="I32" i="1"/>
  <c r="J32" i="1" s="1"/>
  <c r="I33" i="1"/>
  <c r="J33" i="1" s="1"/>
  <c r="I34" i="1"/>
  <c r="J34" i="1" s="1"/>
  <c r="I35" i="1"/>
  <c r="J35" i="1" s="1"/>
  <c r="I36" i="1"/>
  <c r="J36" i="1" s="1"/>
  <c r="I37" i="1"/>
  <c r="J37" i="1" s="1"/>
  <c r="I38" i="1"/>
  <c r="J38" i="1" s="1"/>
  <c r="I39" i="1"/>
  <c r="J39" i="1" s="1"/>
  <c r="I40" i="1"/>
  <c r="J40" i="1" s="1"/>
  <c r="I41" i="1"/>
  <c r="J41" i="1" s="1"/>
  <c r="I42" i="1"/>
  <c r="J42" i="1" s="1"/>
  <c r="I43" i="1"/>
  <c r="J43" i="1" s="1"/>
  <c r="I44" i="1"/>
  <c r="J44" i="1" s="1"/>
  <c r="I45" i="1"/>
  <c r="J45" i="1" s="1"/>
  <c r="I46" i="1"/>
  <c r="J46" i="1" s="1"/>
  <c r="I47" i="1"/>
  <c r="J47" i="1" s="1"/>
  <c r="I48" i="1"/>
  <c r="J48" i="1" s="1"/>
  <c r="I49" i="1"/>
  <c r="J49" i="1" s="1"/>
  <c r="I50" i="1"/>
  <c r="J50" i="1" s="1"/>
  <c r="I51" i="1"/>
  <c r="J51" i="1" s="1"/>
  <c r="I52" i="1"/>
  <c r="J52" i="1" s="1"/>
  <c r="I53" i="1"/>
  <c r="J53" i="1" s="1"/>
  <c r="I54" i="1"/>
  <c r="J54" i="1" s="1"/>
  <c r="I55" i="1"/>
  <c r="J55" i="1" s="1"/>
  <c r="I56" i="1"/>
  <c r="J56" i="1" s="1"/>
  <c r="I57" i="1"/>
  <c r="J57" i="1" s="1"/>
  <c r="I58" i="1"/>
  <c r="J58" i="1" s="1"/>
  <c r="I59" i="1"/>
  <c r="J59" i="1" s="1"/>
  <c r="J237" i="1" l="1"/>
  <c r="J238" i="1" s="1"/>
  <c r="J239" i="1" s="1"/>
</calcChain>
</file>

<file path=xl/sharedStrings.xml><?xml version="1.0" encoding="utf-8"?>
<sst xmlns="http://schemas.openxmlformats.org/spreadsheetml/2006/main" count="3930" uniqueCount="327">
  <si>
    <t>ANEXO1</t>
  </si>
  <si>
    <t>UNIVERSIDAD AUTONOMA DEL ESTADO DE HIDALGO</t>
  </si>
  <si>
    <t>PROCEDIMIENTO DE INVITACIÓN A CUANDO MENOS TRES PERSONAS</t>
  </si>
  <si>
    <t xml:space="preserve">NO. </t>
  </si>
  <si>
    <t>En las partidas en las que se señala alguna marca, es únicamente como referencia para una descripción más completa de los bienes o servicios, por lo que los licitantes podrán ofertar</t>
  </si>
  <si>
    <t>dicha marca o aquella que cumpla o supere los requerimientos del bien o servicio solicitado, lo cual no limita la libre participación de los interesados.</t>
  </si>
  <si>
    <t>Fondo</t>
  </si>
  <si>
    <t>No. Partida</t>
  </si>
  <si>
    <t>Centro de Costos</t>
  </si>
  <si>
    <t>Objeto Gasto</t>
  </si>
  <si>
    <t>Cant.</t>
  </si>
  <si>
    <t>Descripcion2</t>
  </si>
  <si>
    <t>Unidad Medida</t>
  </si>
  <si>
    <t>Unitario Presupuesto</t>
  </si>
  <si>
    <t>Solicitud</t>
  </si>
  <si>
    <t>RFC Proveedor</t>
  </si>
  <si>
    <t>Descripcion Proveedor</t>
  </si>
  <si>
    <t>Precio Unitario Con IVA</t>
  </si>
  <si>
    <t>Unidad Medida_1</t>
  </si>
  <si>
    <t>Porcentaje IVA</t>
  </si>
  <si>
    <t>Participaciones Federales Ordinario</t>
  </si>
  <si>
    <t>Área Académica de Ingeniería Agroindustrial e Ingeniería en Alimentos</t>
  </si>
  <si>
    <t>Un colector de gases para equipo de determinación de proteína.  Descripción: Utiliza una tapa de sellado de PFA, prolongando la vida del producto, da un efecto de buen tratamiento, tapa de sellado con clip, fácil de cambiar, se adopta una bomba de vacío de chorro de agua especializada, sin necesidad de energía eléctrica, el diseño de la bandeja de goteo reduce el daño por corrosión de las soluciones ácidas. máx. Tasa de flujo: 2.4 m³/hora, máxima presión negativa: 0.04 MPa, Métodos de neutralización: Agua, álcali y carbono, Tamaño externo (Ancho x Profundidad x Altura): 390*340*550mm, Peso bruto 40kg. Este colector de gases es un aditamento de un equipo de determinador de proteína BIOBASE, modelo: GCH-03. Se requiere instalación y prueba de funcionamiento del colector de gases con el determinador de proteína</t>
  </si>
  <si>
    <t>Equipo</t>
  </si>
  <si>
    <t>Colegio de Posgrado</t>
  </si>
  <si>
    <t>Kit de sensores compatibles con la placa de aplicación 3.0 de Bosch Sensortec. Los sensores incluidos son: sensor de movimiento: sensores MEMS, acelerómetros (BMA530, BMA550, BMA5380, BMA456, BMA422, BMA400, BMA253); giroscopios y magnetómetro de 3 ejes, unidad de medición inercial de 6 ejes, sensores de orientación absoluta de 9 ejes:  (BMM350, BMM150); inerciales IMUs: BMI323, BMI2470, BMI263, BMI260, BMI160, BMI088, BMI085 , sensor de medio ambiente: Presión barométrica (BMP585, BMP581, BMP580, BMP390, BMP388, BMP384, BMP380, BMP280, temperatura y humedad (BMP280), de gas (BME688, BME680), partículas (BMV080, PM2.5), sistemas de sensores inteligentes: nodo de sensores (BNO055), sensor programable inteligente (BHI360, BHI380, BHA260AB, BHI260AP, BHI160B); Soluciones de despliegue (smartglasses light drive con sistemas microelectromecánicos, elementos ópticos, sesnores y procesamiento integrado), sistemas acústicos (MEMS microspeakers) y tarjetas de desarrollo arduino nicla sense ME, placa de aplicación 3.0 (Application Board 3.0), tarjeta de lanzamiento 3.0 (Shuttle Board 3.0), COINES (software de bajo nivel de librerías), Development desktop software, Software BME688.</t>
  </si>
  <si>
    <t>Kit</t>
  </si>
  <si>
    <t>Sensor de estructura profesional con tableta compatible inalámbrica. Deep processing On-device using NU3000 ASIC, cámara global shutter, resolución 1280x960, rango 03m a 5m, FOV 59°x46°, compatible con structure SDK 3.0 para IOS, las características la tableta: capacidad 256GB, cable de carga USC-C, adaptador de corriente USB-C de 20W, pantalla multi-touch de 10.9 pulgadas retroiluminada por LED con tecnología IPS, resolución de 2360x1640 a 264 pixeles por pulgada, compatible con apple pencil, chip M1 de apple, CPU de 8 núcleos con 4 núcleos de rendimiento y 4 de eficiencia, GPU de 8 núcleos, 8 GB RAM, motor multimedia, H.264 y HEVC, cámara gran angular de 12 MP y apertura f/1.8, grabación de video en 4K a 24cps, conexiones inalámbricas wifi 6.</t>
  </si>
  <si>
    <t>Pieza</t>
  </si>
  <si>
    <t>Dirección de Laboratorios</t>
  </si>
  <si>
    <t>Mesa de trabajo a muro TIPO 13: largo de 900 mm, ancho total de 685 mm, ancho de superficie 600 mm y altura de trabajo de 900 mm. La superficie de trabajo de resina fenólica de laminado de alta presión (HPL) de mínimo 20 mm de espesor, un riel electro-distribuidor en aluminio</t>
  </si>
  <si>
    <t>Mesa de trabajo a muro TIPO 24: largo de 1800 mm, ancho total de 900 mm, ancho de superficie de trabajo de 750 mm, altura de trabajo de 900 mm. un riel electro-distribuidor en aluminio. La superficie de trabajo de resina fenólica de laminado de alta presión (HPL) de 20 mm.</t>
  </si>
  <si>
    <t>Mesa de trabajo a muro TIPO 4: largo de 1800 mm, ancho de 835 mm, ancho de superficie de trabajo de 750 mm, altura de 900 mm y altura total de 1895 mm, con panel contra salpicaduras, un riel electro-distribuidor. La superficie de resina fenólica de laminado de alta presión (HPL) de 20 mm</t>
  </si>
  <si>
    <t>Módulo de trabajo TIPO 8: largo de 1800 mm, ancho de 600 mm y altura de trabajo de 750 mm. Con un contacto doble tipo NEMA 5-15. La superficie de trabajo de la mesa deberá ser en resina de melamina de 30 mm de espesor, tanto en la parte inferior y superior</t>
  </si>
  <si>
    <t>Pelvis ginecológica para colocación de preservativo.</t>
  </si>
  <si>
    <t>Porta polvos, para equipo de fluorescencia de RX, modelo 554 842</t>
  </si>
  <si>
    <t>Puntas (Tapping mode), para Micriscopio de fuerza atómica, modelo OPT. Paquete con 10 pzas.</t>
  </si>
  <si>
    <t>Paquete</t>
  </si>
  <si>
    <t>Réplicas de Alimentos, Kit que contiene: 15 imágenes de alimentos, bebidas e ingredientes, manual de uso, Tabla con alimentos y aportes nutrimentales. 5a. edición.</t>
  </si>
  <si>
    <t>Solución inyectable de Fosfato de Potasio FP-20, uso médico, presentación 50 ml.</t>
  </si>
  <si>
    <t>Frasco</t>
  </si>
  <si>
    <t>Tubo generador de rayos X c/anódo recubierto con Molibdeno LD - LD 554 861, para equipo de fluorescencia de RX</t>
  </si>
  <si>
    <t>Tubo mofle de 1 1/4  c-12 6m.</t>
  </si>
  <si>
    <t>Tubo mofle de 1  c-12 6m.</t>
  </si>
  <si>
    <t>Tubo mofle de 1/2  c-12 6m.</t>
  </si>
  <si>
    <t>Tubo mofle de 2  c-12 6m.</t>
  </si>
  <si>
    <t>Tubos de vidrio de borosilicato de 12 mm de diámetro externo, 2 mm de grosor, tubo de pared de 12 pulgadas de largo. Paquete de 10 pzas.</t>
  </si>
  <si>
    <t>Dirección de Servicio Médico Universitario</t>
  </si>
  <si>
    <t>Vernier metálicoVernier impresa en ambos lados, para hombres y mujeres,con los puntos de corte para  determinar constitución física chica, mediana o grande con base a la escala y ancho del codo.Apertura: 140 mmmenor  que brmayor que Precisión: 1 mm</t>
  </si>
  <si>
    <t>Escuela Superior de Ciudad Sahagún</t>
  </si>
  <si>
    <t>Cabina Multipropósito 4.0, modelo GITCAB23V1  Especificaciones:   Incluye dos cabinas multiproceso (Cabina para ergonomía y Cabina de procesos de la producción): Medidas internas del espacio de trabajo: 151 x 151 x 200 cm. La conexión eléctrica de cada cabina requiere una toma: 1? (L, N, T), 127V/15A. La conexión entre el centro de control y las cabinas es tipo Plug-and-Play. Piso reforzado antifatiga de uso industrial. Puerta con sistema de cerrado magnético. Dos ventanas (una en cada lado) con cierre abatible y de apertura ajustable para recepción y transferencia de producto. Dos tomas de alimentación eléctrica al exterior de la cabina. Dos tomas de alimentación eléctrica dúplex al interior de la cabina y con dos puertos USB de carga. Cámara documental interna móvil con opción de una vista a vuelo de pájaro, para poder hacer énfasis en la observación del proceso de trabajo u observación de la ergonomía del espacio para del usuario. En cada cabina una cámara externa montada en trípode para complementar video e imágenes a detalle en cada cabina para llevar a cabo estudios antropométricos con fotogrametría, y secuencias de video. Mesa externa de apoyo a la cabina integrada.   Cabina Ergonómica: Herramientas que incluye la cabina para el estudio de la ergonomía:   1. Bascula  2. Analizador de composición corporal total: Grasa Corporal, Grasa Visceral, IMC, Músculo Esquelético, Metabolismo del cuerpo en reposo, Edad corporal  3. Estadímetro  4. Antropómetro diámetros óseos grandes  5. Antropómetro para diámetros óseos pequeños  6. Plicómetro  7. Cinta antropométrica  8. Banco antropométrico  9. Lápiz dermográfico.    Cabina de Procesos: Sistema de sensores que debe incluir la cabina de procesos de producción para registrar las variaciones de los parámetros ambientales controlados:   1. Sensor de iluminación ambiental  2. Indicadores de calor en cabina  3. Sensor de temperatura ambiental  4. Sensor de humedad  5. Sensor de sonido  6. Sensor de vibración  7. Sensor para medir la calidad del aire  8. Sensor de luz UV  9. Sensor de humo.   10. Sensores para Medición de signos vitales: presión arterial, temperatura corporal, pulso cardiaco, oxígeno en sangre.  Software para control 4.0 de las cabinas: Software para el estudio y análisis de la ergonomía y del espacio de trabajo: Método RULA, Método REBA, Método NIOSH, Método OWAS, Método OCRA, Método QEC y TEST: Estrés y satisfacción laboral (IMSS).  Estación del profesor incluye: 1 mesa, 1 sillón, 1 Centro de control para la adquisición de datos y centro de información digital del profesor, 1 pantalla plana de al menos 55? con soporte móvil para mostrar al grupo los datos que defina el profesor, 1 sistema de Intercomunicación inalámbrico del profesor y software para control 4.0 de las cabinas.  Manual Teórico- Práctico: Tiempos y Movimientos, Identificación de movimientos, Estudio de movimientos, Micromovimientos y macromovimientos, Estudio de tiempos, Tiempo estándar, Toma de tiempo por cronómetro, Método de lectura continuo, Método de vuelta a cero, Productividad, Estudio de métodos, Diagrama de procesos, Diagrama de procesos de la operación, Diagrama de procesos de flujo, Diagrama bimanual, Therblings, Muestreo del trabajo, 7 herramientas de la calidad, Análisis de operaciones, Análisis de puestos, Tiempos predeterminados, MTM, MODAPTS, MOST, Diseño del trabajo manual, Diseño del área de Trabajo, Normas de Seguridad e Higiene en el diseño del área de trabajo.</t>
  </si>
  <si>
    <t>Encapsuladora para muestras metálicas en caliente de 2 pulgadas de diámetro    Lista de empaque  Especificaciones del molde: Puede ser desde 1 pulgada hasta 2 pulgadas   Profundidad efectiva del molde: 70mm  Poder de calefacción: 2kW   Postquemador: Presurización electromecánica  Rango de ajuste de temperatura: 0-200 grados Celsius  Rango de ajuste de presión de mantenimiento: 0-99 minutos  Rango de ajuste de enfriamiento: 0-99 minutos  Ajuste de tiempo: En 6 minutos (desde calentar hasta 155 grados hasta enfriar hasta 40 grados, material de incrustación negro, grosor de incrustación dentro de 20 mm)  Adecuado para materiales de incrustación: Termoestable  Fuente de alimentación: Voltaje: 220 V Frecuencia: 50 Hz  Poder total 2.2kW  Dimensiones: 460X580X550  Peso: 60kG    Principales características  1. La carcasa está hecha de ABS de alta gama, que tiene una apariencia novedosa y una atmósfera de alta gama.  2. El control de la pantalla táctil, la interfaz es clara e intuitiva y la operación es simple.  3. Adopta presión y transmisión mecánica de precisión, que es duradera.  4. Todo el proceso es un control de circuito cerrado completamente automático, y todos los procedimientos de incrustación se pueden completar automáticamente con una sola tecla.  5. Sistema de enfriamiento incorporado, enfriamiento más rápido y mayor eficiencia de montaje. El modo de enfriamiento puede elegir el modo de enfriamiento por tiempo, establecer el tiempo de enfriamiento y detenerse automáticamente cuando sea el momento. También puede elegir el modo de enfriamiento por temperatura, establecer la temperatura de enfriamiento, y se detiene automáticamente cuando se alcanza la temperatura.  6. Hay disponible una variedad de especificaciones de moldes y los moldes especiales se pueden personalizar de acuerdo con las necesidades del cliente.  7. Se puede operar de forma manual y automática, y se puede operar con bricolaje de acuerdo con las necesidades del cliente, lo que lo hace más  fexible y conveniente de usar.  8. Puede almacenar más de 100 juegos de recetas de proceso de incrustaciones, lo que es conveniente para una recuperación rápida y realizar una producción en serie.  9. De acuerdo con las necesidades del cliente, podemos satisfacer diversas necesidades personalizadas de los clientes y brindar un servicio integral completo.  10. Puede incrustar 2 muestras al mismo tiempo, lo que duplica la eficiencia de la incrustación al instante.  11. El programa tiene algoritmos inteligentes incorporados, y puede elegir el modo de tiempo y el modo inteligente (especialmente adecuado para usuarios principiantes).</t>
  </si>
  <si>
    <t>Equipo de Vibraciones Libres y Forzadas,  MVLF  de EDIBON    La estructura principal del equipo se compone de una estructura rígida, fabricada en acero y aluminio y con dos guías verticales, una placa de montaje superior para el muelle, una placa de montaje inferior para el amortiguador, un motor de velocidad variable y una unidad motriz. La estructura rígida soporta diferentes elementos del equipo.  El transportador de masas, al que se pueden acoplar distintas pesas ranuradas, se ve limitado por los rodillos que se desplazan sobre las guías verticales para proporcionar un único grado de libertad con una amortiguación incontrolada mínima. El extremo inferior del muelle se acopla al transportador de masas y el extremo superior a la estructura. Esta sección de la estructura se regula para poder modificar la posición libre del transportador.  El sistema utiliza dos cintas de registro mecánico que están formadas por un registrador de tambor y un soporte para bolígrafo.  La primera cinta registra las mediciones de amplitud y frecuencia. Dispone de un registrador de tambor acoplado a la estructura rígida y está compuesta por un tambor, accionado por un motor síncrono, y un rollo de papel. Antes de enrollarse alrededor del tambor, el papel pasa por un dispositivo tensor que proporciona suficiente tensión para que la velocidad del papel sea constante (0,02 m/s). La segunda cinta registra las mediciones de amplitud y fase. También dispone de un registrador de tambor acoplado a la estructura rígida y se compone de un tambor, envuelto en el papel para registro, accionado por la unidad de accionamiento principal a la frecuencia angular de forzado aplicada.  Los dos soportes para los bolígrafos estás acoplados al transportador de masas y utilizan un muelle para mantener el contacto continuo entre la punta del bolígrafo y el papel del tambor.  El motor de velocidad variable y la unidad motriz están acoplados a la estructura rígida y ofrecen dos métodos para el forzado de   vibraciones:  Al transportador de masas se puede acoplar un equipo formado por dos discos desequilibrados contra rotación (masa = 0,742 Kg) y accionado por un accionamiento flexible que se conecta a la unidad de accionamiento principal. Este proporciona una fuerza perturbadora periódica al transportador de masas.  Un cigüeñal girado por la unidad motriz y una biela, que se puede acoplar al cigüeñal y al soporte superior del muelle, permite un desplazamiento periódico al punto de apoyo del muelle.  La frecuencia de las oscilaciones se puede medir con un sensor óptico.  Se utiliza una consola electrónica para encender y apagar el motor síncrono, controlar la velocidad del motor de vibraciones forzadas y  mostrar la frecuencia.  Tres muelles, con distinta rigidez, pueden intercambiarse como conexión entre la estructura rígida y el transportador de masas:   Muelle 1:k = 3,30 kN/m. Muelle 2:k = 1,22 kN/m. Muelle 3:k = 0,47 kN/m.  Se pueden añadir y fijar al transportador de masas cinco pesas de 1 Kg cada una.  Un amortiguador de aceite regulable proporciona una amortiguación controlada y puede acoplarse al transportador mediante un tornillo.  Se suministra aceite para llenar el amortiguador.  Cables y Accesorios, para un funcionamiento normal.  Manuales: Este equipo se suministra con los siguientes manuales: Servicios requeridos, Montaje e Instalación, Puesta en marcha,   Seguridad, Mantenimiento y manual de Prácticas.</t>
  </si>
  <si>
    <t>Equipo Electrónico. Simulador de elementos para estudio de tiempos y movimientos marca crode Alimentación Eléctrica: 120 Vca con variaciones menores al 10% Fusible: 0.5 Amp. Tipo Europeo Dimensiones Externas: 223 mm x 140 mm x 95 mm (largo, ancho, alto) Teclado: 4 Botones pulsadores para programación Zumbador: Electrónico piezo-eléctrico Luces de Evento: LED Jumbo (10 mm) colores Rojo, Verde y Ámbar Exhibidor: LCD, Alfanumérico, 2 Lineas x 16 Caracteres Control: Sistema Mínimo con en Microcontrolador de 8 bits Peso: 1.5 Kg. (aprox.) Base de Tiempo: Décima de Minuto (0.1 min = 6 seg) Núm. Elementos: Hasta 8 Elementos Max. Eventos: Hasta 15 Eventos Tiempo: Hasta 10 décimas Max. Secuencia: Hasta 25 Secuencias</t>
  </si>
  <si>
    <t>Estación Móvil GNSS de alta precisión D-RTK 2 con base y tripoide.  Modelo: D-RTK 2  Frecuencia GNSS        Recibe simultáneamente:  GPS: L1 C/A, L2, L5  BEIDOU: B1, B2, B3  GLONASS: F1, F2  Galileo: E1, E5A, E5B  Precisión del posicionamiento        Punto único  Horizontal: 1.5 m (Media cuadrática)  Vertical: 3.0 m (Media cuadrática)  Horizontal: 1 cm +1 ppm (Media cuadrática)  Vertical: 2 cm + 1 ppm (Media cuadrática)  1 ppm: Por cada 1 km en que aumenta la distancia, la precisión se reducirá 1 mm. Por ejemplo, la precisón horizontal es de 1.1 cm cuando el receptor está a 1 km de la estación base.  Frecuencia de actualización del posicionamiento        1 Hz, 2 Hz, 5 Hz, 10 Hz y 20 Hz  Inicio en frío        &lt; 45 s  Inicio en caliente        &lt; 10 s  Tiempo de recaptura        &lt; 1 s  Fiabilidad de la inicialización        &gt; 99.9%  Formato de datos diferenciales        RTCM 2.X/3.X</t>
  </si>
  <si>
    <t>Estática de fluidos y manometría. Modelo DL DKL291  Depósito:  ?Capacidad de almacenamiento 4litros.  ?Altura máxima 560mm.  ?Diámetro interior del depósito 94mm   Manómetros:  ?Manómetro en U.Escala 460mm.  ?Tubos piezométricos.Escala 460  ?2 paralelos.  ?Sección variable.  ?Manómetro inclinado,escala460mm,4posiciones.o5°o30°o60°o90°   Otros elementos:  ?Limnímetro: Capacidad máxima de lectura 150mm.  ?Válvula antirretorno</t>
  </si>
  <si>
    <t>Fresadora vertical CNC de Haas VF-1 con recorridos de 508 x 406 x 508 mm    RECORRIDOS        S.A.E        METRIC  Eje X        20.0 in        508 mm  Eje Y        16.0 in        406 mm  Eje Z        20.0 in        508 mm  Nariz del husillo a la mesa (~ máx.)        24.0 in        610 mm  Nariz del husillo a la mesa (~ mín.)        4.0 in        102 mm    SPINDLE        S.A.E        METRIC  Potencia máx.        30.0 hp        22.4 kW  Velocidad máx.        8100 rpm        8100 rpm  Par máx.        90.0 ft-lbf @ 2000 rpm        122.0 Nm @ 2000 rpm  Par máx. con caja de engranajes opc.        250 ft-lbf @ 450 rpm        339 Nm @ 450 rpm  Sistema de accionamiento        Inline Direct-Drive        Inline Direct-Drive  Cono        CT40 | BT40 | HSK-A63        CT40 | BT40 | HSK-A63  Lubricación del cojinete        Air / Oil Injection        Air / Oil Injection  Refrigeración        Liquid Cooled        Liquid Cooled    MESA        S.A.E        METRIC  Longitud        26.0 in        660 mm  Anchura        14.0 in        356 mm  Anchura de ranuras en T        0.626 in to 0.630 in        15.90 mm to 16.00 mm  Distancia entre ejes con ranura en T        4.92 in        125 mm  Número de ranuras en T estándares        3        3  Peso máx. en mesa (distribuido uniformemente)        3000 lb        1361 kg    FEEDRATES        S.A.E        METRIC  Corte máximo        650 ipm        16.5 m/min  Rápidos en X        1000 ipm        25.4 m/min  Rápidos en Y        1000 ipm        25.4 m/min  Rápidos en Z        1000 ipm        25.4 m/min    AXIS MOTORS        S.A.E        METRIC  Empuje máx. X        2550 lbf        11343 N  Empuje máx. Y        2550 lbf        11343 N  Empuje máx. Z        4200 lbf        18683 N    TOOL CHANGER        S.A.E        METRIC  Tipo        Carrusel        Carrusel  Capacidad        20        20  Diámetro máx. de herramienta (ocupado)        3.5 in        89 mm  Peso máx. de herramienta        12 lb        5.4 kg  Herramienta a herramienta (media)        4.2 s        4.2 s  Viruta a viruta (media)        4.5 s        4.5 s    GENERAL        S.A.E        METRIC  Capacidad de refrigerante        55 gal        208 L    AIR REQUIREMENTS        S.A.E        METRIC  Aire necesario        4 scfm @ 100 psi        113 L/min @ 6.9 bar  Manguera de aire entrada        3/8 in        3/8 in  Acoplador (aire)        3/8 in        3/8 in  Presión mín. aire        80 psi        5.5 bar    DIMENSIONS - SHIPPING        S.A.E        METRIC  paleta doméstica        101 in x 99 in x 101 in        257 cm x 251 cm x 257 cm  paleta para exportación        98 in x 92 in x 100 in        249 cm x 232 cm x 254 cm  Peso        7800 lb        3539.0 kg  ELECTRICAL SPECIFICATION        S.A.E        METRIC  Velocidad del husillo        8100 rpm        8100 rpm  Sistema de accionamiento        Inline Direct-Drive        Inline Direct-Drive  Potencia de husillo        30.0 hp        22.4 kW  Tensión de entrada CA (3 fase) - Baja        220 VAC        220 VAC  Amperios carga completa (3 fase) - Bajo        70 A        70 A  Input AC Voltage (3 Phase) - High*        440 VAC        440 VAC  Full Load Amps (3 Phase) - High*        35 A        35 A</t>
  </si>
  <si>
    <t>Inclinómetro electrónico +/-45°:  CLINOBEVEL 1 USB + software CLINOSOFT    Modelo: 05330203  Unidades        DEG, mm/m, ?/10?, ?/12?, mRad, DEG/min, min/sec, mm/REL, ?/REL, A%o, GON  Norma        DIN 2276  Errores máx. admitidos        2  + 1 dígito  Resolución        0,025 mm/m  Material        Aluminio anodizado  Dimensiones        100 x 75 x 35 mm  Cara(s) de medida        4 superficies de medición planas  Grado de protección        IP65  Pantalla        Pantalla LCD  Peso        520 g  Alimentación        1 pila tipo LRC 6, AA, 1,5 V  Autonomía        ? 150 horas  Salida de datos        USB, RS-485</t>
  </si>
  <si>
    <t>Juego de 4 micrómetros de exteriores con nonio, 0 ÷ 100 mm, ISOMASTER  Marca: TESAtechnology  Modelo: 00110113  Compuesto por:  00110103        Micrómetro de exteriores con nonio, 50 ÷ 75 mm, ISOMASTER  00110102        Micrómetro de exteriores con nonio, 25 ÷ 50 mm, ISOMASTER  00110101        Micrómetro de exteriores con nonio, 0 ÷ 25 mm, ISOMASTER  00110104        Micrómetro de exteriores con nonio, 75 ÷ 100 mm, ISOMASTER</t>
  </si>
  <si>
    <t>Máquina de medición por coordenadas: CRYSTA-Apex V776 CMM CNC    Intervalo 700 x 700 x 600 mm con base Anti Vibración  Marca: mitutoyo   Modelo: 191-562  Accuracy:          E0, MPE da: (1,7+0,3L/100) µm  Anchura:          1,470 mm  Depth:          1700 mm  Altura mm:          2,730 mm  Peso:          1,881 kg  E0,MPE(1):          Con SP25M: (1,7+4L/1000) µm;  Con TP200: (1,9+4L/1000) µm;  Con TP20: (2,2+4L/1000) µm;  L = longitud medida [mm]  Max. Velocidad de desplazamiento(mm/s):          519 mm/s (3 ejes)  Aceleración 3D (mm/s2):          2,309 mm/s2  Suministro de Aire:          Presión: 0,4 MPa  Range:          700 x 700 x 600 mm  Comments:          Anti vibration stand  Cargando  Altura:          545 mm  Resolución:          0.1 µm</t>
  </si>
  <si>
    <t>Máquina en miniatura - Entrenador PLC definitivo - Detección de piezas de transportador - Capacitación eléctrica - Allen Bradley    Descripción detallada    Cobertura tecnológica:  ? Controlador lógico programable (MicroLogix 1100), conexión de componentes básicos, sensores capacitivos e inductivos, programación de máquina de estado  ? Aplicación de tecnología neumática en línea de producción.  ? Aplicación de tecnología de sensores, interruptores de lectura en clinders  ? Instalación y depuración del mecanismo de la cinta transportadora.  ? Instalación completa del entrenador y depuración.  ? Detección de material con contenedores de caída de Pass/Fail.  ? Lógica básica del equipo.  Mecanismo de cinta transportadora  ? Motorreductor DC  ?  Sensor fotoeléctrico  ? Sensor de metal inductivo  ? Capacitancia Sensor no ferroso  ? Cilindro de doble efecto  ? Interruptor de lectura de imán  ? Cinturón plano tipo anillo   Módulo de válvula solenoide.  ? Electroválvula (5/2 vías)  ? La válvula del acelerador  ? Placa de la válvula  ? Silenciador  ? Colector   Parámetros técnicos  ? Fuente de alimentación: CA 120 V ± 10% 60Hz  ? Humedad ambiental: ?90%  ? Dimensiones: 600 mm × 450 mm × 260 mm  ? Consumo total de energía: ?0.3 kVA  Requerimientos adicióneles:  ? Compresor California 1hp 30lts Silencioso  ? Lentes de realidad aumentada para uso en modelo de gemelo digital</t>
  </si>
  <si>
    <t>Maquina para ensayos de tensión - Z100 TN ProLine máquina de prueba de materiales-Fuerza nominal 100 kN- Área de prueba (An x Al) 640 x 1360 mm- Alta velocidad de prueba (0.0005 ... 300 mm/min) hasta la fuerza nominal- Prueba innovadoraElectrónica control II- 6 ranuras, de estas dos ranuras de bus de módulo y ranura onePCIe están activadas por defecto.- Módulo de medición DCSC de alta calidad incluido en la entrega de serie (ocupa ranura de bus de módulo activado)- Innovadora interfaz EtherCat para conectar extensómetros- Guía precisa de columna- Motor de accionamiento de CA sin mantenimiento.    Marcos de carga  Z100 TN ProLine máquina de prueba de materiales- Fuerza nominal 100 kN- Área de prueba (An x Al) 640 x 1360 mm- Alta velocidad de prueba (0.0005 ... 300 mm/min) hasta la fuerza nominal- Prueba innovadora Electrónica control II- 6 ranuras, de estas dos ranuras de bus de módulo y ranura onePCIe están activadas por defecto.- Módulo de medición DCSC de alta calidad incluido en la entrega de serie (ocupa ranura de bus de módulo activado)- Innovadora interfaz EtherCat para conectar extensómetros- Guía precisa de columna- Motor de accionamiento de CA sin mantenimiento.    Transformador de serie 110 V- Para conexión de red de 1 fase- Para ProLine y cLine en países con conexión a red a 110 V, 50/60 Hz (por ejemplo, Taiwán y partes de Brasil)- Potencia de salida 1,3 kVA- Para reducir la corriente residual y para puentes de impedancia.    Células de carga  Célula de carga Xforce P, capacidad 100 kN- Xforce tipo P (Precisión)- Diámetro del perno de montaje 60 mm- Clase de precisión 1 según ISO 7500-1 de 400 N, clase de precisión0.5 a partir de 2000 N- Incluyendo certificado de calibración sobre la base de ISO 7500-1- Para ProLine    Apretones  Empuñaduras de cuña tipo 8502, Fmax 100 kN- Autosujeción mediante acción de cuña, presujeción por principio de resorte- Ancho de apertura máx. 30 mm- Rango de temperatura -40...250°C- Alcance de suministro: 1 par      PC  HP ELITEDESK 800 G6TWR-PC- Win 10 Pro 64bit- Intel Core-I5-10500- 16 GB DDR4 MEMORIA RAM - 2666 DIMM- 512 GB SSD M.2 2280 PCIe NVMe TLC SSD- 2 TB 7200 SATA 3.5in Seagate- Unidad de DVD- Puerto PCI-Express separado- Conexión 2x Gigabit Ethernet- Conexión serie 1x RS232- Teclado alemán/inglés, ratón óptico USB- Instalación: Windows 10 Pro 64bit Multilingüe- 1 año de garantía, 1 año in situ- Documentación en alemán/inglés- Incluida la instalación de testXpert, la configuración de la dirección IP y la realización de la verificación y prueba de funciones- El hardware de PC tiene una vida útil cada vez más corta, por lo que siempre suministramos un equivalente o un mejor modelo posterior.    Pantalla plana LCD de 24 , pantalla panorámica- Resolución 1920 x 1080- HDMI, DisplayPort, VGAAs El hardware de PC tiene ciclos de producto cada vez más cortos, siempre se suministra un modelo de seguimiento equivalente o mejor.      Software  Programa básico testXpert III, EspañolLas siguientes funciones testXpert III ya están incluidas con la máquina de ensayo:- Programas de prueba para determinar el cambio en el cambio máximo de fuerza y extensión- Evaluación posterior de muestras y series tras prueba para el cálculo de especificaciones modificadas o para la creación de nuevos resultados- Evaluación estadística completa de los resultados de la prueba y monitoreo de tolerancia- Exportación de resultados en formato CSV y ASCII- Informe de prueba predefinido como PDF- Gestión de usuarios para la protección contra el uso no autorizado de la máquina de ensayo y de los datos de ensayoCorrección en tiempo real de la máquinadeformación (curva de corrección)- Conexión directa de los instrumentos de medición de muestras a testXpert IIIPara testXpert III V1.5 y superior, se suministra una base de datos local (almacenamiento) para el análisis a largo plazo de los datos de ensayo y máquina. Se incluye un indicador de estado de máquina y una licencia limitada para la supervisión de condiciones.    Xpert III All In Suite- Incluye todos los datos de entrega disponiblesProgramas de prueba estándar, Master TestPrograms y el Editor de Secuencia Gráfica, así como todas las opciones que no requieren hardware adicional o producto comercial adicional (por ejemplo, no hay accesorios para la sincronización de hardware de la captura de video).      Documentación  Marcado CE y declaración de conformidad (productos de la serie) de conformidad con la Directiva CE de Máquinas 2006/42/CE. El equipo de seguridad del sistema de pruebas suministrado por ZwickRoell se basa en la aplicación indicada por el usuario final. De esto se deriva el uso previsto del sistema de pruebas, tal como se documenta en la instrucción manual, sección manual de seguridad. Póngase en contacto con ZwickRoell si tiene la intención de ampliar el uso o modificar el sistema de prueba, ya que los cambios de esta naturaleza pueden requerir la ampliación o modificación del equipo de seguridad existente del sistema de prueba. El riesgo y la responsabilidad por el uso indebido (aplicaciones distintas del uso previsto definido) recaen sobre el usuario final. Documentación en español en papel y CD    Embalaje     Caja de embalaje de cartón sobre palet de madera para transporte verticalCabina de embalaje cartón sobre tarima de madera- para una máquina de ensayo de materiales ZwickRoell- dimensiones: LxWxH: 124x89x215 cmand 115x62x50 cmconsistas de dos unidades de embalaje      Transporte e Importación  Gastos de transporte y seguro  Tarifas de importación      Servicio  Llevado a cabo por personal calificado- Utilización de listas de verificación estandarizadas- Pruebas de todas las funciones relevantes para la seguridad- Visión general completa del hardware y el software- Aceptación documentada de la máquina e instrucciones realizadas por nuestra empresa de ventas / servicios ZwickRoell- Cualquier costo adicional incurrido se cobrará a las tarifas de servicio al cliente válidas en ese momento por hora por el número de horas certificadas- No incluye el transporte dentro de la planta ni el equipo de manejo en la instalación. lugar, ni desembalaje de la máquina de ensayo y/o accesorios.    Instalación  Servicio de Calibración a NMX-CH-7500-IMNC en dirección de tracción y compresión del 1 - 10% y 10 - 100% de la Capacidad de la Célula de Carga.- Servicio de calibración de recorrido de cruceta a ISO 9513.-Calibración realizada por ZwickRoell S.A. de C.V. Acreditada según ISO17025    Entrenamiento de Operación de Máquinas de Prueba Duración: 2 día(s) de 9:00 AM a 5:00 PM Recomendado Participantes máximos: 5Sujetos cubiertos: -Funciones de seguridad relevantes- Revisión de hardware y software-Configuración de la máquina-Pruebas de configuración- Establecimiento de ajustes y obtención de resultados-Generación de informes</t>
  </si>
  <si>
    <t>Medidor vertical:  Medidoras verticales 2D - MICRO-HITE 350 con ajuste fino  Modelo: 00730076  Rango de medida [mm]        365          Rango de medida [in]        14          Rango de aplicación [mm]        520          Rango de aplicación [in]        20          Errores máx. admitidos [µm]        2 + 2L          Errores máx. admitidos [in]        .00010 + .000002L          Repetibilidad límite [µm]        En plano: ?1 En arco: ?1          Repetibilidad límite [in]        En plano: ? .00005 Sur arc: ? .00005          Error de perp. máx. admitido [µm]        Frontal: 5 Lateral: 5          Error de perp. máx. admitido [in]        Frontal: .00020 Seitlich: .00020          Fuerza de medida [N]        1,6 ± 0,25          Ejecución        Manual          Peso [g]        33000          Peso [kg]        33          Peso [lbs]        72,765          Reglaje fino        Con</t>
  </si>
  <si>
    <t>Mesa de granito con soporte para rugosimetro:  Soporte con base de granito, 630 x 400 mm    Modelo: 06960055  Dimensiones [mm]        630 x 400 x 50          Dimensiones        630 x 400 x H50 mm          Peso [g]        85000          Peso [lbs]        187,3929  Material Grado 0  Característica(s) especial(es) Granito equipado de un soporte para rugosímetro  Manivela de posicionamiento vertical</t>
  </si>
  <si>
    <t>Micrómetro de exterior digital:  Micrómetro de exteriores digital, 0 ÷ 30 mm, MICROMASTER EASY  Marca: TESAtechnology  Modelo: 06030010  Rango de medida [mm]        0 ÷ 30          Rango de medida [in]        0 ÷ 1.2          Errores máx. admitidos [µm]        4          Error de paralelismo máx. admitido [µm]        2          Dimensión A [mm]        163          Dimensión B [mm]        66          Dimensión C [mm]        Ø 6,5          Dimensión D [mm]        22          Grado de protección        IP40          Peso [g]        274          Peso [lbs]        0,6041</t>
  </si>
  <si>
    <t>Rugosimetro:  Rugosímetro RUGOSURF 20    Modelo: 06930013  Peso [g]        900          Peso [lbs]        1,9842          Compuesto por        06960046        Alimentación 100 ÷ 240V, 50 ÷ 60 Hz, 12 V, 400 ÷ 600 mAh  06960081        Palpador SB10-2, R = 2 µm, 90°  06960063        Batería NiMH 8,4 V, 170 mAh, formato PP3  06960041        Patrón de rugosidad, Ra = 2,97 ?m</t>
  </si>
  <si>
    <t>Set de comparadores con soporte magnético:  Juego con soporte magnético + 2 TESATAST + accesorios    Modelo: 01630003   Peso [g]        579          Peso [lbs]        1,2765          Compuesto por          01860203        Contacto M1,4 de bola, metal duro, Ø 3 mm, L = 12,5 mm  01810010        Indicador de palanca analógico TESATAST, estándar, 0,2 mm, 0,002 mm, Ø 38 mm  01840105        Varilla de fijación con amarre en cola de milano, eje = Ø 8 x 13 mm</t>
  </si>
  <si>
    <t>Set de micrómetros analógicos de interiores 3.5-6.5 mm:  Juego de micrómetros de interiores analógicos IMICRO BAE, 3,5 ÷ 6,5 mm  Marca: TESAtechnology  Modelo: 00813409   Compuesto por    00813410        Micrómetro de interiores analógico IMICRO BAE1, 3,5 ÷ 4 mm  00843200        Anillo de ajuste, Ø 4 mm  00813411        Micrómetro de interiores analógico IMICRO BAE2, 4 ÷ 4,5 mm  00813413        Micrómetro de interiores analógico IMICRO BAE4, 5,5 ÷ 6,5 mm  00813412        Micrómetro de interiores analógico IMICRO BAE3, 4,5 ÷ 5,5 mm  00843201        Anillo de ajuste, Ø 5,5 mm</t>
  </si>
  <si>
    <t>Set de micrómetros de interiores digitales 3.5-6.5 mm:  Juego de micrómetros de interiores digitales IMICRO, 3,5 ÷ 6,5 mm   Marca: TESAtechnology  Modelo: 06130220  Rango de aplicación [mm]        3,5 ÷ 6,5          Rango de aplicación [in]        .1377 ÷ .2559          Paso de indicación digital [mm]        0,001          Paso de indicación digital [in]        .00005          Peso [g]        734          Peso [lbs]        1,6182          Compuesto por        06130103        Micrómetro de interiores digital IMICRO, 4,5 ÷ 5,5 mm  06130102        Micrómetro de interiores digital IMICRO, 4 ÷ 4,5 mm  00843201        Anillo de ajuste, Ø 5,5 mm  06130101        Micrómetro de interiores digital IMICRO, 3,5 ÷ 4 mm  00843200        Anillo de ajuste, Ø 4 mm  06130104        Micrómetro de interiores digital IMICRO, 5,5 ÷ 6,5 mm</t>
  </si>
  <si>
    <t>Set de vernier y micrómetro analógicos:   Juego ISOMASTER (0 ÷ 25 mm) + CCMA (150 mm, 0,02 mm)  Marca: TESAtechnology  Modelo: 00530020  Compuesto por          00110101        Micrómetro de exteriores con nonio, 0 ÷ 25 mm, ISOMASTER  00560013        Base de medida de profundidad para pies de rey universales digitales o con reloj de 150 mm  00510008        Pie de rey con reloj, 150 mm, 0,02, 2 mm/v</t>
  </si>
  <si>
    <t>Set de vernier y micrómetro digitales:   Juego MICROMASTER IP54 (0 ÷ 30 mm) + TWIN-CAL IP67 (150 mm, varilla de profundidad cuadrada) + base  Marca: TESAtechnology  Modelo: 00531004  Peso [g]        468          Peso [lbs]        1,0318          Compuesto por          06030020        Micrómetro de exteriores digital, 0 ÷ 30 mm, MICROMASTER IP54  00530319        Pie de rey universal digital, 150 mm, TWIN-CAL IP67, varilla de profundidad cuadrada, sin arrastre  00560013        Base de medida de profundidad para pies de rey universales digitales o con reloj de 150 mm</t>
  </si>
  <si>
    <t>Torno de utillajes CNC con capacidad máxima de 406 x 1219 mm - TL-2    SWING DIAMETER        S.A.E        METRIC  Sobre bancada        20.0 in        508 mm  Sobre carro transversal        11.0 in        279 mm  CAPACITIES        S.A.E        METRIC  Plato de garras (opcional)        8.0 in        203 mm  Longitud de corte máximo (varía según el amarre de pieza)        48.0 in        1219 mm  Diámetro de corte máximo (varía según torreta)        16.0 in        406 mm  Entre centrados        48.0 in        1219 mm  RECORRIDOS        S.A.E        METRIC  Eje X        8.0 in        203 mm  Eje Z        48.0 in        1219 mm  FEEDRATES        S.A.E        METRIC  Rápidos en X        450 ipm        11.4 m/min  Rápidos en Z        450 ipm        11.4 m/min  AXIS MOTORS        S.A.E        METRIC  Empuje máx. X        3894 lbf        17321 N  Empuje máx. Z        1947 lbf        8661 N  SPINDLE        S.A.E        METRIC  Nariz del husillo        A2-5        A2-5  Sistema de accionamiento        Direct Speed, Belt Drive        Direct Speed, Belt Drive  Potencia máx.        10.0 hp        7.5 kW  Velocidad máx.        1800 rpm        1800 rpm  Par máx.        108.0 ft-lbf @ 355 rpm        146.0 Nm @ 355 rpm  Diámetro interior del husillo        2.30 in        58.0 mm  AIR REQUIREMENTS        S.A.E        METRIC  Manguera de aire entrada        3/8 in        3/8 in  Acoplador (aire)        3/8 in        3/8 in  Presión mín. aire        80 psi        5.5 bar  ELECTRICAL SPECIFICATION        S.A.E        METRIC  Velocidad del husillo        1800 rpm        1800 rpm  Sistema de accionamiento        Direct Speed, Belt Drive        Direct Speed, Belt Drive  Potencia de husillo        10.0 hp        7.5 kW  Tensión de entrada CA (1 fase)        220 VAC        220 VAC  Amperios carga completa (1 fase)        40 A        40 A  Tensión de entrada CA (3 fase) - Baja        220 VAC        220 VAC  Amperios carga completa (3 fase) - Bajo        25 A        25 A  Input AC Voltage (3 Phase) - High*        440 VAC        440 VAC  Full Load Amps (3 Phase) - High*        13 A        13 A  DIMENSIONS - SHIPPING        S.A.E        METRIC  paleta doméstica        109 in x 69 in x 83 in        276 cm x 174 cm x 211 cm  paleta para exportación        109 in x 69 in x 83 in        276 cm x 174 cm x 211 cm  Peso        4480 lb        2677.0 kg  paleta doméstica con cinta transportadora        135 in x 70 in x 83 in        342 cm x 178 cm x 211 cm  paleta para exportación con cinta transportadora        135 in x 70 in x 83 in        342 cm x 178 cm x 211 cm</t>
  </si>
  <si>
    <t>TRANSPORTADOR DE CADENA SISTEMAS PRINCIPALES:  Sistema Mecánico  1. Estructura Principal  2. Patas de Nivelación  3. Ocho estaciones de trabajo    Sistema Eléctrico  4. Iluminación  5. Caja de control    DIMENSIONES GENERALES - 3800x1500x2000 mm (largo, ancho, alto).  PESO DEL EQUIPO - 400Kg aprox. (sin embalaje)  SERVICIOS REQUERIDOS - Alimentación eléctrica de 127 VCA.    MECÁNICOS  Tipo de transmisión ? Cadena-catarina  Reductor - Relación 30:1  Estructura - PTR, placa AISI 1018 y soleras  Torque del reductor - 248 lbs/plg2    ELECTRICO  Alimentación -127 VCA / ?10%  Control electrónico - Baldor BC 141  Motor -0.5 H.P., 90 VCD, 4.8 Amp  Velocidad de giro del motor - 1750 R.P.M  Control dirección - Interruptor Adelante/Reversa con freno dinámico, Baldor BC144.  Luces indicadoras de estado - Estacionario/Movimiento  Temporizador electrónico multimodal -Operación en one ? shot  Sensor posición, tipo inductivo - Peperl &amp; fush N.C. NBN8-18GM60-WO</t>
  </si>
  <si>
    <t>Tribómetro tipo perno en disco (pin-on-disk) - de Anton Paar, con más de 1.000 bases instaladas en todo el mundo en los últimos 35 años, es el estándar para la medición de la fricción, el desgaste y la lubricación. Su amplia gama de parámetros de comprobación, geometrías de contacto y opciones adicionales le permite a los usuarios realizar pruebas de tribología simulando todas las condiciones de funcionamiento, como diferentes modos de movimiento (lineal, reciprocante), modos de contacto, velocidad, lubricación, materiales, alta temperatura, humedad, etc.    Especificaciones técnicas    Rango de fuerza normal hasta 60 N  Resolución de fuerza normal - (peso muerto)  Rango de fuerza de fricción hasta 20 N (opción de 5 N)  Resolución de fuerza de fricción 0.06 mN (opción de 0.015 mN)    Movimiento rotatorio  Velocidad 0.2 rpm a 2000 rpm (opción de 600 rpm)  Radio hasta 40 mm  Torque máximo 450 mN.m    Movimiento alternativo lineal1)  Longitud de golpe hasta 60 mm  Velocidad hasta 370 mm/s  Frecuencia 0,01 Hz a 10 Hz    Movimiento reciprocante rotacional2)  Velocidad 0.2 rpm a 2000 rpm (opción de 600 rpm)  Frecuencia 0,01 Hz a 7 Hz  Amplitud angular ±5° a ±150°  Resolución angular 0,1°    Opciones  Profundidad de desgaste en línea -2 mm a 2 mm  Capacidad de calentamiento hasta 450 °C en condiciones secas  hasta 150 °C en condiciones líquidas  Resistencia al contacto eléctrico hasta 1000 ohmios  Nivel de vacío hasta 10?7 mbar  Rango de humedad relativo 15 % a 95 %    1) Las especificaciones del movimiento recíproco alternativo lineal dependen de la combinación de longitud de golpe, frecuencia y masa en el escenario.    2) Las especificaciones del movimiento reciprocante rotativo dependen de la combinación de amplitud angular, frecuencia y masa en el escenario.</t>
  </si>
  <si>
    <t>WP 121 Demostración: casos del pandeo de  Euler     Descripción  En la teoría de la estabilidad, los cuatro casos de pandeo de Euler representan el pandeo elástico por flexión lateral de barras rectas sometidas a carga de compresión. A partir de una determinada carga, denominada carga critica de pandeo, se producen una pérdida de la estabilidad y una creciente deformación de la barra. El eje de la barra se curva lateralmente. Euler describe cuatro casos de pandeo de la barra elástica, con una fuerza de compresión centrada y con diversas formas de apoyo.  Con WP 121 se demuestran de manera ilustrativa los cuatro casos de pandeo de Euler. Para esto se fijan o apoyan de diferentes maneras cuatro barras en un bastidor y se someten a carga de compresión con un sistema cargas.    Especificación    Demostración ilustrativa del pandeo elástico  Representación de 4 los casos de pandeo de Euler  4 barras de probeta de acero  Barras de probeta con extremo articulado o empotrado  Las barras de probeta no se pueden sobrecargar  Pared posterior blanca con reticulación impresa  Sistema para almacenar las piezas    Datos técnicos    Barras de probeta  Cantidad: 4  Longitud de barra: 180 mm  Sección transversal de la barra: 0,5x12mm  Material: acero 1.4310 templado  Cargas de pandeo: aprox. 2?32N    Pesos  10x 5N  5x 1N    Dimensiones y pesos  LxAnxAl: 380x110x270mm  Peso: aprox. 10kg  LxAnxAl: 720x480x178mm (sistema de almacenamiento)  Peso: aprox. 10kg (sistema de almacenamiento)</t>
  </si>
  <si>
    <t>WP 950 Deformación de vigas de eje recto    La viga estudiada con el WP 950 tiene la posibilidad de apoyarse de diferentes maneras.    Especificación  1 líneas elásticas de vigas estáticamente isostáticas e hiperestáticas en diferentes condiciones de sujeción  3 vigas de acero de diferentes secciones transversales  1 viga de latón y 1 viga de aluminio  3 apoyos articulados de altura variable, con dinamómetro  1 apoyo desplazable con dispositivo de sujeción  los dinamómetros se pueden tarar  3 relojes de comparación para registrar desplazamientos  pesos con ganchos desplazables  bastidor de perfiles de aluminio anodizado para montaje del ensayo  sistema para almacenar las piezas  Datos técnicos  Viga  longitud: 1000mm  secciones transversales 3x20mm (acero),4x20mm (acero), 6x20mm (acero, latón, aluminio)  Apertura del bastidor: 1320x480mm    Pesos  4x 2,5N (ganchos)  4x 2,5N  16x 5N    Rangos de medición  fuerza: ±50N, graduación: 1N  recorrido: 0?20mm, graduación: 0,01mm  Dimensiones y pesos  LxAnxAl: 1400x400x630mm  Peso: aprox. 37kg  LxAnxAl: 1170x480x178mm (sistema de almacenamiento)  Peso: aprox. 12kg (sistema de almacenamiento)</t>
  </si>
  <si>
    <t>Escuela Superior de Zimapán</t>
  </si>
  <si>
    <t>Extractores de humo y gases cuenta con dos opciones de acoplamiento,  transmisión directa por turbo axial, mecanismo centrífugo de apertura y cierre con banco porta-filtros. La transmisión por poleas y bandas con una sola etapa de filtrado. Hélice de  aluminio inyectado, opción en transmisión directa, con  diámetro nominal de  800 mm.</t>
  </si>
  <si>
    <t>Kit de minería, que Incluye cacerola para oro de 26.7 cm, cacerola para oro de 35.5 cm, 2 viales de oro (28.3 g / 1 oz y 14.1 g / 0.5 oz) y pinzas de precisión con lupa, pala de mano, malla clasificadora de 3/8 in y botella vertedora.</t>
  </si>
  <si>
    <t>Sensores de gas y  fuego, detector de gas natural, alarma y monitor de gas para el  hogar, detector de gas propano y alarma de fugas de gas para gas natural, gas propano, gas de carbón,  color blanco plastificado, lonfitud de 9 cm, anchura de 8.4 cm y altura de 39 mm. Con manual de usuario y tarjeta de certidicado</t>
  </si>
  <si>
    <t>Instituto de Ciencias de la Salud</t>
  </si>
  <si>
    <t>Mesa de mayo regulable en altura mediante sistema hidráulico con accionamiento a pedal. Fabricada con estructura de acero cromado con bandeja superior extraíble de acero inoxidable AISI 304 18/8. Base reforzada de poliestireno de alto impacto (HIPS)</t>
  </si>
  <si>
    <t>Mobile-CASSY 2 es una herramienta digital para los ensayos en la escuela y demostraciones: lnstrumento portatil multiprop6sito de varios canales. Visualizaci6n de datos en una pantalla grande. Detecci6n automatica de sensores, compatible con todos los sensores CASSY sensores
M. Hembrillas de 4 mm para U, I, Py  E, y hembrilla tipo K para sensor de temperatura (suministrado). Manipulaci6n de comandos intuitiva mediante rueda tactil. Registro de datos rapido con trigger o por tiempo preliminar (para ser usado tambien como osciloscopio). Representaci6n grafica y evaluaci6n (por ej. asignaci6n libre de ejes, zoom y ajuste de recta) en el instrumento. Conexion USB para la presentaci6n y evaluaci6n en el PC con funcionalidad total de CASSY Lab  2 (524 220). Conexi6n de memoria USB para el transporte de los datos y pantallas incluso sin PC.
Con soporte c6modo. El dispositivo incluye los siguientes accesorios:1 licencia Cassy Lab 2, sensor de voltaje, Sensor de V con cables, Adaptador de sensor de pH, Sensor de temperatura.</t>
  </si>
  <si>
    <t>Espectrómetro compacto para el registro asistido por ordenador de espectros de emision y absorción, entrada de luz a través de una guía de ondas de fibra óptica que se puede mover libremente. Dentro del espectrómetro, la luz se divide por medio de una rejilla fija y se proyecta sobre una matriz CCD de silicio. Por lo tanto, la intensidad de todas las longitudes de onda se mide simultáneamente, lo que permite medir incluso procesos que cambian rapidamente, como las pruebas de llama. Para las mediciones de absorción se mide primero un espectro de referencia y luego uno de los absorbentes a investigar en el camino de la luz. El software calcula la diferencia y a partir de ahí valores como transmisión, absorción, etc. Incluye: Soporte de fibra, Manguera de lámpara con cable, Set de dos focos, Condensador con soporte de diafragma, Transformador, Soporte para abrazaderas con resorte, Filtro de luz: Rojo oscuro, Filtro de luz: Azul-verde, Filtro de luz: Azul con violeta, Banco óptico, perfil $1, 1m 3 carros de abrazadera con abrazadera, Set de filtros de color, Celda de vidrio de 50x50x20 mm, Mesa prisma, Base para montura, Varilla de 10 cm de largo 12 mm de diámetro, Multi-abrazadera Leybold, Doble micro espátula de acero de L 2 150 mm, Socket de lampara, Foco de halógeno, Paquete de 2 guia de ondas de luz</t>
  </si>
  <si>
    <t>Escuela Preparatoria número 8 ubicada en Calle 1° de mayo, San Pedro Tlachichilco, Acaxochitlan, Estado de Hidalgo C.P. 43730</t>
  </si>
  <si>
    <t>Detergente líquido sin alcohol. 19 L</t>
  </si>
  <si>
    <t>Hilo cáñamo, no encerado, número 00, rollo de 100 m</t>
  </si>
  <si>
    <t>Papel aluminio</t>
  </si>
  <si>
    <t>Papel filtro</t>
  </si>
  <si>
    <t>Papel parafilm, para sellar recipientes de laboratorio, medidas 5 cm x 76 m. Caja con un rollo</t>
  </si>
  <si>
    <t>Abatelenguas de madera, no estéril, 15 cm, paquete con 500 piezas</t>
  </si>
  <si>
    <t>Aplicador de madera con algodón, no estéril, con una punta, 155 x 6 mm, paquete de 100 piezas</t>
  </si>
  <si>
    <t>Agitador de madera de 18 cm de largo desechable. Paquete con 1000 piezas</t>
  </si>
  <si>
    <t>Agitador varilla de 6 x 250 mm, vidrio de borosilicato, bordes redondeados</t>
  </si>
  <si>
    <t>Barra magnética de agitación de 8 x 25.4 mm con anillo, teflón, color blanco, presentación de 6 piezas</t>
  </si>
  <si>
    <t>Aguja de disección, punta recta de acero inoxidable, mango plástico</t>
  </si>
  <si>
    <t>Alfileres entomológicos de acero inoxidable del número doble cero</t>
  </si>
  <si>
    <t>Anillo de hierro para soporte universal con tornillo para ajustar, de 10 cm de diámetro externo; 9cm diámetro interno aprox.</t>
  </si>
  <si>
    <t>Anillo de gravesandre, con mango de madera, anillo y esfera.</t>
  </si>
  <si>
    <t>Asa bacteriológica de níquel-cromo sin calibrar, para siembra de medios, fines bacteriológicos y de inoculación. Con mango de aluminio y dimensiones: 260 x2.3 mm. Presentación con 10 piezas</t>
  </si>
  <si>
    <t>Asegurador de doble nuez de acero, para varillas de hasta 17 mm</t>
  </si>
  <si>
    <t>Base para espejos de 20 x 15 cms</t>
  </si>
  <si>
    <t>Péndulo con bolas de saúco para electrostática.</t>
  </si>
  <si>
    <t>Brocha de 1 pulgada con mango de plástico, cerdas naturales, longitud de las cerdas de 48 mm, presentación de 1 pieza</t>
  </si>
  <si>
    <t>Mini brújulas para relevar campos magnéticos estáticos, juego con 20 piezas</t>
  </si>
  <si>
    <t>Bulbo para pipeta Pasteur, de látex, presentación con 100 piezas</t>
  </si>
  <si>
    <t>Bureta graduada de 25 mL, con llave de teflón, vidrio de borosilicato, intervalo de graduación 0.1 mL</t>
  </si>
  <si>
    <t>Caja Cable duplex Calibre #14 - 100 metros</t>
  </si>
  <si>
    <t>Caja Petri desechable lisa. Estéril de 90mm de diámetro x 15mm de altura. Presentación: 576 PIEZAS</t>
  </si>
  <si>
    <t>Capacitor electrolítico radial, de 10 uF (micro Faradios) a 63 Volts</t>
  </si>
  <si>
    <t>Capacitor electrolítico radial, de 22 uF (micro Faradios) a 50 Volts</t>
  </si>
  <si>
    <t>Capacitor electrolítico radial, de 33 uF (micro Faradios) a 25 Volts</t>
  </si>
  <si>
    <t>Capsula de porcelana de 80 mL, 80 mm de diámetro superior x 30 mm de altura, con pico</t>
  </si>
  <si>
    <t>Charola de acero inoxidable calibre 22 de 49 X 33 x 1.2 cm con bordes</t>
  </si>
  <si>
    <t>Clavija blindada 2 polos, 3 hilos, de policarbonato y acero, Corriente: 127 V / 15 A</t>
  </si>
  <si>
    <t>Colador de acero inoxidable de 18 cms de diametro</t>
  </si>
  <si>
    <t>Condensador Electrolitico 1000uf 50v, temp -40 a +105°c</t>
  </si>
  <si>
    <t>Cristalizador de 150 x 75 mm, fabricado en vidrio de borosilicato, capacidad aproximada 1200 mL, borde reforzado y pulido, adecuado para esterilización en seco o vapor</t>
  </si>
  <si>
    <t>Cronómetro de alta calidad, Incluye cronómetro de cuenta regresiva, marcador de paso y memoria programable. Pantalla de tres líneas con calendario y hora. Resistente al agua e impactos. Contador de vueltas de precisión de 1/100. Memoria de 30 vueltas. Incluye atería de litio de 3V</t>
  </si>
  <si>
    <t>Cuba hidroneumática de lámina estañada</t>
  </si>
  <si>
    <t>Cubeta De polietileno de alta densidad que puede soportar temperaturas hasta 82°C, 5 galones de capacidad</t>
  </si>
  <si>
    <t>Cubreobjetos de 22x22 mm. Fabricados en vidrio de borosilicato. Espesor No.1 (0.13 a 0.16 mm). Paquete con 100 piezas.</t>
  </si>
  <si>
    <t>Cuchara sopera de acero inoxidable largo 184 mm, espesor 1.3 mm. Paquete 12 piezas.</t>
  </si>
  <si>
    <t>Cucharilla para combustión con cuerpo niquelado, varilla de 3mm de diámetro y 42cm de longitud; cuchara de 24mm de diámetro con profundidad de 8mm.</t>
  </si>
  <si>
    <t>Cuerda de nylon de 1/4 de pulgada de diámetro. Carrete de 500 pies.</t>
  </si>
  <si>
    <t>Dinamómetro tubular capacidad para 5 kg/50 N</t>
  </si>
  <si>
    <t>Electrodo para pH-metro- Oakton pH Electrode, Single-Junction, Gel, tipo BNC Connector</t>
  </si>
  <si>
    <t>Embudo Bunsen de vidrio de 90 mm, tallo con longitud de 150 mm, ángulo de 58°, superficie lisa, compatible con papel filtro de diámetro de 150 mm</t>
  </si>
  <si>
    <t>Embudo Bunsen de vidrio de 85 mm, tallo corto, fabricado en vidrio de borosilicato</t>
  </si>
  <si>
    <t>Esfera de madera de 40 mm de diámetro con gancho, se usa en la construcción de péndulos estudios de choques, inercia, peso específico, principio de Arquímedes, entre otros.</t>
  </si>
  <si>
    <t>Esfera de acero 30 mm de diámetro con gancho, Para experimentos relacionados con la inercia, sirve además para péndulos.</t>
  </si>
  <si>
    <t>Espátula acanalada de acero Inoxidable de 15 cm.</t>
  </si>
  <si>
    <t>Espejo plano de 20 x 15 cms</t>
  </si>
  <si>
    <t>Estetoscopio simplex, manguera en ”Y” de látex 22”, campana cromada para adulto, olivas blancas rígidas y olivas flexibles, puente en acero inoxidable,paquete con 10 piezas</t>
  </si>
  <si>
    <t>Flexómetro 8 metros longitud, cinta de 25 mm, Carcasa de abs cubierta de tpr, con doble capa de nylon, cinta impresa por ambos lados clip de palanca Modelo FA-8M. (111286)</t>
  </si>
  <si>
    <t>Foco de 60 W /125 Volts</t>
  </si>
  <si>
    <t>Foco led G45, 4W, luz fría</t>
  </si>
  <si>
    <t>Frasco con gotero de 150 mL, de vidro color ámbar. Caja con 25 piezas</t>
  </si>
  <si>
    <t>Gradilla de alambre recubierta de vinilo para 40 tubos de 23mm</t>
  </si>
  <si>
    <t>Hojas de acetato para impresión láser, tamaño carta, 100 piezas</t>
  </si>
  <si>
    <t>Hoja para bisturí, estéril, acero inoxidable, No. 24, caja con 100 piezas</t>
  </si>
  <si>
    <t>Huacal de madera de 30 x 30 x 15 cm.</t>
  </si>
  <si>
    <t>Imán de ferrita, rectangular, de 40 mm ancho x 60 mm largo x 8 mm espesor, resistencia a la temperatura: 250° C.</t>
  </si>
  <si>
    <t>Imán de ferrita, redondo, de 2.9 cm largo x 8 mm espesor, resistencia a la temperatura: 250° C.</t>
  </si>
  <si>
    <t>Lámpara de mesa</t>
  </si>
  <si>
    <t>Lámpara Sorda - linterna de mano, foco LED, recargable</t>
  </si>
  <si>
    <t>Lupa con mango de plástico y aro metálico cromado. Lente de vidrio con diámetro de 90 mm y aumento de 2X.</t>
  </si>
  <si>
    <t>Mango para bisturí, acero inoxidable, No. 4</t>
  </si>
  <si>
    <t>Manguera de látex de 6.35 diámetro interno x 2.38 mm de pared, presentación con 15 m</t>
  </si>
  <si>
    <t>Manguera de látex para vacio 8.73 mm diámetro interno x 5.15 mm de pared, presentación de 5 m</t>
  </si>
  <si>
    <t>Martillo de reflejos buck, con mango de acero inoxidable y dos resistentes gomas negras, con punta tipo alfiler y escobetilla, 18cm.</t>
  </si>
  <si>
    <t>Matraz Erlenmeyer de 125 mL, boca angosta, labio reforzado, vidrio de borosilicato, intervalo de graduación de 50 a 125 mL, división de 25 mL, graduación y área para identificación en color blanco, médidas aproximadas 66 mm de diámetro (mayor) x 108 mm de altura, compatible con tapón de hule del No. 5</t>
  </si>
  <si>
    <t>Matraz Erlenmeyer de 250 mL con tapón roscado, vidrio de borosilicato, boca angosta, graduación en color blanco 50 mL a 200 mL, subdivisión 25 mL, dimensiones diámetro 81 x 133 mm de altura</t>
  </si>
  <si>
    <t>Matraz volumétrico de 100 mL, vidrio de borosilicato, clase A ASTM certificado, tapón de vidrio tipo cabeza de centavo, tolerancia de ± 0.10 Ml</t>
  </si>
  <si>
    <t>Matraz volumétrico de 50 mL, vidrio de borosilicato, clase A ASTM, tapón de vidrio tipo cabeza de centavo, tolerancia de ± 0.80 mL</t>
  </si>
  <si>
    <t>Mechero Bunsen sencillo, para gas LP, con estabilizador de flama, base metálica niquelada, tubo de aluminio de 12.5 mm de diámetro, con regulador de aire, tubo de entrada de gas dentado con diámetro de 9mm, altura total de 150mm</t>
  </si>
  <si>
    <t>Mortero y pistilo de porcelana de 145 mL, 90 mm de diámetro superior x 70 mm de altura, pistilo con longitud de 157 mm</t>
  </si>
  <si>
    <t>Multímetro digital, luz en pantalla, cubierta protectora contra impactos, medición de tensión C.A., tensión C.C., corriente C.Cc., resistencia y temperatura (ºC y ºF). Función de retención de datos (HOLD), alarma de continuidad y prueba de diodo</t>
  </si>
  <si>
    <t>Nuez con polea</t>
  </si>
  <si>
    <t>Perilla de hule estándar del No. 3</t>
  </si>
  <si>
    <t>Pesas con gancho. Paquete con 5 piezas, pesas de 50, 40, 30, 10, y 5 gramos</t>
  </si>
  <si>
    <t>Pincel plano 1 cm</t>
  </si>
  <si>
    <t>Pinza de disección, recta, sin dientes, punta con estrías transversales, acero inoxidable</t>
  </si>
  <si>
    <t>Pinza para bureta doble, cuerpo metálico y puntas recubiertas de vinilo, asegurador compatible con varilla de 9mm de diámetro</t>
  </si>
  <si>
    <t>Pinza para crisol de 23 cm, longitud total de 229 cm, puntas dentadas, cuerpo de acero inoxidable</t>
  </si>
  <si>
    <t>Pinzas para tubo de ensayo, ideal para sujetar tubos de hasta 25mm de diámetro, fabricada en hierro niquelado</t>
  </si>
  <si>
    <t>Pinza para vaso de precipitado en acero inoxidable o aleación de zinc de 25 mm.</t>
  </si>
  <si>
    <t>Pinza para refrigerante 55 mm con extensión. De tres dedos con nuez. Fabricada en hierro. Puntas recubiertas de vinilo. Longitud de la extensión de 120 mm. Longitud total de 215 mm.</t>
  </si>
  <si>
    <t>Pinza para termómetro. Cuerpo metálico. Para sujetar termómetros de vidrio a presión. Asegurador compatible con varilla de 9 mm de diámetro.</t>
  </si>
  <si>
    <t>Pipeta graduada de 10 mL (1/10), vidrio de borosilicato, clase B ASTM, división de 0.1 mL, tolerancia ±0.06 mL, longitud aproximada de 350 mm, código de color naranja</t>
  </si>
  <si>
    <t>Pipeta graduada de 5 mL (1/10), vidrio de borosilicato, clase A ASTM, división de 0.1 mL, tolerancia ±0.02 mL, longitud aproximada de 350 mm, código de color azul</t>
  </si>
  <si>
    <t>Pipeta volumétrica de 15 mL. Clase A ASTM. Fabricada en vidrio de aluminio-borosilicato. Tolerancia de ±0.03mL. Longitud aproximada de 405 mm.</t>
  </si>
  <si>
    <t>Pipetas Pasteur de tallo corto de 5.75 pulgadas. Caja con 200 piezas</t>
  </si>
  <si>
    <t>Piseta de 500 mL, frasco y tubulación de polietileno de baja densidad moldeados en una sola pieza, tapón roscado (38mm) de polipropileno, cierre hermético</t>
  </si>
  <si>
    <t>Aluminio, lamina de 10 x 3 cm, grado técnico, presentación de 100 g.</t>
  </si>
  <si>
    <t>Cobre, lámina, presentación de 250 g. CAS:7440-50-8</t>
  </si>
  <si>
    <t>Estaño, lámina, grado ACS. Presentación de 250 g. CAS: 7440-31-5</t>
  </si>
  <si>
    <t>Portaobjetos 24x50mm, Presentación paquete con 100 piezas</t>
  </si>
  <si>
    <t>Probeta graduada de 100 mL, clase B ASTM, vidrio de borosilicato, división de 1 mL, tolerancia de ±0.6 mL, graduación en color blanco, base hexagonal, altura 255 mm</t>
  </si>
  <si>
    <t>Probeta graduada de 10 mL, clase B ASTM, vidrio de borosilicato, división de 0.2 mL, tolerancia de ±0.1 mL, graduación en color blanco, base hexagonal, altura 135 mm</t>
  </si>
  <si>
    <t>Probeta graduada de 25 mL, vidrio de borosilicato, división de 0.5 mL, graduación en color blanco, base hexagonal</t>
  </si>
  <si>
    <t>Probeta graduada de 50 mL, clase B ASTM, vidrio de borosilicato, división de 1 mL, tolerancia ±0.5 mL, graduación en color blanco, base hexagonal, 24 mm diámetro externo x 225 mm de altura</t>
  </si>
  <si>
    <t>Tablilla de conexión (Protoboard), con 1 bloque, 2 tiras, sin bornes y 400 perforaciones. Mide 6.4 x 8.6 cm</t>
  </si>
  <si>
    <t>Resistencia de carbón, de 1/2 Watt, al 5% de tolerancia, de 1.8 kOhms</t>
  </si>
  <si>
    <t>Resistencia de carbón, de 1/2 Watt, al 5% de tolerancia, de 10 kOhms</t>
  </si>
  <si>
    <t>Resistencia de carbón, de 1/2 Watt, al 5% de tolerancia, de 100 kOhms</t>
  </si>
  <si>
    <t>Oximetro de pulso digital compacto, detecta saturación de oxígeno sp02 y pulsaciones por minuto, pantalla con luz led, apagado automático, adecuado para niños y adultos</t>
  </si>
  <si>
    <t>Sockets sencillo de Baquelita foco estandar</t>
  </si>
  <si>
    <t>Soporte universal base y varilla de 60 cm</t>
  </si>
  <si>
    <t>Tapón de hule No.1. Medidas (aproximadas): 17 mm de diámetro superior x 14 mm de diámetro inferior x 25 mm de altura. Presentación de 1 Kg.</t>
  </si>
  <si>
    <t>Tapón de hule No.4. Medidas (aproximadas): 24 mm de diámetro superior x 20 mm de diámetro inferior x 25 mm de altura. Presentación de 1 Kg.</t>
  </si>
  <si>
    <t>Tapón de hule No.5. Medidas (aproximadas): 25 mm de diámetro superior x 22 mm de diámetro inferior x 25 mm de altura. Presentación de 1 Kg.</t>
  </si>
  <si>
    <t>Tapón de hule No. 6. Medidas (aproximadas): 29 mm de diámetro superior x 26 mm de diámetro inferior x 25 mm de altura. Presentación de 1 Kg.</t>
  </si>
  <si>
    <t>Tela de alambre de 15X15cm con centro de asbesto</t>
  </si>
  <si>
    <t>Termómetro de vidrio bulbo de alcohol, brannan, 110 °C</t>
  </si>
  <si>
    <t>Tripié fijo de 22 cm de alto, de hierro galvanizado, con aro de 11 cm de diámetro externo.</t>
  </si>
  <si>
    <t>Tubo de ensaye o de cultivo 25 x 200 mm. Capacidad 70 mL aprox. Sin labio. Fabricado en vidrio de borosilicato.</t>
  </si>
  <si>
    <t>Tubo de ensaye o de cultivo 18 x 150 mm. Capacidad 27 mL aprox. Sin labio. Fabricado en vidrio de borosilicato.</t>
  </si>
  <si>
    <t>Varilla de baquelita para fricción 10 cm de longitud y 1 cm de diámetro</t>
  </si>
  <si>
    <t>Varilla de vidrio para fricción 10 cm de longitud y 1 cm de diámetro</t>
  </si>
  <si>
    <t>Vaso de precipitado de 100 mL. Forma baja. Con pico. Intervalo de la graduación de 20 a 80 mL, división de 10 mL. Fabricado en vidrio de borosilicato</t>
  </si>
  <si>
    <t>Vaso de precipitado de 50 mL, vidrio de borosilicato, con pico, graduación de 20 a 40 mL, división de 10 mL</t>
  </si>
  <si>
    <t>Vaso de precipitado de 1000 mL, vidrio de borosilicato, con pico, graduación de 50 a 1000 mL, división de 50 mL</t>
  </si>
  <si>
    <t>Vaso de precipitado de 150 mL, vidrio de borosilicato, con pico, graduación de 20 a 140 mL, división de 10 mL</t>
  </si>
  <si>
    <t>Vaso de precipitado de 250 mL, vidrio de borosilicato, con pico, graduación de 25 a 200 mL, división de 25 mL</t>
  </si>
  <si>
    <t>Vaso de precipitado de 600 mL, vidrio de borosilicato, con pico, graduación de 50 a 500 mL, división de 50 Ml</t>
  </si>
  <si>
    <t>Vernier de 5", Tolerancia: 0.158" / 0.4 mm, Capacidad máxima 5"/127mm</t>
  </si>
  <si>
    <t>Vidrio de reloj de 90 mm de diámetro.Fabricado en vidrio de borosilicato.</t>
  </si>
  <si>
    <t>Ablandador de carne. Frasco de vidrio de 180 g. Sólido blanco, grado comercial.</t>
  </si>
  <si>
    <t>Acetato de sodio trihidrato, pureza =99.0 %, sólido, CAS: 6131-90-4. Frasco de 250 g</t>
  </si>
  <si>
    <t>Acetocarmín solución, 500 ml</t>
  </si>
  <si>
    <t>Ácido acético glacial, pureza =99%, líquido, CAS: 64-19-7. Frasco de 1 L</t>
  </si>
  <si>
    <t>Ácido Clorhídrico ACS, ensayo: 36.5-38.0%, líquido, CAS: 7647-01-0. Frasco de 4L</t>
  </si>
  <si>
    <t>Ácido sulfúrico, líquido, reactivo ACS, pureza de 95-98 %, presentación de 2.5 L. CAS: 7664-93-9</t>
  </si>
  <si>
    <t>Alambre de cobre, sólido, grado ACS, pureza del 99 %, presentación de 500 g</t>
  </si>
  <si>
    <t>Alcohol n-amílico, líquido incoloro, grado ACS, presentación de 1 L. CAS: 71-41-0</t>
  </si>
  <si>
    <t>Alcohol etílico absoluto anhidro, líquido, reactivo grado ACS, pureza de 95-100 %, presentación de 1 L. CAS: 64-17-5</t>
  </si>
  <si>
    <t>Alcohol etílico al 96% en presentación de 19 litros</t>
  </si>
  <si>
    <t>Alcohol isoamílico, líquido incoloro, grado ACS, presentación de 500 mL. CAS: 123-51-6</t>
  </si>
  <si>
    <t>Alcohol octílico, líquido incoloro, grado ACS, pureza 99%, presentación de 1 L. CAS: 111-87-5</t>
  </si>
  <si>
    <t>Almidón soluble, polvo, grado ACS, presentación de 500 g. CAS: 9005-84-9</t>
  </si>
  <si>
    <t>Naranja de metilo, polvo naranja, grado A.C.S., pureza de 85%. Envase de 100 g. CAS: 547-58-0</t>
  </si>
  <si>
    <t>Azufre resublimado, polvo amarillo, pureza de 99.5 %, presentación de 250 g. CAS: 7704-34-9</t>
  </si>
  <si>
    <t>Azul de bromotimol sal sódica hidrosoluble, sólido, indicador de pH 6.0-7.6, grado ACS, presentación de 25 g. CAS: 34722-90-2</t>
  </si>
  <si>
    <t>Azul de metileno (cloruro de metiltionina), polvo color azul, grado ACS, presentación de 100 g. CAS: 122965-43-9</t>
  </si>
  <si>
    <t>Bicarbonato de sodio, polvo, grado alimenticio, pureza del 99.0-100.5%, presentación de 1 kg. CAS: 144-55-8</t>
  </si>
  <si>
    <t>Tetraborato de sodio dodecahidratado, cristales blancos, grado reactivo, pureza del 99.5%, presentación de 500 g. CAS: 1303-96-4</t>
  </si>
  <si>
    <t>Bromuro de Potasio, sólido, grado reactivo, presentación de 250 g. CAS: 7758-02-3</t>
  </si>
  <si>
    <t>Cal sodada granular, sólido, grado reactivo, presentación de 250 g. CAS: 8006-28-8</t>
  </si>
  <si>
    <t>Carbón vegetal activado, polvo, grado reactivo, presentación de 250 g.</t>
  </si>
  <si>
    <t>Carbonato de calcio, polvo, grado reactivo, presentación de 250 g. CAS: 471-34-1</t>
  </si>
  <si>
    <t>Carburo de calcio (acetiluro de calcio), sólido en trozos, grado técnico, presentación de 500 g. CAS: 75-20-7</t>
  </si>
  <si>
    <t>Cloruro de calcio, polvo blanco, grado analítico, pureza de 93%, presentación de 100 g. CAS: 10043-52-4</t>
  </si>
  <si>
    <t>Cloruro de cobalto (II) hexahidratado, polvo azul, grado reactivo, presentación de 250 g. CAS: 7791-13-1</t>
  </si>
  <si>
    <t>Cloruro de hierro (III) hexahidratado, polvo amarillo, grado reactivo, pureza de 98%. Presentación de 250 g. CAS: 10025-77-1</t>
  </si>
  <si>
    <t>Cloruro de litio en cristales. Reactivo químico. Presentación 250 g. &gt; 99,5% pureza.</t>
  </si>
  <si>
    <t>Cloruro de potasio, sólido cristalino blanco, grado analítico, pureza de 99%, presentación de 500 g. CAS:7447-40-7</t>
  </si>
  <si>
    <t>Cloruro de sodio, sólido cristalino incoloro, grado analítico, pureza de 99%, presentación de 500 g. CAS:7647-14-5</t>
  </si>
  <si>
    <t>Dicromato de amonio, cristales rojos-anaranjados, grado A.C.S., pureza de 99.5%, presentación de 100 g, CAS: 7789-09-5</t>
  </si>
  <si>
    <t>Dicromato de potasio, polvo cristalino anaranjado, grado A.C.S., pureza de 99.5%, presentación de 100 g. CAS: 7778-50-9</t>
  </si>
  <si>
    <t>Fenolftaleína, polvo blanco, grado A.C.S. Envase de 100 g. CAS: 77-09-8</t>
  </si>
  <si>
    <t>Glicerina, líquido incoloro, pureza grado bilogía molecular, pureza de 99.0%. Presentación de 2 L. CAS: 56-81-5</t>
  </si>
  <si>
    <t>D-Glucosa monohidratada, sólido blanco, grado reactivo, presentación de 2.5 kg. CAS:14431-43-7</t>
  </si>
  <si>
    <t>Glutamato sódico, polvo blanco, grado técnico. Presentación de 500 g. CAS: 6106-04-3</t>
  </si>
  <si>
    <t>Hidróxido de amonio, líquido incoloro, grado A.C.S., pureza de 28-30%. Frasco de 500 mL. CAS: 1336-21-6</t>
  </si>
  <si>
    <t>Hidróxido de sodio, escamas de color blanco, pureza del 97%. Envase de 1 Kg. CAS: 1310-73-2</t>
  </si>
  <si>
    <t>Hierro en malla 100, polvo granular color grisáceo, pureza del 97%. Envase de 2.5 Kg. CAS: 7439-89-6</t>
  </si>
  <si>
    <t>Magnesio en cinta, metal color blanco plateado, grado reactivo, pureza de 99.5%, presentación de 25 g. CAS: 7439-95-4</t>
  </si>
  <si>
    <t>Nitrato de cobre (II) trihidrato, sólido cristalino azul oscuro, pureza de 99%. Envase de 250 g. CAS: 10031-43-3</t>
  </si>
  <si>
    <t>Nitrato de plata, pureza &gt; 99%, presentación de 500 g</t>
  </si>
  <si>
    <t>Óxido de calcio, polvo blanco, grado reactivo. Presentación de 250 g. CAS:1305-78-8</t>
  </si>
  <si>
    <t>Permanganato de potasio, cristales oscuros, grado reactivo, pureza = 99.0%, presentación de 250 g. CAS: 7722-64-7</t>
  </si>
  <si>
    <t>Reactivo de Benedict cualitativo, para determinación de azúcar en sangre, presentación de 500 mL</t>
  </si>
  <si>
    <t>Reactivo de Biuret, reactivo diluido Weichselbaum, presentación de 500 mL</t>
  </si>
  <si>
    <t>Sudán III Colorante, sólido naranja, grado técnico, pureza del =85%, presentación de 25 g. CAS: 3118-97-6</t>
  </si>
  <si>
    <t>Sal común, presentación de 1 kg</t>
  </si>
  <si>
    <t>Sodio metálico, trozos de metal de sodio GM de alta pureza 99%. Presentación de 100 g, CAS: 7440-23-5</t>
  </si>
  <si>
    <t>Solución salina al 10 %</t>
  </si>
  <si>
    <t>Sulfato de cobre (II) pentahidratado, polvo gris claro, grado reactivo, pureza del 99%. Presentación de 2.5 Kg. CAS: 7758-99-8</t>
  </si>
  <si>
    <t>Tiocianato de potasio, polvo, grado reactivo plus, pureza de 99.0%, presentación de 100 g. CAS: 333-20-0</t>
  </si>
  <si>
    <t>Yodo, sólido, grado reactivo, pureza &gt; 99.8%, presentación de 100 g. CAS: 7553-56-2</t>
  </si>
  <si>
    <t>Bidón</t>
  </si>
  <si>
    <t>Caja</t>
  </si>
  <si>
    <t>Juego</t>
  </si>
  <si>
    <t>Envase</t>
  </si>
  <si>
    <t>Bolsa</t>
  </si>
  <si>
    <t>Garrafa</t>
  </si>
  <si>
    <t>Bachillerato-Pachuca</t>
  </si>
  <si>
    <t>Precio unitario</t>
  </si>
  <si>
    <t>Subtotal</t>
  </si>
  <si>
    <t>IVA</t>
  </si>
  <si>
    <t>Total</t>
  </si>
  <si>
    <t>Importe Total</t>
  </si>
  <si>
    <t>Descripción</t>
  </si>
  <si>
    <t xml:space="preserve">Escuela Preparatoria número 8 </t>
  </si>
  <si>
    <t xml:space="preserve">Escuela Preparatoria número 8 ubicada </t>
  </si>
  <si>
    <t>Autorizado UAEH</t>
  </si>
  <si>
    <t>Importe total</t>
  </si>
  <si>
    <t>Mediana</t>
  </si>
  <si>
    <t>Universidad Autónoma del Estado de Hidalgo</t>
  </si>
  <si>
    <t>Comisión Gasto - Financiamiento</t>
  </si>
  <si>
    <t>Investigación de Mercado</t>
  </si>
  <si>
    <t>Área Solicitante: Dependecias de la UAEH</t>
  </si>
  <si>
    <t>Fondo: Participaciones Federales Ordinario</t>
  </si>
  <si>
    <t>Appcrom S.A. de C.V.</t>
  </si>
  <si>
    <t>Equipar S.A. de C.V.</t>
  </si>
  <si>
    <t>Distribuidora Greep S.A. de C.V.</t>
  </si>
  <si>
    <t>Master Leav S.A. de C.V.</t>
  </si>
  <si>
    <t>Tecrom S.A. de C.V.</t>
  </si>
  <si>
    <t>Soluciones Especializadas en Ingeniería AVME S.A. de C.V.</t>
  </si>
  <si>
    <t>Binocular microscopio BA210S LED Cabeza binocular Siedentopf inclinada a 30º y rotable 360º con distancia interpupilar de 55 a 75mm Oculares gran angulares N-WF10X /20mm con ajuste de dioptrías ±5 en los dos tubos porta oculares, incluye protectores de caucho. Permiten usuarios con anteojos. Con sistema de bloqueo con tornillo allen para evitar ser removidos. Incluye porta retículo. Revólver cuádruple con balineras en estativo y engranajes completamente metálicos Objetivos Plan Acromáticos de óptica infinita ASC 4X/0.10 (DT 17mm), 10X/0.25 (DT 6.4mm) 40X/0.65/S (DT 0.45mm), 100X/1.25/S (DT 0.14mm). Todo el sistema óptico con corrección al infinito tiene protección antihongos y revestimiento multicapa que mejora el contraste y calidad de imagen Mandos de enfoque macro y micrométrico coaxial en ambos lados con ajuste de tensión al lado izquierdo Platina mecánica incorporada sin cremallera que sobresalga en ambos lados, de 140x135mm con escala vernier y mandos coaxiales bajos para movimientos X y Y de 76x40mm con seguro para evitar romper las láminas Condensador enfocable Abbe A.N.1.25 que permite correderas de campo oscuro y contraste de fases, incluye diafragma de iris con posiciones para cada objetivo Iluminación LED brillante incorporada de 3W con control de intensidad Fuente de poder Universal 100-240V 50-60Hz , certificada UL y CE, Cobertor de Polvo de vinil, aceite de inmersión, llave allen, cable de poder con soporte plástico para enrollar el cable en la parte trasera MARCA MOTIC catalogo 1100100403831.</t>
  </si>
  <si>
    <t>Calentador solar, marca ERA ST-30-300 de 30 tubos, en acero inoxidable con capacidad de 300 lts., adecuado para dar servicio de 3 a 8 personas, tinaco ROTOPLAS tricapa 1,100 lts., incluye válvulas y conexiones, base para tinaco de PTR cal. 14 de 1.5, de 1.10m x 1.15m de alto, incluye primario y esmalte color negro., material de fijación y plomería necesarios para instalar equipo y accesorios., viáticos y mano de obra para la instalación de los materiales y equipos.</t>
  </si>
  <si>
    <t>Refrigerador farmacéutico de alto rendimiento. capacidad efectiva 12.2 pies cúbicos (345 l). rango de temperatura 2 °c a 14 °c. aislamiento libre de cfc / hfc. estanteras alambre de acero duro sobre revestimiento transparente, 6 estantes (carga permitida 44 lbs. (20 kg) / estante; dimensiones internas w x d: 27.4  x 10.6  (697 x 270 mm)). Puerto de acceso 1: parte posterior (1,2  (30 mm) de diámetro). compresor tipo hermético (salida: 250w). Snap refrigerante aprobado r-600a. gama de control de temperatura 2oc a 14oc. alarmas alta temperatura, baja temperatura. sistema de control de temperatura por microprocesador. nivel de sonido 38 db (a) (ruido de fondo 20 db (a)). dimensiones externas 31.5  w x 19.7  d x 71.7  h (800 x 500 x 1820 mm). dimensiones internas 28.3  w x 14.2   D x 56.1  H (720 x 360 x 1425 mm) peso neto 229 lbs., (104 kg). Marca Panasonic. Catalogo MPR-S300H-P.</t>
  </si>
  <si>
    <t>SP Bel-Art Hand Held Colony Counter, Bel-Art, Bel-ArtProducts. El contador de colonias es una forma rentable y precisa de contar colonias de bacterias u otros microorganismos cultivados en una placa de agar. Cuenta y emite una alerta audible y visual cada vez que se registra un recuento en sistema digital. Pantalla retroiluminada para una fácil visualización en condiciones de poca luz. El contador de colonias portátil Scienceware, proporciona una solución rentable y precisa.  Opción rentable Compacta y eficiente, diseño liviano y ergonómico. Alarma audible, sencillo y portátil Fabricante Bel-Art MARCA VWR.</t>
  </si>
  <si>
    <t>Bioterio</t>
  </si>
  <si>
    <t>Instituto de Ciencias Básicas e Ingeniería</t>
  </si>
  <si>
    <t>Adquisición de 1 refrigerador y congelador biolo?gico. capacidad: 450 l. intervalo de temperatura. compartimento superior: 2°c a 8°c e inferior: -10°c a -26°c refrigerante: r600a. dimensiones externas: 810 x 735 x 1960 mm. Peso neto: aprox. 144 kg. potencia: 352 w. alimentacio?n: ca 110v, 60hz. mca ecoshel. a prueba de explosiones, para el Área Académica de Química.</t>
  </si>
  <si>
    <t>Cerraduras push con gestión local CA2.Componentes de las cerraduras: Software,  Programador NFC CA2, Kit RFID y Tarjeta Cerradura RFID</t>
  </si>
  <si>
    <t>Compra de motor trifásico de extracción de 220/240 V para campana de extracción de gases de prácticas del Laboratorio Polímeros 2 del AA Ciencias de la Tierra y Materiales.</t>
  </si>
  <si>
    <t>Oscilador de límite máximo de impedancia Z</t>
  </si>
  <si>
    <t>Fer 1</t>
  </si>
  <si>
    <t>Balanza electrónica analitica de precisión Capacidad: 220 g. Legibilidad: t0.1 mg. Repetibilidad t0.1 mg. Linealidad: t0.2 mg. Mecanismo de pesaje: Monobloque. Calibración: Externa. Unidades de pesaje: g, ct, oz, ozt, dwt, GN, Ib, N, dr, tiT, tls, tiH T, TIAR, /A/R, ms, bat, mom, lb, kg, Dimensiones del plato: Ø 90 mm. Tiempo de estabilización: 1.5 - 3 segundos. Interfaz: RS232 conexión a PC e impresora. Dimensiones del display: 137 x 42 mm, altura del digito 23 mm. Carcasa: Metal y plástico ABS. Ambiente de operación Temperatura: 15° - 35°C,. Humedad: 20% 80%. Dimensiones generales: 295 x 205 x 320 mm. Gancho para pesaje: Incluido. Fuente de 2|alimentación: CA 110/240V, 50/60 Hz. Peso neto: 5.2 kg</t>
  </si>
  <si>
    <t>Escuela Superior Tizayuca</t>
  </si>
  <si>
    <t>Extractor de aire/ventilador axial HXB-T de 62.8 cm de 1/2 Hp intensidad 4.4a/127V
 Garantía de 2 años</t>
  </si>
  <si>
    <t>Balanza electrónica analítica de precisión Capacidad: 220 g. Legibilidad: ±0.1 mg. Repetibilidad: ±0.1 mg. Linealidad: ±0.2 mg. Mecanismo de pesaje: Monobloque. Calibración: Externa. Unidades de pesaje: g, ct, oz, ozt, dwt, GN, lb, N, dr, tlT, tls, tlH, T, T/A/R, /A/R, ms, bat, mom, lb, kg. Dimensiones del plato: Ø 90 mm. Tiempo de estabilización: 1.5 - 3 segundos. Interfaz: RS232, conexión a PC e impresora. Dimensiones del display: 137 x 42 mm, altura del dígito 23 mm. Carcasa: Metal y plástico ABS. Ambiente de operación Temperatura: 15° - 35°C,. Humedad: 20% - 80%. Dimensiones generales: 295 x 205 x 320 mm. Gancho para pesaje: Incluido. Fuente de alimentación: CA 110/240V, 50/60 Hz. Peso neto: 5.2 kg</t>
  </si>
  <si>
    <t>Balanza de precisión. Capacidad máxima: 5.200 g. Lectura mínima: 0,01 g. Tamaño del plato: 195 mm x 175 mm. Calibración interna: AutoCal™: Automática. Comunicación: USB; RS232 (incluido); Host USB. Pantalla: Pantalla táctil VGA a todo color de alta resolución. Material del plato: Acero inoxidable. Alimentación: Adaptador de CA (incluido). Unidades de medida: Grano; Miligramo; Newton; Momme; Gramo; Tael de Hong Kong; Libra; Quilates; Onza</t>
  </si>
  <si>
    <t>Balanza granataria manual de 3 brazos Capacidad: 610 g (expandible a 2610 g con pesas). Legibilidad: 0.1 g. Reproductividad: ±0.2 g Calibración: Externa. Tamaño de plataforma: Diámetro 152 mm. Dimensiones generales: 470 x 150 x 180 mm. Incluye Dos pesas de 295 g (1 kg) y una de 147.5 g (500 g)</t>
  </si>
  <si>
    <t>Espectrómetro compacto para el registro asistido por ordenador de espectros de emisión y absorción, entrada de luz a través de una guía de ondas de fibra óptica. Dentro del espectrómetro, la luz se divide por medio de una rejilla fija y se proyecta sobre una matriz CCD de silicio. La intensidad de todas las longitudes de onda se mide simultáneamente, lo que permite medir procesos que cambian rápidamente, como las pruebas de llama.
 Para las mediciones de absorción se mide primero un espectro de referencia y luego uno de los absorbentes a investigar en el camino de la luz. El software calcula la diferencia y a partir de ahí valores como transmisión, absorción, etc.</t>
  </si>
  <si>
    <t>Estereomicroscopio binocular con baterías recargables, FN 21 con oculares para usuarios de gafas, aumento 2x-4x mediante rotación de lentes y sistema de iluminación EcoLED™. Cabezal: Binocular, inclinado 45°, 360° giratorio. Ocular: WF 10x/21. Revólver: Aumento continuo de 0,7x – 4,5x. Distancia de trabajo: 100 mm</t>
  </si>
  <si>
    <t>Microscopio binocular, 1000x, doble capa, enchufe múltiple, Hasta 1000x de aumento total. Colocación de la preparación en platina mecánica, 125×116 mm, gama de movimiento X-Y 70 x 30 mm. Con objetivos HC, Cabezal: Binocular, 30° inclinado, 360° giratorio, Ocular: WF10x/18, Revolver: Cuadruple, Objetivos: HC (alto contraste) 4x, 10x, 40x, 100x, Platina: Doble capa, 25×116 mm, moving range 70×30 mm, Enfoque: Coaxial, mandos macro y micrométrico, Condensador: Abbe N.A. 1.25, con altura ajustable y diafragma de iris, Illuminador: 1 W X-LED1, control de brillo manual</t>
  </si>
  <si>
    <t>Instrumento portátil multipropósito de varios canales. Mobile Cassy-2. Visualización de datos en una pantalla grande. Detección automática de sensores, compatible con todos los sensores CASSY sensores M. Hembrillas de 4 mm para U, I, P y E, y hembrilla tipo K para sensor de temperatura. Manipulación de comandos intuitiva mediante rueda táctil. Registro de datos rápido con trigger o por tiempo preliminar (para ser usado también como osciloscopio). Representación gráfica y evaluación en el instrumento. Conexión USB para la presentación y evaluación en el PC con funcionalidad total de CASSY Lab 2 (524 220). Conexión de memoria USB para el transporte de los datos y pantallas incluso sin PC. Con soporte. Incluye</t>
  </si>
  <si>
    <t>Parrilla con agitación. Placa vitrocerámica de 26 x 26cm. Control análogo. Temperatura de 50 a 500 °C. Velocidad de calentamiento de 5K/min. Agitación de 100 a 1,500 rpm. Capacidad máxima de 15L (H2O). Conector para sonda de temperatura PT 1000. Medidas: 30cm de ancho x 41.5cm de fondo x 10.5cm de alto. Alimentación eléctrica de 120V; 50/60 Hz.</t>
  </si>
  <si>
    <t>Still Cabinets.A. de C.V.</t>
  </si>
  <si>
    <t>Grama Centro Tecnológico S.A. de C.V.</t>
  </si>
  <si>
    <t>Metalinspenc S.A. de C.V.</t>
  </si>
  <si>
    <t>Lab-Tech S.A. de C.V.</t>
  </si>
  <si>
    <t>Consorcio Empresarial Gemali S.A. de C.V.</t>
  </si>
  <si>
    <t>Varios Proveedores</t>
  </si>
  <si>
    <t>Tecnología Univesal Mita S.A. de C.V.</t>
  </si>
  <si>
    <t>Diana</t>
  </si>
  <si>
    <t>Fer 2</t>
  </si>
  <si>
    <t>No Cotizó</t>
  </si>
  <si>
    <t>Eliminar</t>
  </si>
  <si>
    <t>Adquisición de equipo e insumos de laboratorio</t>
  </si>
  <si>
    <t>**Las marcas y los modelos son únicamente de referencia**</t>
  </si>
  <si>
    <t>Anexo económico</t>
  </si>
  <si>
    <t>Anexo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</si>
</sst>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22">
    <font>
      <sz val="11"/>
      <color theme="1"/>
      <name val="Calibri"/>
      <family val="2"/>
      <scheme val="minor"/>
    </font>
    <font>
      <sz val="8"/>
      <color theme="1"/>
      <name val="Arial Narrow"/>
      <family val="2"/>
    </font>
    <font>
      <b/>
      <sz val="11"/>
      <color theme="1"/>
      <name val="Arial Narrow"/>
      <family val="2"/>
    </font>
    <font>
      <b/>
      <i/>
      <sz val="8"/>
      <color theme="1"/>
      <name val="Calibri"/>
      <family val="2"/>
      <scheme val="minor"/>
    </font>
    <font>
      <sz val="8"/>
      <color theme="1"/>
      <name val="Calibri"/>
      <family val="2"/>
      <scheme val="minor"/>
    </font>
    <font>
      <sz val="10"/>
      <color theme="1"/>
      <name val="Helvetica Neue"/>
    </font>
    <font>
      <sz val="11"/>
      <color rgb="FF000000"/>
      <name val="&quot;Helvetica Neue&quot;"/>
    </font>
    <font>
      <sz val="8"/>
      <color theme="1"/>
      <name val="Helvetica Neue"/>
    </font>
    <font>
      <b/>
      <i/>
      <sz val="10"/>
      <color theme="1"/>
      <name val="Calibri"/>
      <family val="2"/>
      <scheme val="minor"/>
    </font>
    <font>
      <b/>
      <sz val="22"/>
      <color theme="1"/>
      <name val="Helvetica-Normal"/>
    </font>
    <font>
      <sz val="11"/>
      <color theme="1"/>
      <name val="Helvetica-Normal"/>
    </font>
    <font>
      <sz val="11"/>
      <color theme="1"/>
      <name val="Arial"/>
      <family val="2"/>
    </font>
    <font>
      <b/>
      <sz val="11"/>
      <color theme="1"/>
      <name val="Helvetica-Normal"/>
    </font>
    <font>
      <b/>
      <sz val="12"/>
      <color theme="1"/>
      <name val="Helvetica"/>
    </font>
    <font>
      <sz val="11"/>
      <color theme="1"/>
      <name val="Calibri"/>
      <family val="2"/>
      <scheme val="minor"/>
    </font>
    <font>
      <sz val="10"/>
      <color theme="1"/>
      <name val="Helvetica"/>
    </font>
    <font>
      <sz val="10"/>
      <color rgb="FF000000"/>
      <name val="&quot;Helvetica Neue&quot;"/>
    </font>
    <font>
      <sz val="9"/>
      <color theme="1"/>
      <name val="Helvetica Neue"/>
    </font>
    <font>
      <b/>
      <sz val="12"/>
      <color rgb="FF000000"/>
      <name val="Helvetica"/>
    </font>
    <font>
      <sz val="11"/>
      <color theme="1"/>
      <name val="Helvetica"/>
    </font>
    <font>
      <sz val="11"/>
      <color rgb="FF000000"/>
      <name val="Helvetica"/>
    </font>
    <font>
      <b/>
      <i/>
      <sz val="11"/>
      <color theme="1"/>
      <name val="Helvetica"/>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CC99FF"/>
        <bgColor indexed="64"/>
      </patternFill>
    </fill>
    <fill>
      <patternFill patternType="solid">
        <fgColor rgb="FFFF0000"/>
        <bgColor indexed="64"/>
      </patternFill>
    </fill>
  </fills>
  <borders count="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14" fillId="0" borderId="0" applyFont="0" applyFill="0" applyBorder="0" applyAlignment="0" applyProtection="0"/>
  </cellStyleXfs>
  <cellXfs count="120">
    <xf numFmtId="0" fontId="0" fillId="0" borderId="0" xfId="0"/>
    <xf numFmtId="164" fontId="0" fillId="0" borderId="0" xfId="0" applyNumberFormat="1"/>
    <xf numFmtId="0" fontId="3" fillId="0" borderId="2" xfId="0"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0" fontId="4" fillId="0" borderId="0" xfId="0" applyFont="1" applyAlignment="1">
      <alignment vertical="center" wrapText="1"/>
    </xf>
    <xf numFmtId="164" fontId="4" fillId="0" borderId="0" xfId="0" applyNumberFormat="1" applyFont="1" applyAlignment="1">
      <alignment vertical="center" wrapText="1"/>
    </xf>
    <xf numFmtId="0" fontId="4" fillId="0" borderId="2" xfId="0"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0" fontId="0" fillId="0" borderId="0" xfId="0"/>
    <xf numFmtId="0" fontId="0" fillId="0" borderId="3" xfId="0" applyFill="1" applyBorder="1" applyAlignment="1">
      <alignment horizontal="left" vertical="top" wrapText="1"/>
    </xf>
    <xf numFmtId="0" fontId="0" fillId="0" borderId="2" xfId="0" applyBorder="1" applyAlignment="1">
      <alignment wrapText="1"/>
    </xf>
    <xf numFmtId="0" fontId="7" fillId="0" borderId="4" xfId="0" applyFont="1" applyBorder="1" applyAlignment="1">
      <alignment vertical="center" wrapText="1"/>
    </xf>
    <xf numFmtId="0" fontId="7" fillId="0" borderId="5" xfId="0" applyFont="1" applyBorder="1" applyAlignment="1">
      <alignment horizontal="center" vertical="center" wrapText="1"/>
    </xf>
    <xf numFmtId="0" fontId="4" fillId="0" borderId="2" xfId="0" applyFont="1" applyBorder="1" applyAlignment="1">
      <alignment horizontal="center" vertical="center" wrapText="1"/>
    </xf>
    <xf numFmtId="0" fontId="6" fillId="0" borderId="5" xfId="0" applyFont="1" applyBorder="1" applyAlignment="1">
      <alignment horizontal="center"/>
    </xf>
    <xf numFmtId="164" fontId="0" fillId="0" borderId="2" xfId="0" applyNumberFormat="1" applyBorder="1"/>
    <xf numFmtId="164" fontId="5" fillId="0" borderId="6" xfId="0" applyNumberFormat="1" applyFont="1" applyBorder="1" applyAlignment="1">
      <alignment horizontal="center" vertical="center" wrapText="1"/>
    </xf>
    <xf numFmtId="164" fontId="4" fillId="0" borderId="7" xfId="0" applyNumberFormat="1" applyFont="1" applyFill="1" applyBorder="1" applyAlignment="1">
      <alignment horizontal="center" vertical="center" wrapText="1"/>
    </xf>
    <xf numFmtId="164" fontId="0" fillId="0" borderId="1" xfId="0" applyNumberFormat="1" applyBorder="1" applyAlignment="1">
      <alignment horizontal="center" vertical="center"/>
    </xf>
    <xf numFmtId="0" fontId="2" fillId="0" borderId="0" xfId="0" applyFont="1" applyAlignment="1"/>
    <xf numFmtId="0" fontId="1" fillId="0" borderId="0" xfId="0" applyFont="1" applyAlignment="1"/>
    <xf numFmtId="0" fontId="2" fillId="0" borderId="0" xfId="0" applyFont="1" applyAlignment="1">
      <alignment horizontal="center"/>
    </xf>
    <xf numFmtId="0" fontId="0" fillId="0" borderId="2" xfId="0" applyBorder="1" applyAlignment="1">
      <alignment horizontal="center" vertical="center"/>
    </xf>
    <xf numFmtId="164" fontId="0" fillId="0" borderId="3" xfId="0" applyNumberFormat="1" applyBorder="1"/>
    <xf numFmtId="0" fontId="0" fillId="0" borderId="2" xfId="0" applyFill="1" applyBorder="1" applyAlignment="1">
      <alignment horizontal="center" vertical="center"/>
    </xf>
    <xf numFmtId="0" fontId="0" fillId="0" borderId="2" xfId="0" applyFill="1" applyBorder="1" applyAlignment="1">
      <alignment horizontal="left" vertical="top" wrapText="1"/>
    </xf>
    <xf numFmtId="0" fontId="6" fillId="0" borderId="2" xfId="0" applyFont="1" applyBorder="1" applyAlignment="1">
      <alignment horizontal="center"/>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8" xfId="0" applyFont="1" applyFill="1" applyBorder="1" applyAlignment="1">
      <alignment horizontal="center" vertical="center" wrapText="1"/>
    </xf>
    <xf numFmtId="164" fontId="8" fillId="2" borderId="2" xfId="0" applyNumberFormat="1" applyFont="1" applyFill="1" applyBorder="1" applyAlignment="1">
      <alignment horizontal="center" vertical="center" wrapText="1"/>
    </xf>
    <xf numFmtId="0" fontId="10" fillId="0" borderId="0" xfId="0" applyFont="1" applyAlignment="1">
      <alignment horizontal="left" vertical="center"/>
    </xf>
    <xf numFmtId="164" fontId="10" fillId="0" borderId="0" xfId="0" applyNumberFormat="1" applyFont="1" applyAlignment="1">
      <alignment horizontal="left" vertical="center"/>
    </xf>
    <xf numFmtId="0" fontId="11" fillId="0" borderId="0" xfId="0" applyFont="1" applyAlignment="1">
      <alignment horizontal="left" vertical="center"/>
    </xf>
    <xf numFmtId="0" fontId="10" fillId="0" borderId="0" xfId="0" applyFont="1" applyAlignment="1">
      <alignment horizontal="left" vertical="center" wrapText="1"/>
    </xf>
    <xf numFmtId="164" fontId="12" fillId="0" borderId="0" xfId="0" applyNumberFormat="1" applyFont="1" applyAlignment="1">
      <alignment vertical="center"/>
    </xf>
    <xf numFmtId="0" fontId="13" fillId="0" borderId="0" xfId="0" applyFont="1" applyFill="1" applyAlignment="1">
      <alignment vertical="center" wrapText="1"/>
    </xf>
    <xf numFmtId="0" fontId="12" fillId="0" borderId="0" xfId="0" applyFont="1" applyAlignment="1">
      <alignment horizontal="left" vertical="center"/>
    </xf>
    <xf numFmtId="0" fontId="10" fillId="0" borderId="0" xfId="0" applyFont="1" applyAlignment="1">
      <alignment vertical="center"/>
    </xf>
    <xf numFmtId="164" fontId="10" fillId="0" borderId="0" xfId="0" applyNumberFormat="1" applyFont="1" applyAlignment="1">
      <alignment vertical="center" wrapText="1"/>
    </xf>
    <xf numFmtId="164" fontId="0" fillId="0" borderId="2" xfId="0" applyNumberFormat="1" applyBorder="1" applyAlignment="1">
      <alignment horizontal="center" vertical="center"/>
    </xf>
    <xf numFmtId="164" fontId="0" fillId="0" borderId="7" xfId="0" applyNumberFormat="1" applyBorder="1" applyAlignment="1">
      <alignment horizontal="center" vertical="center"/>
    </xf>
    <xf numFmtId="0" fontId="8"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164" fontId="0" fillId="0" borderId="0" xfId="0" applyNumberFormat="1" applyAlignment="1">
      <alignment horizontal="center" vertical="center"/>
    </xf>
    <xf numFmtId="164" fontId="0" fillId="0" borderId="2" xfId="0" applyNumberFormat="1" applyFill="1" applyBorder="1" applyAlignment="1">
      <alignment horizontal="center" vertical="center"/>
    </xf>
    <xf numFmtId="0" fontId="4" fillId="3" borderId="2" xfId="0" applyFont="1" applyFill="1" applyBorder="1" applyAlignment="1">
      <alignment horizontal="center" vertical="center" wrapText="1"/>
    </xf>
    <xf numFmtId="0" fontId="0" fillId="3" borderId="2" xfId="0" applyFill="1" applyBorder="1" applyAlignment="1">
      <alignment horizontal="center" vertical="center"/>
    </xf>
    <xf numFmtId="0" fontId="0" fillId="3" borderId="2" xfId="0" applyFill="1" applyBorder="1" applyAlignment="1">
      <alignment wrapText="1"/>
    </xf>
    <xf numFmtId="164" fontId="4" fillId="3" borderId="2" xfId="0" applyNumberFormat="1" applyFont="1" applyFill="1" applyBorder="1" applyAlignment="1">
      <alignment horizontal="center" vertical="center" wrapText="1"/>
    </xf>
    <xf numFmtId="164" fontId="0" fillId="3" borderId="7" xfId="0" applyNumberFormat="1" applyFill="1" applyBorder="1" applyAlignment="1">
      <alignment horizontal="center" vertical="center"/>
    </xf>
    <xf numFmtId="164" fontId="0" fillId="3" borderId="2" xfId="0" applyNumberFormat="1" applyFill="1" applyBorder="1" applyAlignment="1">
      <alignment horizontal="center" vertical="center"/>
    </xf>
    <xf numFmtId="164" fontId="0" fillId="3" borderId="1" xfId="0" applyNumberFormat="1" applyFill="1" applyBorder="1" applyAlignment="1">
      <alignment horizontal="center" vertical="center"/>
    </xf>
    <xf numFmtId="0" fontId="0" fillId="0" borderId="0" xfId="0"/>
    <xf numFmtId="0" fontId="4" fillId="4" borderId="2" xfId="0" applyFont="1" applyFill="1" applyBorder="1" applyAlignment="1">
      <alignment horizontal="center" vertical="center" wrapText="1"/>
    </xf>
    <xf numFmtId="164" fontId="4" fillId="4" borderId="2" xfId="0" applyNumberFormat="1" applyFont="1" applyFill="1" applyBorder="1" applyAlignment="1">
      <alignment horizontal="center" vertical="center" wrapText="1"/>
    </xf>
    <xf numFmtId="164"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0" xfId="0" applyFill="1"/>
    <xf numFmtId="164" fontId="0" fillId="0" borderId="7" xfId="0" applyNumberFormat="1" applyFill="1" applyBorder="1" applyAlignment="1">
      <alignment horizontal="center" vertical="center"/>
    </xf>
    <xf numFmtId="164" fontId="0" fillId="0" borderId="1" xfId="0" applyNumberFormat="1" applyFill="1" applyBorder="1" applyAlignment="1">
      <alignment horizontal="center" vertical="center"/>
    </xf>
    <xf numFmtId="0" fontId="0" fillId="0" borderId="0" xfId="0" applyAlignment="1">
      <alignment horizontal="center" vertical="center" wrapText="1"/>
    </xf>
    <xf numFmtId="164" fontId="0" fillId="4" borderId="7" xfId="0" applyNumberFormat="1" applyFill="1" applyBorder="1" applyAlignment="1">
      <alignment horizontal="center" vertical="center"/>
    </xf>
    <xf numFmtId="164" fontId="0" fillId="4" borderId="2" xfId="0" applyNumberFormat="1" applyFill="1" applyBorder="1" applyAlignment="1">
      <alignment horizontal="center" vertical="center"/>
    </xf>
    <xf numFmtId="164" fontId="0" fillId="4" borderId="1" xfId="0" applyNumberFormat="1" applyFill="1" applyBorder="1" applyAlignment="1">
      <alignment horizontal="center" vertical="center"/>
    </xf>
    <xf numFmtId="0" fontId="15" fillId="5" borderId="2" xfId="0" applyFont="1" applyFill="1" applyBorder="1" applyAlignment="1">
      <alignment horizontal="center" vertical="center" wrapText="1"/>
    </xf>
    <xf numFmtId="164" fontId="4" fillId="5" borderId="2" xfId="0" applyNumberFormat="1" applyFont="1" applyFill="1" applyBorder="1" applyAlignment="1">
      <alignment horizontal="center" vertical="center" wrapText="1"/>
    </xf>
    <xf numFmtId="0" fontId="15" fillId="6"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15" fillId="6" borderId="2" xfId="0" applyFont="1" applyFill="1" applyBorder="1" applyAlignment="1">
      <alignment wrapText="1"/>
    </xf>
    <xf numFmtId="164" fontId="4" fillId="6" borderId="2" xfId="0" applyNumberFormat="1" applyFont="1" applyFill="1" applyBorder="1" applyAlignment="1">
      <alignment horizontal="center" vertical="center" wrapText="1"/>
    </xf>
    <xf numFmtId="0" fontId="0" fillId="3" borderId="2" xfId="0" applyFill="1" applyBorder="1" applyAlignment="1">
      <alignment horizontal="left" vertical="top" wrapText="1"/>
    </xf>
    <xf numFmtId="0" fontId="0" fillId="3" borderId="0" xfId="0" applyFill="1"/>
    <xf numFmtId="164" fontId="0" fillId="4" borderId="0" xfId="0" applyNumberFormat="1" applyFill="1" applyAlignment="1">
      <alignment horizontal="center" vertical="center"/>
    </xf>
    <xf numFmtId="0" fontId="0" fillId="4" borderId="0" xfId="0" applyFill="1" applyAlignment="1">
      <alignment horizontal="center" vertical="center" wrapText="1"/>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4" fillId="7" borderId="2" xfId="0" applyFont="1" applyFill="1" applyBorder="1" applyAlignment="1">
      <alignment horizontal="center" vertical="center" wrapText="1"/>
    </xf>
    <xf numFmtId="164" fontId="4" fillId="7" borderId="2" xfId="0" applyNumberFormat="1" applyFont="1" applyFill="1" applyBorder="1" applyAlignment="1">
      <alignment horizontal="center" vertical="center" wrapText="1"/>
    </xf>
    <xf numFmtId="164" fontId="0" fillId="7" borderId="7" xfId="0" applyNumberFormat="1" applyFill="1" applyBorder="1" applyAlignment="1">
      <alignment horizontal="center" vertical="center"/>
    </xf>
    <xf numFmtId="164" fontId="0" fillId="7" borderId="2" xfId="0" applyNumberFormat="1" applyFill="1" applyBorder="1" applyAlignment="1">
      <alignment horizontal="center" vertical="center"/>
    </xf>
    <xf numFmtId="164" fontId="0" fillId="7" borderId="1" xfId="0" applyNumberFormat="1" applyFill="1" applyBorder="1" applyAlignment="1">
      <alignment horizontal="center" vertical="center"/>
    </xf>
    <xf numFmtId="0" fontId="0" fillId="7" borderId="0" xfId="0" applyFill="1"/>
    <xf numFmtId="0" fontId="0" fillId="7" borderId="0" xfId="0" applyFill="1" applyAlignment="1">
      <alignment horizontal="center" vertical="center"/>
    </xf>
    <xf numFmtId="164" fontId="19" fillId="0" borderId="2" xfId="0" applyNumberFormat="1" applyFont="1" applyBorder="1" applyAlignment="1">
      <alignment horizontal="center" vertical="center"/>
    </xf>
    <xf numFmtId="0" fontId="21" fillId="2" borderId="2"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2" xfId="0" applyFont="1" applyBorder="1" applyAlignment="1">
      <alignment vertical="center" wrapText="1"/>
    </xf>
    <xf numFmtId="0" fontId="19" fillId="0" borderId="2" xfId="0" applyFont="1" applyBorder="1" applyAlignment="1">
      <alignment horizontal="center" vertical="center" wrapText="1"/>
    </xf>
    <xf numFmtId="0" fontId="19" fillId="0" borderId="2" xfId="0" applyFont="1" applyFill="1" applyBorder="1" applyAlignment="1">
      <alignment horizontal="center" vertical="center"/>
    </xf>
    <xf numFmtId="0" fontId="19" fillId="0" borderId="2" xfId="0" applyFont="1" applyFill="1" applyBorder="1" applyAlignment="1">
      <alignment horizontal="left" vertical="top" wrapText="1"/>
    </xf>
    <xf numFmtId="0" fontId="19" fillId="0" borderId="2" xfId="0" applyFont="1" applyFill="1" applyBorder="1" applyAlignment="1">
      <alignment wrapText="1"/>
    </xf>
    <xf numFmtId="0" fontId="20" fillId="0" borderId="2" xfId="0" applyFont="1" applyFill="1" applyBorder="1" applyAlignment="1">
      <alignment horizontal="center" vertical="center"/>
    </xf>
    <xf numFmtId="0" fontId="20" fillId="0" borderId="2" xfId="0" applyFont="1" applyFill="1" applyBorder="1" applyAlignment="1">
      <alignment horizontal="center"/>
    </xf>
    <xf numFmtId="0" fontId="19" fillId="0" borderId="2" xfId="0" applyFont="1" applyFill="1" applyBorder="1" applyAlignment="1">
      <alignment vertical="center" wrapText="1"/>
    </xf>
    <xf numFmtId="0" fontId="19" fillId="0" borderId="0" xfId="0" applyFont="1"/>
    <xf numFmtId="164" fontId="19" fillId="0" borderId="2" xfId="0" applyNumberFormat="1" applyFont="1" applyBorder="1"/>
    <xf numFmtId="0" fontId="19" fillId="0" borderId="2" xfId="0" applyFont="1" applyFill="1" applyBorder="1" applyAlignment="1">
      <alignment horizontal="center" vertical="top" wrapText="1"/>
    </xf>
    <xf numFmtId="0" fontId="19" fillId="0" borderId="2" xfId="0" applyFont="1" applyFill="1" applyBorder="1" applyAlignment="1">
      <alignment horizontal="center" wrapText="1"/>
    </xf>
    <xf numFmtId="0" fontId="0" fillId="0" borderId="0" xfId="0" applyAlignment="1">
      <alignment vertical="center"/>
    </xf>
    <xf numFmtId="0" fontId="20" fillId="0" borderId="2" xfId="0" applyFont="1" applyBorder="1" applyAlignment="1">
      <alignment horizontal="center" vertical="center"/>
    </xf>
    <xf numFmtId="0" fontId="19" fillId="3" borderId="2" xfId="0" applyFont="1" applyFill="1" applyBorder="1" applyAlignment="1">
      <alignment horizontal="center" vertical="center" wrapText="1"/>
    </xf>
    <xf numFmtId="0" fontId="19" fillId="3" borderId="2" xfId="0" applyFont="1" applyFill="1" applyBorder="1" applyAlignment="1">
      <alignment wrapText="1"/>
    </xf>
    <xf numFmtId="0" fontId="1" fillId="0" borderId="0" xfId="0" applyFont="1" applyAlignment="1">
      <alignment horizontal="center"/>
    </xf>
    <xf numFmtId="0" fontId="2" fillId="0" borderId="0" xfId="0" applyFont="1" applyAlignment="1">
      <alignment horizontal="center"/>
    </xf>
    <xf numFmtId="0" fontId="9" fillId="0" borderId="0" xfId="0" applyFont="1" applyAlignment="1">
      <alignment horizontal="center"/>
    </xf>
    <xf numFmtId="0" fontId="10" fillId="0" borderId="0" xfId="0" applyFont="1" applyAlignment="1">
      <alignment horizontal="left" vertical="center" wrapText="1"/>
    </xf>
    <xf numFmtId="164" fontId="8" fillId="2" borderId="7" xfId="0" applyNumberFormat="1"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3" fillId="0" borderId="0" xfId="0" applyFont="1" applyAlignment="1">
      <alignment horizontal="center" vertical="center"/>
    </xf>
    <xf numFmtId="0" fontId="18" fillId="0" borderId="0" xfId="0" applyFont="1" applyAlignment="1">
      <alignment horizontal="center" vertical="center" wrapText="1"/>
    </xf>
    <xf numFmtId="0" fontId="19" fillId="0" borderId="8" xfId="0" applyFont="1" applyFill="1" applyBorder="1" applyAlignment="1">
      <alignment horizontal="center" vertical="center" wrapText="1"/>
    </xf>
    <xf numFmtId="0" fontId="19" fillId="0" borderId="3" xfId="0" applyFont="1" applyFill="1" applyBorder="1" applyAlignment="1">
      <alignment horizontal="center" vertical="center" wrapText="1"/>
    </xf>
  </cellXfs>
  <cellStyles count="2">
    <cellStyle name="Moneda 2" xfId="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438150</xdr:colOff>
      <xdr:row>2</xdr:row>
      <xdr:rowOff>107949</xdr:rowOff>
    </xdr:from>
    <xdr:ext cx="2907222" cy="1254125"/>
    <xdr:pic>
      <xdr:nvPicPr>
        <xdr:cNvPr id="2" name="Imagen 3" descr="Resultado de imagen para escudo uaeh">
          <a:extLst>
            <a:ext uri="{FF2B5EF4-FFF2-40B4-BE49-F238E27FC236}">
              <a16:creationId xmlns:a16="http://schemas.microsoft.com/office/drawing/2014/main" id="{9887801A-CA4D-4028-8E3E-E757168587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0" y="317499"/>
          <a:ext cx="2907222" cy="12541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19050</xdr:colOff>
      <xdr:row>1</xdr:row>
      <xdr:rowOff>171450</xdr:rowOff>
    </xdr:from>
    <xdr:to>
      <xdr:col>3</xdr:col>
      <xdr:colOff>9525</xdr:colOff>
      <xdr:row>5</xdr:row>
      <xdr:rowOff>142875</xdr:rowOff>
    </xdr:to>
    <xdr:pic>
      <xdr:nvPicPr>
        <xdr:cNvPr id="2" name="Imagen 1" descr="Resultado de imagen para escudo uaeh"/>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3050" y="361950"/>
          <a:ext cx="184785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1</xdr:row>
      <xdr:rowOff>171450</xdr:rowOff>
    </xdr:from>
    <xdr:to>
      <xdr:col>4</xdr:col>
      <xdr:colOff>9525</xdr:colOff>
      <xdr:row>5</xdr:row>
      <xdr:rowOff>142875</xdr:rowOff>
    </xdr:to>
    <xdr:pic>
      <xdr:nvPicPr>
        <xdr:cNvPr id="2" name="Imagen 1" descr="Resultado de imagen para escudo uaeh"/>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381000"/>
          <a:ext cx="1343025"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P239"/>
  <sheetViews>
    <sheetView workbookViewId="0">
      <selection activeCell="H234" sqref="H234"/>
    </sheetView>
  </sheetViews>
  <sheetFormatPr baseColWidth="10" defaultRowHeight="15"/>
  <cols>
    <col min="1" max="1" width="17" customWidth="1"/>
    <col min="2" max="2" width="6.28515625" customWidth="1"/>
    <col min="3" max="3" width="13.7109375" customWidth="1"/>
    <col min="4" max="4" width="8.7109375" customWidth="1"/>
    <col min="5" max="5" width="5.28515625" customWidth="1"/>
    <col min="6" max="6" width="72.28515625" customWidth="1"/>
    <col min="7" max="7" width="6.7109375" customWidth="1"/>
    <col min="8" max="8" width="0" hidden="1" customWidth="1"/>
    <col min="9" max="9" width="11.42578125" style="8"/>
    <col min="10" max="10" width="13.7109375" style="8" bestFit="1" customWidth="1"/>
    <col min="11" max="11" width="13.7109375" bestFit="1" customWidth="1"/>
  </cols>
  <sheetData>
    <row r="1" spans="1:16" ht="16.5">
      <c r="A1" s="108" t="s">
        <v>0</v>
      </c>
      <c r="B1" s="108"/>
      <c r="C1" s="108"/>
      <c r="D1" s="108"/>
      <c r="E1" s="108"/>
      <c r="F1" s="108"/>
      <c r="G1" s="108"/>
      <c r="H1" s="108"/>
      <c r="I1" s="108"/>
      <c r="J1" s="108"/>
      <c r="K1" s="108"/>
    </row>
    <row r="2" spans="1:16" ht="16.5">
      <c r="A2" s="108" t="s">
        <v>1</v>
      </c>
      <c r="B2" s="108"/>
      <c r="C2" s="108"/>
      <c r="D2" s="108"/>
      <c r="E2" s="108"/>
      <c r="F2" s="108"/>
      <c r="G2" s="108"/>
      <c r="H2" s="108"/>
      <c r="I2" s="108"/>
      <c r="J2" s="108"/>
      <c r="K2" s="108"/>
    </row>
    <row r="3" spans="1:16" ht="16.5">
      <c r="A3" s="108" t="s">
        <v>2</v>
      </c>
      <c r="B3" s="108"/>
      <c r="C3" s="108"/>
      <c r="D3" s="108"/>
      <c r="E3" s="108"/>
      <c r="F3" s="108"/>
      <c r="G3" s="108"/>
      <c r="H3" s="108"/>
      <c r="I3" s="108"/>
      <c r="J3" s="108"/>
      <c r="K3" s="108"/>
    </row>
    <row r="4" spans="1:16" ht="16.5">
      <c r="A4" s="108" t="s">
        <v>3</v>
      </c>
      <c r="B4" s="108"/>
      <c r="C4" s="108"/>
      <c r="D4" s="108"/>
      <c r="E4" s="108"/>
      <c r="F4" s="108"/>
      <c r="G4" s="108"/>
      <c r="H4" s="108"/>
      <c r="I4" s="108"/>
      <c r="J4" s="108"/>
      <c r="K4" s="108"/>
    </row>
    <row r="5" spans="1:16">
      <c r="A5" s="107" t="s">
        <v>4</v>
      </c>
      <c r="B5" s="107"/>
      <c r="C5" s="107"/>
      <c r="D5" s="107"/>
      <c r="E5" s="107"/>
      <c r="F5" s="107"/>
      <c r="G5" s="107"/>
      <c r="H5" s="107"/>
      <c r="I5" s="107"/>
      <c r="J5" s="107"/>
      <c r="K5" s="107"/>
    </row>
    <row r="6" spans="1:16">
      <c r="A6" s="107" t="s">
        <v>5</v>
      </c>
      <c r="B6" s="107"/>
      <c r="C6" s="107"/>
      <c r="D6" s="107"/>
      <c r="E6" s="107"/>
      <c r="F6" s="107"/>
      <c r="G6" s="107"/>
      <c r="H6" s="107"/>
      <c r="I6" s="107"/>
      <c r="J6" s="107"/>
      <c r="K6" s="107"/>
    </row>
    <row r="9" spans="1:16" ht="22.5" customHeight="1">
      <c r="A9" s="2" t="s">
        <v>6</v>
      </c>
      <c r="B9" s="2" t="s">
        <v>7</v>
      </c>
      <c r="C9" s="2" t="s">
        <v>8</v>
      </c>
      <c r="D9" s="2" t="s">
        <v>9</v>
      </c>
      <c r="E9" s="2" t="s">
        <v>10</v>
      </c>
      <c r="F9" s="2" t="s">
        <v>11</v>
      </c>
      <c r="G9" s="2" t="s">
        <v>12</v>
      </c>
      <c r="H9" s="3" t="s">
        <v>13</v>
      </c>
      <c r="I9" s="3" t="s">
        <v>268</v>
      </c>
      <c r="J9" s="3" t="s">
        <v>272</v>
      </c>
      <c r="K9" s="2" t="s">
        <v>14</v>
      </c>
      <c r="L9" s="2" t="s">
        <v>15</v>
      </c>
      <c r="M9" s="2" t="s">
        <v>16</v>
      </c>
      <c r="N9" s="2" t="s">
        <v>17</v>
      </c>
      <c r="O9" s="2" t="s">
        <v>18</v>
      </c>
      <c r="P9" s="2" t="s">
        <v>19</v>
      </c>
    </row>
    <row r="10" spans="1:16" ht="101.25">
      <c r="A10" s="6" t="s">
        <v>20</v>
      </c>
      <c r="B10" s="6">
        <v>1</v>
      </c>
      <c r="C10" s="6" t="s">
        <v>21</v>
      </c>
      <c r="D10" s="6">
        <v>5310</v>
      </c>
      <c r="E10" s="6">
        <v>1</v>
      </c>
      <c r="F10" s="6" t="s">
        <v>22</v>
      </c>
      <c r="G10" s="6" t="s">
        <v>23</v>
      </c>
      <c r="H10" s="7">
        <v>45820</v>
      </c>
      <c r="I10" s="7">
        <f>H10/1.16</f>
        <v>39500</v>
      </c>
      <c r="J10" s="7">
        <f>I10*E10</f>
        <v>39500</v>
      </c>
      <c r="K10" s="6">
        <v>26775</v>
      </c>
      <c r="L10" s="6"/>
      <c r="M10" s="6"/>
      <c r="N10" s="6"/>
      <c r="O10" s="6"/>
      <c r="P10" s="6"/>
    </row>
    <row r="11" spans="1:16" ht="146.25">
      <c r="A11" s="6" t="s">
        <v>20</v>
      </c>
      <c r="B11" s="6">
        <v>2</v>
      </c>
      <c r="C11" s="6" t="s">
        <v>24</v>
      </c>
      <c r="D11" s="6">
        <v>5150</v>
      </c>
      <c r="E11" s="6">
        <v>2</v>
      </c>
      <c r="F11" s="6" t="s">
        <v>25</v>
      </c>
      <c r="G11" s="6" t="s">
        <v>26</v>
      </c>
      <c r="H11" s="7">
        <v>77967.95</v>
      </c>
      <c r="I11" s="7">
        <f t="shared" ref="I11:I59" si="0">H11/1.16</f>
        <v>67213.75</v>
      </c>
      <c r="J11" s="7">
        <f t="shared" ref="J11:J74" si="1">I11*E11</f>
        <v>134427.5</v>
      </c>
      <c r="K11" s="6">
        <v>26778</v>
      </c>
      <c r="L11" s="6"/>
      <c r="M11" s="6"/>
      <c r="N11" s="6"/>
      <c r="O11" s="6"/>
      <c r="P11" s="6"/>
    </row>
    <row r="12" spans="1:16" ht="90">
      <c r="A12" s="6" t="s">
        <v>20</v>
      </c>
      <c r="B12" s="6">
        <v>3</v>
      </c>
      <c r="C12" s="6" t="s">
        <v>24</v>
      </c>
      <c r="D12" s="6">
        <v>5150</v>
      </c>
      <c r="E12" s="6">
        <v>1</v>
      </c>
      <c r="F12" s="6" t="s">
        <v>27</v>
      </c>
      <c r="G12" s="6" t="s">
        <v>28</v>
      </c>
      <c r="H12" s="7">
        <v>50605</v>
      </c>
      <c r="I12" s="7">
        <f t="shared" si="0"/>
        <v>43625</v>
      </c>
      <c r="J12" s="7">
        <f t="shared" si="1"/>
        <v>43625</v>
      </c>
      <c r="K12" s="6">
        <v>26778</v>
      </c>
      <c r="L12" s="6"/>
      <c r="M12" s="6"/>
      <c r="N12" s="6"/>
      <c r="O12" s="6"/>
      <c r="P12" s="6"/>
    </row>
    <row r="13" spans="1:16" ht="33.75">
      <c r="A13" s="6" t="s">
        <v>20</v>
      </c>
      <c r="B13" s="6">
        <v>4</v>
      </c>
      <c r="C13" s="6" t="s">
        <v>29</v>
      </c>
      <c r="D13" s="6">
        <v>5310</v>
      </c>
      <c r="E13" s="6">
        <v>6</v>
      </c>
      <c r="F13" s="6" t="s">
        <v>30</v>
      </c>
      <c r="G13" s="6" t="s">
        <v>28</v>
      </c>
      <c r="H13" s="7">
        <v>81134.03</v>
      </c>
      <c r="I13" s="7">
        <f t="shared" si="0"/>
        <v>69943.129310344826</v>
      </c>
      <c r="J13" s="7">
        <f t="shared" si="1"/>
        <v>419658.77586206899</v>
      </c>
      <c r="K13" s="6">
        <v>26775</v>
      </c>
      <c r="L13" s="6"/>
      <c r="M13" s="6"/>
      <c r="N13" s="6"/>
      <c r="O13" s="6"/>
      <c r="P13" s="6"/>
    </row>
    <row r="14" spans="1:16" ht="33.75">
      <c r="A14" s="6" t="s">
        <v>20</v>
      </c>
      <c r="B14" s="6">
        <v>5</v>
      </c>
      <c r="C14" s="6" t="s">
        <v>29</v>
      </c>
      <c r="D14" s="6">
        <v>5310</v>
      </c>
      <c r="E14" s="6">
        <v>2</v>
      </c>
      <c r="F14" s="6" t="s">
        <v>31</v>
      </c>
      <c r="G14" s="6" t="s">
        <v>28</v>
      </c>
      <c r="H14" s="7">
        <v>93417.4</v>
      </c>
      <c r="I14" s="7">
        <f t="shared" si="0"/>
        <v>80532.241379310348</v>
      </c>
      <c r="J14" s="7">
        <f t="shared" si="1"/>
        <v>161064.4827586207</v>
      </c>
      <c r="K14" s="6">
        <v>26775</v>
      </c>
      <c r="L14" s="6"/>
      <c r="M14" s="6"/>
      <c r="N14" s="6"/>
      <c r="O14" s="6"/>
      <c r="P14" s="6"/>
    </row>
    <row r="15" spans="1:16" ht="33.75">
      <c r="A15" s="6" t="s">
        <v>20</v>
      </c>
      <c r="B15" s="6">
        <v>6</v>
      </c>
      <c r="C15" s="6" t="s">
        <v>29</v>
      </c>
      <c r="D15" s="6">
        <v>5310</v>
      </c>
      <c r="E15" s="6">
        <v>10</v>
      </c>
      <c r="F15" s="6" t="s">
        <v>32</v>
      </c>
      <c r="G15" s="6" t="s">
        <v>28</v>
      </c>
      <c r="H15" s="7">
        <v>106672.37</v>
      </c>
      <c r="I15" s="7">
        <f t="shared" si="0"/>
        <v>91958.93965517242</v>
      </c>
      <c r="J15" s="7">
        <f t="shared" si="1"/>
        <v>919589.39655172417</v>
      </c>
      <c r="K15" s="6">
        <v>26775</v>
      </c>
      <c r="L15" s="6"/>
      <c r="M15" s="6"/>
      <c r="N15" s="6"/>
      <c r="O15" s="6"/>
      <c r="P15" s="6"/>
    </row>
    <row r="16" spans="1:16" ht="33.75">
      <c r="A16" s="6" t="s">
        <v>20</v>
      </c>
      <c r="B16" s="6">
        <v>7</v>
      </c>
      <c r="C16" s="6" t="s">
        <v>29</v>
      </c>
      <c r="D16" s="6">
        <v>5310</v>
      </c>
      <c r="E16" s="6">
        <v>10</v>
      </c>
      <c r="F16" s="6" t="s">
        <v>33</v>
      </c>
      <c r="G16" s="6" t="s">
        <v>28</v>
      </c>
      <c r="H16" s="7">
        <v>65228.959999999999</v>
      </c>
      <c r="I16" s="7">
        <f t="shared" si="0"/>
        <v>56231.862068965522</v>
      </c>
      <c r="J16" s="7">
        <f t="shared" si="1"/>
        <v>562318.62068965519</v>
      </c>
      <c r="K16" s="6">
        <v>26775</v>
      </c>
      <c r="L16" s="6"/>
      <c r="M16" s="6"/>
      <c r="N16" s="6"/>
      <c r="O16" s="6"/>
      <c r="P16" s="6"/>
    </row>
    <row r="17" spans="1:16" ht="22.5">
      <c r="A17" s="6" t="s">
        <v>20</v>
      </c>
      <c r="B17" s="6">
        <v>8</v>
      </c>
      <c r="C17" s="6" t="s">
        <v>29</v>
      </c>
      <c r="D17" s="6">
        <v>2950</v>
      </c>
      <c r="E17" s="6">
        <v>2</v>
      </c>
      <c r="F17" s="6" t="s">
        <v>34</v>
      </c>
      <c r="G17" s="6" t="s">
        <v>28</v>
      </c>
      <c r="H17" s="7">
        <v>3364</v>
      </c>
      <c r="I17" s="7">
        <f t="shared" si="0"/>
        <v>2900</v>
      </c>
      <c r="J17" s="7">
        <f t="shared" si="1"/>
        <v>5800</v>
      </c>
      <c r="K17" s="6">
        <v>26777</v>
      </c>
      <c r="L17" s="6"/>
      <c r="M17" s="6"/>
      <c r="N17" s="6"/>
      <c r="O17" s="6"/>
      <c r="P17" s="6"/>
    </row>
    <row r="18" spans="1:16" ht="22.5">
      <c r="A18" s="6" t="s">
        <v>20</v>
      </c>
      <c r="B18" s="6">
        <v>9</v>
      </c>
      <c r="C18" s="6" t="s">
        <v>29</v>
      </c>
      <c r="D18" s="6">
        <v>2550</v>
      </c>
      <c r="E18" s="6">
        <v>1</v>
      </c>
      <c r="F18" s="6" t="s">
        <v>35</v>
      </c>
      <c r="G18" s="6" t="s">
        <v>28</v>
      </c>
      <c r="H18" s="7">
        <v>2177.5300000000002</v>
      </c>
      <c r="I18" s="7">
        <f t="shared" si="0"/>
        <v>1877.1810344827588</v>
      </c>
      <c r="J18" s="7">
        <f t="shared" si="1"/>
        <v>1877.1810344827588</v>
      </c>
      <c r="K18" s="6">
        <v>26776</v>
      </c>
      <c r="L18" s="6"/>
      <c r="M18" s="6"/>
      <c r="N18" s="6"/>
      <c r="O18" s="6"/>
      <c r="P18" s="6"/>
    </row>
    <row r="19" spans="1:16" ht="22.5">
      <c r="A19" s="6" t="s">
        <v>20</v>
      </c>
      <c r="B19" s="6">
        <v>10</v>
      </c>
      <c r="C19" s="6" t="s">
        <v>29</v>
      </c>
      <c r="D19" s="6">
        <v>2550</v>
      </c>
      <c r="E19" s="6">
        <v>1</v>
      </c>
      <c r="F19" s="6" t="s">
        <v>36</v>
      </c>
      <c r="G19" s="6" t="s">
        <v>37</v>
      </c>
      <c r="H19" s="7">
        <v>24750</v>
      </c>
      <c r="I19" s="7">
        <f t="shared" si="0"/>
        <v>21336.206896551725</v>
      </c>
      <c r="J19" s="7">
        <f t="shared" si="1"/>
        <v>21336.206896551725</v>
      </c>
      <c r="K19" s="6">
        <v>26776</v>
      </c>
      <c r="L19" s="6"/>
      <c r="M19" s="6"/>
      <c r="N19" s="6"/>
      <c r="O19" s="6"/>
      <c r="P19" s="6"/>
    </row>
    <row r="20" spans="1:16" ht="22.5">
      <c r="A20" s="6" t="s">
        <v>20</v>
      </c>
      <c r="B20" s="6">
        <v>11</v>
      </c>
      <c r="C20" s="6" t="s">
        <v>29</v>
      </c>
      <c r="D20" s="6">
        <v>2170</v>
      </c>
      <c r="E20" s="6">
        <v>1</v>
      </c>
      <c r="F20" s="6" t="s">
        <v>38</v>
      </c>
      <c r="G20" s="6" t="s">
        <v>26</v>
      </c>
      <c r="H20" s="7">
        <v>2378</v>
      </c>
      <c r="I20" s="7">
        <f t="shared" si="0"/>
        <v>2050</v>
      </c>
      <c r="J20" s="7">
        <f t="shared" si="1"/>
        <v>2050</v>
      </c>
      <c r="K20" s="6">
        <v>26779</v>
      </c>
      <c r="L20" s="6"/>
      <c r="M20" s="6"/>
      <c r="N20" s="6"/>
      <c r="O20" s="6"/>
      <c r="P20" s="6"/>
    </row>
    <row r="21" spans="1:16" ht="22.5">
      <c r="A21" s="6" t="s">
        <v>20</v>
      </c>
      <c r="B21" s="6">
        <v>12</v>
      </c>
      <c r="C21" s="6" t="s">
        <v>29</v>
      </c>
      <c r="D21" s="6">
        <v>2550</v>
      </c>
      <c r="E21" s="6">
        <v>4</v>
      </c>
      <c r="F21" s="6" t="s">
        <v>39</v>
      </c>
      <c r="G21" s="6" t="s">
        <v>40</v>
      </c>
      <c r="H21" s="7">
        <v>154.28</v>
      </c>
      <c r="I21" s="7">
        <f t="shared" si="0"/>
        <v>133</v>
      </c>
      <c r="J21" s="7">
        <f t="shared" si="1"/>
        <v>532</v>
      </c>
      <c r="K21" s="6">
        <v>26776</v>
      </c>
      <c r="L21" s="6"/>
      <c r="M21" s="6"/>
      <c r="N21" s="6"/>
      <c r="O21" s="6"/>
      <c r="P21" s="6"/>
    </row>
    <row r="22" spans="1:16" ht="22.5">
      <c r="A22" s="6" t="s">
        <v>20</v>
      </c>
      <c r="B22" s="6">
        <v>13</v>
      </c>
      <c r="C22" s="6" t="s">
        <v>29</v>
      </c>
      <c r="D22" s="6">
        <v>5310</v>
      </c>
      <c r="E22" s="6">
        <v>1</v>
      </c>
      <c r="F22" s="6" t="s">
        <v>41</v>
      </c>
      <c r="G22" s="6" t="s">
        <v>28</v>
      </c>
      <c r="H22" s="7">
        <v>124200</v>
      </c>
      <c r="I22" s="7">
        <f t="shared" si="0"/>
        <v>107068.96551724139</v>
      </c>
      <c r="J22" s="7">
        <f t="shared" si="1"/>
        <v>107068.96551724139</v>
      </c>
      <c r="K22" s="6">
        <v>26775</v>
      </c>
      <c r="L22" s="6"/>
      <c r="M22" s="6"/>
      <c r="N22" s="6"/>
      <c r="O22" s="6"/>
      <c r="P22" s="6"/>
    </row>
    <row r="23" spans="1:16" ht="22.5">
      <c r="A23" s="6" t="s">
        <v>20</v>
      </c>
      <c r="B23" s="6">
        <v>14</v>
      </c>
      <c r="C23" s="6" t="s">
        <v>29</v>
      </c>
      <c r="D23" s="6">
        <v>2950</v>
      </c>
      <c r="E23" s="6">
        <v>3</v>
      </c>
      <c r="F23" s="6" t="s">
        <v>42</v>
      </c>
      <c r="G23" s="6" t="s">
        <v>28</v>
      </c>
      <c r="H23" s="7">
        <v>750</v>
      </c>
      <c r="I23" s="7">
        <f t="shared" si="0"/>
        <v>646.55172413793105</v>
      </c>
      <c r="J23" s="7">
        <f t="shared" si="1"/>
        <v>1939.655172413793</v>
      </c>
      <c r="K23" s="6">
        <v>26777</v>
      </c>
      <c r="L23" s="6"/>
      <c r="M23" s="6"/>
      <c r="N23" s="6"/>
      <c r="O23" s="6"/>
      <c r="P23" s="6"/>
    </row>
    <row r="24" spans="1:16" ht="22.5">
      <c r="A24" s="6" t="s">
        <v>20</v>
      </c>
      <c r="B24" s="6">
        <v>15</v>
      </c>
      <c r="C24" s="6" t="s">
        <v>29</v>
      </c>
      <c r="D24" s="6">
        <v>2950</v>
      </c>
      <c r="E24" s="6">
        <v>3</v>
      </c>
      <c r="F24" s="6" t="s">
        <v>43</v>
      </c>
      <c r="G24" s="6" t="s">
        <v>28</v>
      </c>
      <c r="H24" s="7">
        <v>612</v>
      </c>
      <c r="I24" s="7">
        <f t="shared" si="0"/>
        <v>527.58620689655174</v>
      </c>
      <c r="J24" s="7">
        <f t="shared" si="1"/>
        <v>1582.7586206896553</v>
      </c>
      <c r="K24" s="6">
        <v>26777</v>
      </c>
      <c r="L24" s="6"/>
      <c r="M24" s="6"/>
      <c r="N24" s="6"/>
      <c r="O24" s="6"/>
      <c r="P24" s="6"/>
    </row>
    <row r="25" spans="1:16" ht="22.5">
      <c r="A25" s="6" t="s">
        <v>20</v>
      </c>
      <c r="B25" s="6">
        <v>16</v>
      </c>
      <c r="C25" s="6" t="s">
        <v>29</v>
      </c>
      <c r="D25" s="6">
        <v>2950</v>
      </c>
      <c r="E25" s="6">
        <v>3</v>
      </c>
      <c r="F25" s="6" t="s">
        <v>44</v>
      </c>
      <c r="G25" s="6" t="s">
        <v>28</v>
      </c>
      <c r="H25" s="7">
        <v>370</v>
      </c>
      <c r="I25" s="7">
        <f t="shared" si="0"/>
        <v>318.96551724137936</v>
      </c>
      <c r="J25" s="7">
        <f t="shared" si="1"/>
        <v>956.89655172413813</v>
      </c>
      <c r="K25" s="6">
        <v>26777</v>
      </c>
      <c r="L25" s="6"/>
      <c r="M25" s="6"/>
      <c r="N25" s="6"/>
      <c r="O25" s="6"/>
      <c r="P25" s="6"/>
    </row>
    <row r="26" spans="1:16" ht="22.5">
      <c r="A26" s="6" t="s">
        <v>20</v>
      </c>
      <c r="B26" s="6">
        <v>17</v>
      </c>
      <c r="C26" s="6" t="s">
        <v>29</v>
      </c>
      <c r="D26" s="6">
        <v>2950</v>
      </c>
      <c r="E26" s="6">
        <v>3</v>
      </c>
      <c r="F26" s="6" t="s">
        <v>45</v>
      </c>
      <c r="G26" s="6" t="s">
        <v>28</v>
      </c>
      <c r="H26" s="7">
        <v>830</v>
      </c>
      <c r="I26" s="7">
        <f t="shared" si="0"/>
        <v>715.51724137931035</v>
      </c>
      <c r="J26" s="7">
        <f t="shared" si="1"/>
        <v>2146.5517241379312</v>
      </c>
      <c r="K26" s="6">
        <v>26777</v>
      </c>
      <c r="L26" s="6"/>
      <c r="M26" s="6"/>
      <c r="N26" s="6"/>
      <c r="O26" s="6"/>
      <c r="P26" s="6"/>
    </row>
    <row r="27" spans="1:16" ht="22.5">
      <c r="A27" s="6" t="s">
        <v>20</v>
      </c>
      <c r="B27" s="6">
        <v>18</v>
      </c>
      <c r="C27" s="6" t="s">
        <v>29</v>
      </c>
      <c r="D27" s="6">
        <v>2550</v>
      </c>
      <c r="E27" s="6">
        <v>15</v>
      </c>
      <c r="F27" s="6" t="s">
        <v>46</v>
      </c>
      <c r="G27" s="6" t="s">
        <v>37</v>
      </c>
      <c r="H27" s="7">
        <v>691.49</v>
      </c>
      <c r="I27" s="7">
        <f t="shared" si="0"/>
        <v>596.11206896551732</v>
      </c>
      <c r="J27" s="7">
        <f t="shared" si="1"/>
        <v>8941.6810344827591</v>
      </c>
      <c r="K27" s="6">
        <v>26776</v>
      </c>
      <c r="L27" s="6"/>
      <c r="M27" s="6"/>
      <c r="N27" s="6"/>
      <c r="O27" s="6"/>
      <c r="P27" s="6"/>
    </row>
    <row r="28" spans="1:16" ht="33.75">
      <c r="A28" s="6" t="s">
        <v>20</v>
      </c>
      <c r="B28" s="6">
        <v>19</v>
      </c>
      <c r="C28" s="6" t="s">
        <v>47</v>
      </c>
      <c r="D28" s="6">
        <v>2950</v>
      </c>
      <c r="E28" s="6">
        <v>10</v>
      </c>
      <c r="F28" s="6" t="s">
        <v>48</v>
      </c>
      <c r="G28" s="6" t="s">
        <v>28</v>
      </c>
      <c r="H28" s="7">
        <v>400</v>
      </c>
      <c r="I28" s="7">
        <f t="shared" si="0"/>
        <v>344.82758620689657</v>
      </c>
      <c r="J28" s="7">
        <f t="shared" si="1"/>
        <v>3448.2758620689656</v>
      </c>
      <c r="K28" s="6">
        <v>26777</v>
      </c>
      <c r="L28" s="6"/>
      <c r="M28" s="6"/>
      <c r="N28" s="6"/>
      <c r="O28" s="6"/>
      <c r="P28" s="6"/>
    </row>
    <row r="29" spans="1:16" ht="405">
      <c r="A29" s="6" t="s">
        <v>20</v>
      </c>
      <c r="B29" s="6">
        <v>20</v>
      </c>
      <c r="C29" s="6" t="s">
        <v>49</v>
      </c>
      <c r="D29" s="6">
        <v>5310</v>
      </c>
      <c r="E29" s="6">
        <v>1</v>
      </c>
      <c r="F29" s="6" t="s">
        <v>50</v>
      </c>
      <c r="G29" s="6" t="s">
        <v>28</v>
      </c>
      <c r="H29" s="7">
        <v>850000</v>
      </c>
      <c r="I29" s="7">
        <f t="shared" si="0"/>
        <v>732758.62068965519</v>
      </c>
      <c r="J29" s="7">
        <f t="shared" si="1"/>
        <v>732758.62068965519</v>
      </c>
      <c r="K29" s="6">
        <v>26775</v>
      </c>
      <c r="L29" s="6"/>
      <c r="M29" s="6"/>
      <c r="N29" s="6"/>
      <c r="O29" s="6"/>
      <c r="P29" s="6"/>
    </row>
    <row r="30" spans="1:16" ht="315">
      <c r="A30" s="6" t="s">
        <v>20</v>
      </c>
      <c r="B30" s="6">
        <v>21</v>
      </c>
      <c r="C30" s="6" t="s">
        <v>49</v>
      </c>
      <c r="D30" s="6">
        <v>5310</v>
      </c>
      <c r="E30" s="6">
        <v>1</v>
      </c>
      <c r="F30" s="6" t="s">
        <v>51</v>
      </c>
      <c r="G30" s="6" t="s">
        <v>28</v>
      </c>
      <c r="H30" s="7">
        <v>30000</v>
      </c>
      <c r="I30" s="7">
        <f t="shared" si="0"/>
        <v>25862.068965517243</v>
      </c>
      <c r="J30" s="7">
        <f t="shared" si="1"/>
        <v>25862.068965517243</v>
      </c>
      <c r="K30" s="6">
        <v>26775</v>
      </c>
      <c r="L30" s="6"/>
      <c r="M30" s="6"/>
      <c r="N30" s="6"/>
      <c r="O30" s="6"/>
      <c r="P30" s="6"/>
    </row>
    <row r="31" spans="1:16" ht="393.75">
      <c r="A31" s="6" t="s">
        <v>20</v>
      </c>
      <c r="B31" s="6">
        <v>22</v>
      </c>
      <c r="C31" s="6" t="s">
        <v>49</v>
      </c>
      <c r="D31" s="6">
        <v>5310</v>
      </c>
      <c r="E31" s="6">
        <v>1</v>
      </c>
      <c r="F31" s="6" t="s">
        <v>52</v>
      </c>
      <c r="G31" s="6" t="s">
        <v>28</v>
      </c>
      <c r="H31" s="7">
        <v>400000</v>
      </c>
      <c r="I31" s="7">
        <f t="shared" si="0"/>
        <v>344827.58620689658</v>
      </c>
      <c r="J31" s="7">
        <f t="shared" si="1"/>
        <v>344827.58620689658</v>
      </c>
      <c r="K31" s="6">
        <v>26775</v>
      </c>
      <c r="L31" s="6"/>
      <c r="M31" s="6"/>
      <c r="N31" s="6"/>
      <c r="O31" s="6"/>
      <c r="P31" s="6"/>
    </row>
    <row r="32" spans="1:16" ht="90">
      <c r="A32" s="6" t="s">
        <v>20</v>
      </c>
      <c r="B32" s="6">
        <v>23</v>
      </c>
      <c r="C32" s="6" t="s">
        <v>49</v>
      </c>
      <c r="D32" s="6">
        <v>5310</v>
      </c>
      <c r="E32" s="6">
        <v>2</v>
      </c>
      <c r="F32" s="6" t="s">
        <v>53</v>
      </c>
      <c r="G32" s="6" t="s">
        <v>28</v>
      </c>
      <c r="H32" s="7">
        <v>28146.25</v>
      </c>
      <c r="I32" s="7">
        <f t="shared" si="0"/>
        <v>24264.008620689656</v>
      </c>
      <c r="J32" s="7">
        <f t="shared" si="1"/>
        <v>48528.017241379312</v>
      </c>
      <c r="K32" s="6">
        <v>26775</v>
      </c>
      <c r="L32" s="6"/>
      <c r="M32" s="6"/>
      <c r="N32" s="6"/>
      <c r="O32" s="6"/>
      <c r="P32" s="6"/>
    </row>
    <row r="33" spans="1:16" ht="101.25">
      <c r="A33" s="6" t="s">
        <v>20</v>
      </c>
      <c r="B33" s="6">
        <v>24</v>
      </c>
      <c r="C33" s="6" t="s">
        <v>49</v>
      </c>
      <c r="D33" s="6">
        <v>5310</v>
      </c>
      <c r="E33" s="6">
        <v>1</v>
      </c>
      <c r="F33" s="6" t="s">
        <v>54</v>
      </c>
      <c r="G33" s="6" t="s">
        <v>28</v>
      </c>
      <c r="H33" s="7">
        <v>80000</v>
      </c>
      <c r="I33" s="7">
        <f t="shared" si="0"/>
        <v>68965.517241379319</v>
      </c>
      <c r="J33" s="7">
        <f t="shared" si="1"/>
        <v>68965.517241379319</v>
      </c>
      <c r="K33" s="6">
        <v>26775</v>
      </c>
      <c r="L33" s="6"/>
      <c r="M33" s="6"/>
      <c r="N33" s="6"/>
      <c r="O33" s="6"/>
      <c r="P33" s="6"/>
    </row>
    <row r="34" spans="1:16" ht="56.25">
      <c r="A34" s="6" t="s">
        <v>20</v>
      </c>
      <c r="B34" s="6">
        <v>25</v>
      </c>
      <c r="C34" s="6" t="s">
        <v>49</v>
      </c>
      <c r="D34" s="6">
        <v>5310</v>
      </c>
      <c r="E34" s="6">
        <v>1</v>
      </c>
      <c r="F34" s="6" t="s">
        <v>55</v>
      </c>
      <c r="G34" s="6" t="s">
        <v>28</v>
      </c>
      <c r="H34" s="7">
        <v>500000</v>
      </c>
      <c r="I34" s="7">
        <f t="shared" si="0"/>
        <v>431034.4827586207</v>
      </c>
      <c r="J34" s="7">
        <f t="shared" si="1"/>
        <v>431034.4827586207</v>
      </c>
      <c r="K34" s="6">
        <v>26775</v>
      </c>
      <c r="L34" s="6"/>
      <c r="M34" s="6"/>
      <c r="N34" s="6"/>
      <c r="O34" s="6"/>
      <c r="P34" s="6"/>
    </row>
    <row r="35" spans="1:16" ht="303.75">
      <c r="A35" s="6" t="s">
        <v>20</v>
      </c>
      <c r="B35" s="6">
        <v>26</v>
      </c>
      <c r="C35" s="6" t="s">
        <v>49</v>
      </c>
      <c r="D35" s="6">
        <v>5310</v>
      </c>
      <c r="E35" s="6">
        <v>1</v>
      </c>
      <c r="F35" s="6" t="s">
        <v>56</v>
      </c>
      <c r="G35" s="6" t="s">
        <v>28</v>
      </c>
      <c r="H35" s="7">
        <v>1421511.78</v>
      </c>
      <c r="I35" s="7">
        <f t="shared" si="0"/>
        <v>1225441.1896551726</v>
      </c>
      <c r="J35" s="7">
        <f t="shared" si="1"/>
        <v>1225441.1896551726</v>
      </c>
      <c r="K35" s="6">
        <v>26775</v>
      </c>
      <c r="L35" s="6"/>
      <c r="M35" s="6"/>
      <c r="N35" s="6"/>
      <c r="O35" s="6"/>
      <c r="P35" s="6"/>
    </row>
    <row r="36" spans="1:16" ht="67.5">
      <c r="A36" s="6" t="s">
        <v>20</v>
      </c>
      <c r="B36" s="6">
        <v>27</v>
      </c>
      <c r="C36" s="6" t="s">
        <v>49</v>
      </c>
      <c r="D36" s="6">
        <v>5310</v>
      </c>
      <c r="E36" s="6">
        <v>1</v>
      </c>
      <c r="F36" s="6" t="s">
        <v>57</v>
      </c>
      <c r="G36" s="6" t="s">
        <v>28</v>
      </c>
      <c r="H36" s="7">
        <v>56000</v>
      </c>
      <c r="I36" s="7">
        <f t="shared" si="0"/>
        <v>48275.862068965522</v>
      </c>
      <c r="J36" s="7">
        <f t="shared" si="1"/>
        <v>48275.862068965522</v>
      </c>
      <c r="K36" s="6">
        <v>26775</v>
      </c>
      <c r="L36" s="6"/>
      <c r="M36" s="6"/>
      <c r="N36" s="6"/>
      <c r="O36" s="6"/>
      <c r="P36" s="6"/>
    </row>
    <row r="37" spans="1:16" ht="56.25">
      <c r="A37" s="6" t="s">
        <v>20</v>
      </c>
      <c r="B37" s="6">
        <v>28</v>
      </c>
      <c r="C37" s="6" t="s">
        <v>49</v>
      </c>
      <c r="D37" s="6">
        <v>5310</v>
      </c>
      <c r="E37" s="6">
        <v>2</v>
      </c>
      <c r="F37" s="6" t="s">
        <v>58</v>
      </c>
      <c r="G37" s="6" t="s">
        <v>28</v>
      </c>
      <c r="H37" s="7">
        <v>25000</v>
      </c>
      <c r="I37" s="7">
        <f t="shared" si="0"/>
        <v>21551.724137931036</v>
      </c>
      <c r="J37" s="7">
        <f t="shared" si="1"/>
        <v>43103.448275862072</v>
      </c>
      <c r="K37" s="6">
        <v>26775</v>
      </c>
      <c r="L37" s="6"/>
      <c r="M37" s="6"/>
      <c r="N37" s="6"/>
      <c r="O37" s="6"/>
      <c r="P37" s="6"/>
    </row>
    <row r="38" spans="1:16" ht="78.75">
      <c r="A38" s="6" t="s">
        <v>20</v>
      </c>
      <c r="B38" s="6">
        <v>29</v>
      </c>
      <c r="C38" s="6" t="s">
        <v>49</v>
      </c>
      <c r="D38" s="6">
        <v>5310</v>
      </c>
      <c r="E38" s="6">
        <v>1</v>
      </c>
      <c r="F38" s="6" t="s">
        <v>59</v>
      </c>
      <c r="G38" s="6" t="s">
        <v>28</v>
      </c>
      <c r="H38" s="7">
        <v>1150000</v>
      </c>
      <c r="I38" s="7">
        <f t="shared" si="0"/>
        <v>991379.31034482771</v>
      </c>
      <c r="J38" s="7">
        <f t="shared" si="1"/>
        <v>991379.31034482771</v>
      </c>
      <c r="K38" s="6">
        <v>26775</v>
      </c>
      <c r="L38" s="6"/>
      <c r="M38" s="6"/>
      <c r="N38" s="6"/>
      <c r="O38" s="6"/>
      <c r="P38" s="6"/>
    </row>
    <row r="39" spans="1:16" ht="157.5">
      <c r="A39" s="6" t="s">
        <v>20</v>
      </c>
      <c r="B39" s="6">
        <v>30</v>
      </c>
      <c r="C39" s="6" t="s">
        <v>49</v>
      </c>
      <c r="D39" s="6">
        <v>5310</v>
      </c>
      <c r="E39" s="6">
        <v>1</v>
      </c>
      <c r="F39" s="6" t="s">
        <v>60</v>
      </c>
      <c r="G39" s="6" t="s">
        <v>28</v>
      </c>
      <c r="H39" s="7">
        <v>75000</v>
      </c>
      <c r="I39" s="7">
        <f t="shared" si="0"/>
        <v>64655.172413793109</v>
      </c>
      <c r="J39" s="7">
        <f t="shared" si="1"/>
        <v>64655.172413793109</v>
      </c>
      <c r="K39" s="6">
        <v>26775</v>
      </c>
      <c r="L39" s="6"/>
      <c r="M39" s="6"/>
      <c r="N39" s="6"/>
      <c r="O39" s="6"/>
      <c r="P39" s="6"/>
    </row>
    <row r="40" spans="1:16" ht="409.5">
      <c r="A40" s="6" t="s">
        <v>20</v>
      </c>
      <c r="B40" s="6">
        <v>31</v>
      </c>
      <c r="C40" s="6" t="s">
        <v>49</v>
      </c>
      <c r="D40" s="6">
        <v>5310</v>
      </c>
      <c r="E40" s="6">
        <v>1</v>
      </c>
      <c r="F40" s="6" t="s">
        <v>61</v>
      </c>
      <c r="G40" s="6" t="s">
        <v>28</v>
      </c>
      <c r="H40" s="7">
        <v>2500000</v>
      </c>
      <c r="I40" s="7">
        <f t="shared" si="0"/>
        <v>2155172.4137931038</v>
      </c>
      <c r="J40" s="7">
        <f t="shared" si="1"/>
        <v>2155172.4137931038</v>
      </c>
      <c r="K40" s="6">
        <v>26775</v>
      </c>
      <c r="L40" s="6"/>
      <c r="M40" s="6"/>
      <c r="N40" s="6"/>
      <c r="O40" s="6"/>
      <c r="P40" s="6"/>
    </row>
    <row r="41" spans="1:16" ht="90">
      <c r="A41" s="6" t="s">
        <v>20</v>
      </c>
      <c r="B41" s="6">
        <v>32</v>
      </c>
      <c r="C41" s="6" t="s">
        <v>49</v>
      </c>
      <c r="D41" s="6">
        <v>5310</v>
      </c>
      <c r="E41" s="6">
        <v>1</v>
      </c>
      <c r="F41" s="6" t="s">
        <v>62</v>
      </c>
      <c r="G41" s="6" t="s">
        <v>28</v>
      </c>
      <c r="H41" s="7">
        <v>210000</v>
      </c>
      <c r="I41" s="7">
        <f t="shared" si="0"/>
        <v>181034.4827586207</v>
      </c>
      <c r="J41" s="7">
        <f t="shared" si="1"/>
        <v>181034.4827586207</v>
      </c>
      <c r="K41" s="6">
        <v>26775</v>
      </c>
      <c r="L41" s="6"/>
      <c r="M41" s="6"/>
      <c r="N41" s="6"/>
      <c r="O41" s="6"/>
      <c r="P41" s="6"/>
    </row>
    <row r="42" spans="1:16" ht="45">
      <c r="A42" s="6" t="s">
        <v>20</v>
      </c>
      <c r="B42" s="6">
        <v>33</v>
      </c>
      <c r="C42" s="6" t="s">
        <v>49</v>
      </c>
      <c r="D42" s="6">
        <v>5310</v>
      </c>
      <c r="E42" s="6">
        <v>2</v>
      </c>
      <c r="F42" s="6" t="s">
        <v>63</v>
      </c>
      <c r="G42" s="6" t="s">
        <v>28</v>
      </c>
      <c r="H42" s="7">
        <v>23000</v>
      </c>
      <c r="I42" s="7">
        <f t="shared" si="0"/>
        <v>19827.586206896554</v>
      </c>
      <c r="J42" s="7">
        <f t="shared" si="1"/>
        <v>39655.172413793109</v>
      </c>
      <c r="K42" s="6">
        <v>26775</v>
      </c>
      <c r="L42" s="6"/>
      <c r="M42" s="6"/>
      <c r="N42" s="6"/>
      <c r="O42" s="6"/>
      <c r="P42" s="6"/>
    </row>
    <row r="43" spans="1:16" ht="56.25">
      <c r="A43" s="6" t="s">
        <v>20</v>
      </c>
      <c r="B43" s="6">
        <v>34</v>
      </c>
      <c r="C43" s="6" t="s">
        <v>49</v>
      </c>
      <c r="D43" s="6">
        <v>5310</v>
      </c>
      <c r="E43" s="6">
        <v>2</v>
      </c>
      <c r="F43" s="6" t="s">
        <v>64</v>
      </c>
      <c r="G43" s="6" t="s">
        <v>28</v>
      </c>
      <c r="H43" s="7">
        <v>16000</v>
      </c>
      <c r="I43" s="7">
        <f t="shared" si="0"/>
        <v>13793.103448275862</v>
      </c>
      <c r="J43" s="7">
        <f t="shared" si="1"/>
        <v>27586.206896551725</v>
      </c>
      <c r="K43" s="6">
        <v>26775</v>
      </c>
      <c r="L43" s="6"/>
      <c r="M43" s="6"/>
      <c r="N43" s="6"/>
      <c r="O43" s="6"/>
      <c r="P43" s="6"/>
    </row>
    <row r="44" spans="1:16" ht="45">
      <c r="A44" s="6" t="s">
        <v>20</v>
      </c>
      <c r="B44" s="6">
        <v>35</v>
      </c>
      <c r="C44" s="6" t="s">
        <v>49</v>
      </c>
      <c r="D44" s="6">
        <v>5310</v>
      </c>
      <c r="E44" s="6">
        <v>2</v>
      </c>
      <c r="F44" s="6" t="s">
        <v>65</v>
      </c>
      <c r="G44" s="6" t="s">
        <v>28</v>
      </c>
      <c r="H44" s="7">
        <v>42000</v>
      </c>
      <c r="I44" s="7">
        <f t="shared" si="0"/>
        <v>36206.896551724138</v>
      </c>
      <c r="J44" s="7">
        <f t="shared" si="1"/>
        <v>72413.793103448275</v>
      </c>
      <c r="K44" s="6">
        <v>26775</v>
      </c>
      <c r="L44" s="6"/>
      <c r="M44" s="6"/>
      <c r="N44" s="6"/>
      <c r="O44" s="6"/>
      <c r="P44" s="6"/>
    </row>
    <row r="45" spans="1:16" ht="56.25">
      <c r="A45" s="6" t="s">
        <v>20</v>
      </c>
      <c r="B45" s="6">
        <v>36</v>
      </c>
      <c r="C45" s="6" t="s">
        <v>49</v>
      </c>
      <c r="D45" s="6">
        <v>5310</v>
      </c>
      <c r="E45" s="6">
        <v>2</v>
      </c>
      <c r="F45" s="6" t="s">
        <v>66</v>
      </c>
      <c r="G45" s="6" t="s">
        <v>28</v>
      </c>
      <c r="H45" s="7">
        <v>19000</v>
      </c>
      <c r="I45" s="7">
        <f t="shared" si="0"/>
        <v>16379.310344827587</v>
      </c>
      <c r="J45" s="7">
        <f t="shared" si="1"/>
        <v>32758.620689655174</v>
      </c>
      <c r="K45" s="6">
        <v>26775</v>
      </c>
      <c r="L45" s="6"/>
      <c r="M45" s="6"/>
      <c r="N45" s="6"/>
      <c r="O45" s="6"/>
      <c r="P45" s="6"/>
    </row>
    <row r="46" spans="1:16" ht="67.5">
      <c r="A46" s="6" t="s">
        <v>20</v>
      </c>
      <c r="B46" s="6">
        <v>37</v>
      </c>
      <c r="C46" s="6" t="s">
        <v>49</v>
      </c>
      <c r="D46" s="6">
        <v>5310</v>
      </c>
      <c r="E46" s="6">
        <v>2</v>
      </c>
      <c r="F46" s="6" t="s">
        <v>67</v>
      </c>
      <c r="G46" s="6" t="s">
        <v>28</v>
      </c>
      <c r="H46" s="7">
        <v>17000</v>
      </c>
      <c r="I46" s="7">
        <f t="shared" si="0"/>
        <v>14655.172413793105</v>
      </c>
      <c r="J46" s="7">
        <f t="shared" si="1"/>
        <v>29310.34482758621</v>
      </c>
      <c r="K46" s="6">
        <v>26775</v>
      </c>
      <c r="L46" s="6"/>
      <c r="M46" s="6"/>
      <c r="N46" s="6"/>
      <c r="O46" s="6"/>
      <c r="P46" s="6"/>
    </row>
    <row r="47" spans="1:16" ht="90">
      <c r="A47" s="6" t="s">
        <v>20</v>
      </c>
      <c r="B47" s="6">
        <v>38</v>
      </c>
      <c r="C47" s="6" t="s">
        <v>49</v>
      </c>
      <c r="D47" s="6">
        <v>5310</v>
      </c>
      <c r="E47" s="6">
        <v>1</v>
      </c>
      <c r="F47" s="6" t="s">
        <v>68</v>
      </c>
      <c r="G47" s="6" t="s">
        <v>28</v>
      </c>
      <c r="H47" s="7">
        <v>52000</v>
      </c>
      <c r="I47" s="7">
        <f t="shared" si="0"/>
        <v>44827.586206896558</v>
      </c>
      <c r="J47" s="7">
        <f t="shared" si="1"/>
        <v>44827.586206896558</v>
      </c>
      <c r="K47" s="6">
        <v>26775</v>
      </c>
      <c r="L47" s="6"/>
      <c r="M47" s="6"/>
      <c r="N47" s="6"/>
      <c r="O47" s="6"/>
      <c r="P47" s="6"/>
    </row>
    <row r="48" spans="1:16" ht="45">
      <c r="A48" s="6" t="s">
        <v>20</v>
      </c>
      <c r="B48" s="6">
        <v>39</v>
      </c>
      <c r="C48" s="6" t="s">
        <v>49</v>
      </c>
      <c r="D48" s="6">
        <v>5310</v>
      </c>
      <c r="E48" s="6">
        <v>2</v>
      </c>
      <c r="F48" s="6" t="s">
        <v>69</v>
      </c>
      <c r="G48" s="6" t="s">
        <v>28</v>
      </c>
      <c r="H48" s="7">
        <v>9000</v>
      </c>
      <c r="I48" s="7">
        <f t="shared" si="0"/>
        <v>7758.620689655173</v>
      </c>
      <c r="J48" s="7">
        <f t="shared" si="1"/>
        <v>15517.241379310346</v>
      </c>
      <c r="K48" s="6">
        <v>26775</v>
      </c>
      <c r="L48" s="6"/>
      <c r="M48" s="6"/>
      <c r="N48" s="6"/>
      <c r="O48" s="6"/>
      <c r="P48" s="6"/>
    </row>
    <row r="49" spans="1:16" ht="67.5">
      <c r="A49" s="6" t="s">
        <v>20</v>
      </c>
      <c r="B49" s="6">
        <v>40</v>
      </c>
      <c r="C49" s="6" t="s">
        <v>49</v>
      </c>
      <c r="D49" s="6">
        <v>5310</v>
      </c>
      <c r="E49" s="6">
        <v>2</v>
      </c>
      <c r="F49" s="6" t="s">
        <v>70</v>
      </c>
      <c r="G49" s="6" t="s">
        <v>28</v>
      </c>
      <c r="H49" s="7">
        <v>16000</v>
      </c>
      <c r="I49" s="7">
        <f t="shared" si="0"/>
        <v>13793.103448275862</v>
      </c>
      <c r="J49" s="7">
        <f t="shared" si="1"/>
        <v>27586.206896551725</v>
      </c>
      <c r="K49" s="6">
        <v>26775</v>
      </c>
      <c r="L49" s="6"/>
      <c r="M49" s="6"/>
      <c r="N49" s="6"/>
      <c r="O49" s="6"/>
      <c r="P49" s="6"/>
    </row>
    <row r="50" spans="1:16" ht="247.5">
      <c r="A50" s="6" t="s">
        <v>20</v>
      </c>
      <c r="B50" s="6">
        <v>41</v>
      </c>
      <c r="C50" s="6" t="s">
        <v>49</v>
      </c>
      <c r="D50" s="6">
        <v>5310</v>
      </c>
      <c r="E50" s="6">
        <v>1</v>
      </c>
      <c r="F50" s="6" t="s">
        <v>71</v>
      </c>
      <c r="G50" s="6" t="s">
        <v>28</v>
      </c>
      <c r="H50" s="7">
        <v>805896</v>
      </c>
      <c r="I50" s="7">
        <f t="shared" si="0"/>
        <v>694737.93103448278</v>
      </c>
      <c r="J50" s="7">
        <f t="shared" si="1"/>
        <v>694737.93103448278</v>
      </c>
      <c r="K50" s="6">
        <v>26775</v>
      </c>
      <c r="L50" s="6"/>
      <c r="M50" s="6"/>
      <c r="N50" s="6"/>
      <c r="O50" s="6"/>
      <c r="P50" s="6"/>
    </row>
    <row r="51" spans="1:16" ht="112.5">
      <c r="A51" s="6" t="s">
        <v>20</v>
      </c>
      <c r="B51" s="6">
        <v>42</v>
      </c>
      <c r="C51" s="6" t="s">
        <v>49</v>
      </c>
      <c r="D51" s="6">
        <v>5310</v>
      </c>
      <c r="E51" s="6">
        <v>1</v>
      </c>
      <c r="F51" s="6" t="s">
        <v>72</v>
      </c>
      <c r="G51" s="6" t="s">
        <v>28</v>
      </c>
      <c r="H51" s="7">
        <v>699373.4</v>
      </c>
      <c r="I51" s="7">
        <f t="shared" si="0"/>
        <v>602908.10344827594</v>
      </c>
      <c r="J51" s="7">
        <f t="shared" si="1"/>
        <v>602908.10344827594</v>
      </c>
      <c r="K51" s="6">
        <v>26775</v>
      </c>
      <c r="L51" s="6"/>
      <c r="M51" s="6"/>
      <c r="N51" s="6"/>
      <c r="O51" s="6"/>
      <c r="P51" s="6"/>
    </row>
    <row r="52" spans="1:16" ht="202.5">
      <c r="A52" s="6" t="s">
        <v>20</v>
      </c>
      <c r="B52" s="6">
        <v>43</v>
      </c>
      <c r="C52" s="6" t="s">
        <v>49</v>
      </c>
      <c r="D52" s="6">
        <v>5310</v>
      </c>
      <c r="E52" s="6">
        <v>1</v>
      </c>
      <c r="F52" s="6" t="s">
        <v>73</v>
      </c>
      <c r="G52" s="6" t="s">
        <v>28</v>
      </c>
      <c r="H52" s="7">
        <v>1500000</v>
      </c>
      <c r="I52" s="7">
        <f t="shared" si="0"/>
        <v>1293103.4482758623</v>
      </c>
      <c r="J52" s="7">
        <f t="shared" si="1"/>
        <v>1293103.4482758623</v>
      </c>
      <c r="K52" s="6">
        <v>26775</v>
      </c>
      <c r="L52" s="6"/>
      <c r="M52" s="6"/>
      <c r="N52" s="6"/>
      <c r="O52" s="6"/>
      <c r="P52" s="6"/>
    </row>
    <row r="53" spans="1:16" ht="180">
      <c r="A53" s="6" t="s">
        <v>20</v>
      </c>
      <c r="B53" s="6">
        <v>44</v>
      </c>
      <c r="C53" s="6" t="s">
        <v>49</v>
      </c>
      <c r="D53" s="6">
        <v>5310</v>
      </c>
      <c r="E53" s="6">
        <v>1</v>
      </c>
      <c r="F53" s="6" t="s">
        <v>74</v>
      </c>
      <c r="G53" s="6" t="s">
        <v>28</v>
      </c>
      <c r="H53" s="7">
        <v>135000</v>
      </c>
      <c r="I53" s="7">
        <f t="shared" si="0"/>
        <v>116379.31034482759</v>
      </c>
      <c r="J53" s="7">
        <f t="shared" si="1"/>
        <v>116379.31034482759</v>
      </c>
      <c r="K53" s="6">
        <v>26775</v>
      </c>
      <c r="L53" s="6"/>
      <c r="M53" s="6"/>
      <c r="N53" s="6"/>
      <c r="O53" s="6"/>
      <c r="P53" s="6"/>
    </row>
    <row r="54" spans="1:16" ht="135">
      <c r="A54" s="6" t="s">
        <v>20</v>
      </c>
      <c r="B54" s="6">
        <v>45</v>
      </c>
      <c r="C54" s="6" t="s">
        <v>49</v>
      </c>
      <c r="D54" s="6">
        <v>5310</v>
      </c>
      <c r="E54" s="6">
        <v>1</v>
      </c>
      <c r="F54" s="6" t="s">
        <v>75</v>
      </c>
      <c r="G54" s="6" t="s">
        <v>28</v>
      </c>
      <c r="H54" s="7">
        <v>248000</v>
      </c>
      <c r="I54" s="7">
        <f t="shared" si="0"/>
        <v>213793.10344827588</v>
      </c>
      <c r="J54" s="7">
        <f t="shared" si="1"/>
        <v>213793.10344827588</v>
      </c>
      <c r="K54" s="6">
        <v>26775</v>
      </c>
      <c r="L54" s="6"/>
      <c r="M54" s="6"/>
      <c r="N54" s="6"/>
      <c r="O54" s="6"/>
      <c r="P54" s="6"/>
    </row>
    <row r="55" spans="1:16" ht="45">
      <c r="A55" s="6" t="s">
        <v>20</v>
      </c>
      <c r="B55" s="6">
        <v>46</v>
      </c>
      <c r="C55" s="6" t="s">
        <v>76</v>
      </c>
      <c r="D55" s="6">
        <v>5310</v>
      </c>
      <c r="E55" s="6">
        <v>4</v>
      </c>
      <c r="F55" s="6" t="s">
        <v>77</v>
      </c>
      <c r="G55" s="6" t="s">
        <v>28</v>
      </c>
      <c r="H55" s="7">
        <v>40996.800000000003</v>
      </c>
      <c r="I55" s="7">
        <f t="shared" si="0"/>
        <v>35342.068965517246</v>
      </c>
      <c r="J55" s="7">
        <f t="shared" si="1"/>
        <v>141368.27586206899</v>
      </c>
      <c r="K55" s="6">
        <v>26775</v>
      </c>
      <c r="L55" s="6"/>
      <c r="M55" s="6"/>
      <c r="N55" s="6"/>
      <c r="O55" s="6"/>
      <c r="P55" s="6"/>
    </row>
    <row r="56" spans="1:16" ht="33.75">
      <c r="A56" s="6" t="s">
        <v>20</v>
      </c>
      <c r="B56" s="6">
        <v>47</v>
      </c>
      <c r="C56" s="6" t="s">
        <v>76</v>
      </c>
      <c r="D56" s="6">
        <v>2950</v>
      </c>
      <c r="E56" s="6">
        <v>3</v>
      </c>
      <c r="F56" s="6" t="s">
        <v>78</v>
      </c>
      <c r="G56" s="6" t="s">
        <v>28</v>
      </c>
      <c r="H56" s="7">
        <v>5500</v>
      </c>
      <c r="I56" s="7">
        <f t="shared" si="0"/>
        <v>4741.3793103448279</v>
      </c>
      <c r="J56" s="7">
        <f t="shared" si="1"/>
        <v>14224.137931034484</v>
      </c>
      <c r="K56" s="6">
        <v>26777</v>
      </c>
      <c r="L56" s="6"/>
      <c r="M56" s="6"/>
      <c r="N56" s="6"/>
      <c r="O56" s="6"/>
      <c r="P56" s="6"/>
    </row>
    <row r="57" spans="1:16" ht="45">
      <c r="A57" s="6" t="s">
        <v>20</v>
      </c>
      <c r="B57" s="6">
        <v>48</v>
      </c>
      <c r="C57" s="6" t="s">
        <v>76</v>
      </c>
      <c r="D57" s="6">
        <v>2950</v>
      </c>
      <c r="E57" s="6">
        <v>8</v>
      </c>
      <c r="F57" s="6" t="s">
        <v>79</v>
      </c>
      <c r="G57" s="6" t="s">
        <v>28</v>
      </c>
      <c r="H57" s="7">
        <v>2169</v>
      </c>
      <c r="I57" s="7">
        <f t="shared" si="0"/>
        <v>1869.8275862068967</v>
      </c>
      <c r="J57" s="7">
        <f t="shared" si="1"/>
        <v>14958.620689655174</v>
      </c>
      <c r="K57" s="6">
        <v>26777</v>
      </c>
      <c r="L57" s="6"/>
      <c r="M57" s="6"/>
      <c r="N57" s="6"/>
      <c r="O57" s="6"/>
      <c r="P57" s="6"/>
    </row>
    <row r="58" spans="1:16" ht="33.75">
      <c r="A58" s="6" t="s">
        <v>20</v>
      </c>
      <c r="B58" s="6">
        <v>49</v>
      </c>
      <c r="C58" s="6" t="s">
        <v>80</v>
      </c>
      <c r="D58" s="6">
        <v>5310</v>
      </c>
      <c r="E58" s="6">
        <v>3</v>
      </c>
      <c r="F58" s="6" t="s">
        <v>81</v>
      </c>
      <c r="G58" s="6" t="s">
        <v>28</v>
      </c>
      <c r="H58" s="7">
        <v>22045</v>
      </c>
      <c r="I58" s="7">
        <f t="shared" si="0"/>
        <v>19004.310344827587</v>
      </c>
      <c r="J58" s="7">
        <f t="shared" si="1"/>
        <v>57012.931034482761</v>
      </c>
      <c r="K58" s="6">
        <v>26775</v>
      </c>
      <c r="L58" s="6"/>
      <c r="M58" s="6"/>
      <c r="N58" s="6"/>
      <c r="O58" s="6"/>
      <c r="P58" s="6"/>
    </row>
    <row r="59" spans="1:16" ht="225">
      <c r="A59" s="6" t="s">
        <v>20</v>
      </c>
      <c r="B59" s="6">
        <v>50</v>
      </c>
      <c r="C59" s="13" t="s">
        <v>84</v>
      </c>
      <c r="D59" s="4"/>
      <c r="E59" s="4"/>
      <c r="F59" s="9" t="s">
        <v>82</v>
      </c>
      <c r="G59" s="6" t="s">
        <v>28</v>
      </c>
      <c r="H59" s="5"/>
      <c r="I59" s="7">
        <f t="shared" si="0"/>
        <v>0</v>
      </c>
      <c r="J59" s="7">
        <f t="shared" si="1"/>
        <v>0</v>
      </c>
      <c r="K59" s="4"/>
      <c r="L59" s="4"/>
      <c r="M59" s="4"/>
      <c r="N59" s="4"/>
      <c r="O59" s="4"/>
      <c r="P59" s="4"/>
    </row>
    <row r="60" spans="1:16" ht="270">
      <c r="A60" s="6" t="s">
        <v>20</v>
      </c>
      <c r="B60" s="6">
        <v>51</v>
      </c>
      <c r="C60" s="13" t="s">
        <v>84</v>
      </c>
      <c r="F60" s="10" t="s">
        <v>83</v>
      </c>
      <c r="G60" s="6" t="s">
        <v>28</v>
      </c>
      <c r="I60" s="7">
        <f>H60/1.16</f>
        <v>0</v>
      </c>
      <c r="J60" s="7">
        <f t="shared" si="1"/>
        <v>0</v>
      </c>
    </row>
    <row r="61" spans="1:16" ht="22.5">
      <c r="A61" s="6" t="s">
        <v>20</v>
      </c>
      <c r="B61" s="6">
        <v>52</v>
      </c>
      <c r="C61" s="6" t="s">
        <v>267</v>
      </c>
      <c r="E61" s="14">
        <v>1</v>
      </c>
      <c r="F61" s="11" t="s">
        <v>85</v>
      </c>
      <c r="G61" s="12" t="s">
        <v>261</v>
      </c>
      <c r="H61" s="16">
        <v>2616</v>
      </c>
      <c r="I61" s="17">
        <f>H61</f>
        <v>2616</v>
      </c>
      <c r="J61" s="7">
        <f t="shared" si="1"/>
        <v>2616</v>
      </c>
      <c r="K61" s="18"/>
    </row>
    <row r="62" spans="1:16" ht="22.5">
      <c r="A62" s="6" t="s">
        <v>20</v>
      </c>
      <c r="B62" s="6">
        <v>53</v>
      </c>
      <c r="C62" s="6" t="s">
        <v>267</v>
      </c>
      <c r="E62" s="14">
        <v>2</v>
      </c>
      <c r="F62" s="11" t="s">
        <v>86</v>
      </c>
      <c r="G62" s="12" t="s">
        <v>28</v>
      </c>
      <c r="H62" s="16">
        <v>120</v>
      </c>
      <c r="I62" s="17">
        <f t="shared" ref="I62:I125" si="2">H62</f>
        <v>120</v>
      </c>
      <c r="J62" s="7">
        <f t="shared" si="1"/>
        <v>240</v>
      </c>
      <c r="K62" s="18"/>
    </row>
    <row r="63" spans="1:16" ht="22.5">
      <c r="A63" s="6" t="s">
        <v>20</v>
      </c>
      <c r="B63" s="6">
        <v>54</v>
      </c>
      <c r="C63" s="6" t="s">
        <v>267</v>
      </c>
      <c r="E63" s="14">
        <v>2</v>
      </c>
      <c r="F63" s="11" t="s">
        <v>87</v>
      </c>
      <c r="G63" s="12" t="s">
        <v>28</v>
      </c>
      <c r="H63" s="16">
        <v>780</v>
      </c>
      <c r="I63" s="17">
        <f t="shared" si="2"/>
        <v>780</v>
      </c>
      <c r="J63" s="7">
        <f t="shared" si="1"/>
        <v>1560</v>
      </c>
      <c r="K63" s="18"/>
    </row>
    <row r="64" spans="1:16" ht="22.5">
      <c r="A64" s="6" t="s">
        <v>20</v>
      </c>
      <c r="B64" s="6">
        <v>55</v>
      </c>
      <c r="C64" s="6" t="s">
        <v>267</v>
      </c>
      <c r="E64" s="14">
        <v>2</v>
      </c>
      <c r="F64" s="11" t="s">
        <v>88</v>
      </c>
      <c r="G64" s="12" t="s">
        <v>28</v>
      </c>
      <c r="H64" s="16">
        <v>2347.8000000000002</v>
      </c>
      <c r="I64" s="17">
        <f t="shared" si="2"/>
        <v>2347.8000000000002</v>
      </c>
      <c r="J64" s="7">
        <f t="shared" si="1"/>
        <v>4695.6000000000004</v>
      </c>
      <c r="K64" s="18"/>
    </row>
    <row r="65" spans="1:11" ht="22.5">
      <c r="A65" s="6" t="s">
        <v>20</v>
      </c>
      <c r="B65" s="6">
        <v>56</v>
      </c>
      <c r="C65" s="6" t="s">
        <v>267</v>
      </c>
      <c r="E65" s="14">
        <v>2</v>
      </c>
      <c r="F65" s="11" t="s">
        <v>89</v>
      </c>
      <c r="G65" s="12" t="s">
        <v>262</v>
      </c>
      <c r="H65" s="16">
        <v>1440</v>
      </c>
      <c r="I65" s="17">
        <f t="shared" si="2"/>
        <v>1440</v>
      </c>
      <c r="J65" s="7">
        <f t="shared" si="1"/>
        <v>2880</v>
      </c>
      <c r="K65" s="18"/>
    </row>
    <row r="66" spans="1:11" ht="22.5">
      <c r="A66" s="6" t="s">
        <v>20</v>
      </c>
      <c r="B66" s="6">
        <v>57</v>
      </c>
      <c r="C66" s="6" t="s">
        <v>267</v>
      </c>
      <c r="E66" s="14">
        <v>1</v>
      </c>
      <c r="F66" s="11" t="s">
        <v>90</v>
      </c>
      <c r="G66" s="12" t="s">
        <v>37</v>
      </c>
      <c r="H66" s="16">
        <v>303.04000000000002</v>
      </c>
      <c r="I66" s="17">
        <f t="shared" si="2"/>
        <v>303.04000000000002</v>
      </c>
      <c r="J66" s="7">
        <f t="shared" si="1"/>
        <v>303.04000000000002</v>
      </c>
      <c r="K66" s="18"/>
    </row>
    <row r="67" spans="1:11" ht="22.5">
      <c r="A67" s="6" t="s">
        <v>20</v>
      </c>
      <c r="B67" s="6">
        <v>58</v>
      </c>
      <c r="C67" s="6" t="s">
        <v>267</v>
      </c>
      <c r="E67" s="14">
        <v>1</v>
      </c>
      <c r="F67" s="11" t="s">
        <v>91</v>
      </c>
      <c r="G67" s="12" t="s">
        <v>37</v>
      </c>
      <c r="H67" s="16">
        <v>219.24</v>
      </c>
      <c r="I67" s="17">
        <f t="shared" si="2"/>
        <v>219.24</v>
      </c>
      <c r="J67" s="7">
        <f t="shared" si="1"/>
        <v>219.24</v>
      </c>
      <c r="K67" s="18"/>
    </row>
    <row r="68" spans="1:11" ht="22.5">
      <c r="A68" s="6" t="s">
        <v>20</v>
      </c>
      <c r="B68" s="6">
        <v>59</v>
      </c>
      <c r="C68" s="6" t="s">
        <v>267</v>
      </c>
      <c r="E68" s="14">
        <v>1</v>
      </c>
      <c r="F68" s="11" t="s">
        <v>92</v>
      </c>
      <c r="G68" s="12" t="s">
        <v>37</v>
      </c>
      <c r="H68" s="16">
        <v>289.2</v>
      </c>
      <c r="I68" s="17">
        <f t="shared" si="2"/>
        <v>289.2</v>
      </c>
      <c r="J68" s="7">
        <f t="shared" si="1"/>
        <v>289.2</v>
      </c>
      <c r="K68" s="18"/>
    </row>
    <row r="69" spans="1:11" ht="22.5">
      <c r="A69" s="6" t="s">
        <v>20</v>
      </c>
      <c r="B69" s="6">
        <v>60</v>
      </c>
      <c r="C69" s="6" t="s">
        <v>267</v>
      </c>
      <c r="E69" s="14">
        <v>24</v>
      </c>
      <c r="F69" s="11" t="s">
        <v>93</v>
      </c>
      <c r="G69" s="12" t="s">
        <v>28</v>
      </c>
      <c r="H69" s="16">
        <v>33.85</v>
      </c>
      <c r="I69" s="17">
        <f t="shared" si="2"/>
        <v>33.85</v>
      </c>
      <c r="J69" s="7">
        <f t="shared" si="1"/>
        <v>812.40000000000009</v>
      </c>
      <c r="K69" s="18"/>
    </row>
    <row r="70" spans="1:11" ht="22.5">
      <c r="A70" s="6" t="s">
        <v>20</v>
      </c>
      <c r="B70" s="6">
        <v>61</v>
      </c>
      <c r="C70" s="6" t="s">
        <v>267</v>
      </c>
      <c r="E70" s="14">
        <v>4</v>
      </c>
      <c r="F70" s="11" t="s">
        <v>94</v>
      </c>
      <c r="G70" s="12" t="s">
        <v>262</v>
      </c>
      <c r="H70" s="16">
        <v>1102.5</v>
      </c>
      <c r="I70" s="17">
        <f t="shared" si="2"/>
        <v>1102.5</v>
      </c>
      <c r="J70" s="7">
        <f t="shared" si="1"/>
        <v>4410</v>
      </c>
      <c r="K70" s="18"/>
    </row>
    <row r="71" spans="1:11" ht="22.5">
      <c r="A71" s="6" t="s">
        <v>20</v>
      </c>
      <c r="B71" s="6">
        <v>62</v>
      </c>
      <c r="C71" s="6" t="s">
        <v>267</v>
      </c>
      <c r="E71" s="14">
        <v>48</v>
      </c>
      <c r="F71" s="11" t="s">
        <v>95</v>
      </c>
      <c r="G71" s="12" t="s">
        <v>28</v>
      </c>
      <c r="H71" s="16">
        <v>47.41</v>
      </c>
      <c r="I71" s="17">
        <f t="shared" si="2"/>
        <v>47.41</v>
      </c>
      <c r="J71" s="7">
        <f t="shared" si="1"/>
        <v>2275.6799999999998</v>
      </c>
      <c r="K71" s="18"/>
    </row>
    <row r="72" spans="1:11" ht="45" customHeight="1">
      <c r="A72" s="6" t="s">
        <v>20</v>
      </c>
      <c r="B72" s="6">
        <v>63</v>
      </c>
      <c r="C72" s="6" t="s">
        <v>267</v>
      </c>
      <c r="E72" s="14">
        <v>2</v>
      </c>
      <c r="F72" s="11" t="s">
        <v>96</v>
      </c>
      <c r="G72" s="12" t="s">
        <v>37</v>
      </c>
      <c r="H72" s="16">
        <v>180</v>
      </c>
      <c r="I72" s="17">
        <f t="shared" si="2"/>
        <v>180</v>
      </c>
      <c r="J72" s="7">
        <f t="shared" si="1"/>
        <v>360</v>
      </c>
      <c r="K72" s="18"/>
    </row>
    <row r="73" spans="1:11" ht="45" customHeight="1">
      <c r="A73" s="6" t="s">
        <v>20</v>
      </c>
      <c r="B73" s="6">
        <v>64</v>
      </c>
      <c r="C73" s="6" t="s">
        <v>267</v>
      </c>
      <c r="E73" s="14">
        <v>24</v>
      </c>
      <c r="F73" s="11" t="s">
        <v>97</v>
      </c>
      <c r="G73" s="12" t="s">
        <v>28</v>
      </c>
      <c r="H73" s="16">
        <v>420</v>
      </c>
      <c r="I73" s="17">
        <f t="shared" si="2"/>
        <v>420</v>
      </c>
      <c r="J73" s="7">
        <f t="shared" si="1"/>
        <v>10080</v>
      </c>
      <c r="K73" s="18"/>
    </row>
    <row r="74" spans="1:11" ht="22.5">
      <c r="A74" s="6" t="s">
        <v>20</v>
      </c>
      <c r="B74" s="6">
        <v>65</v>
      </c>
      <c r="C74" s="6" t="s">
        <v>267</v>
      </c>
      <c r="E74" s="14">
        <v>12</v>
      </c>
      <c r="F74" s="11" t="s">
        <v>98</v>
      </c>
      <c r="G74" s="12" t="s">
        <v>28</v>
      </c>
      <c r="H74" s="16">
        <v>565.20000000000005</v>
      </c>
      <c r="I74" s="17">
        <f t="shared" si="2"/>
        <v>565.20000000000005</v>
      </c>
      <c r="J74" s="7">
        <f t="shared" si="1"/>
        <v>6782.4000000000005</v>
      </c>
      <c r="K74" s="18"/>
    </row>
    <row r="75" spans="1:11" ht="45" customHeight="1">
      <c r="A75" s="6" t="s">
        <v>20</v>
      </c>
      <c r="B75" s="6">
        <v>66</v>
      </c>
      <c r="C75" s="6" t="s">
        <v>267</v>
      </c>
      <c r="E75" s="14">
        <v>24</v>
      </c>
      <c r="F75" s="11" t="s">
        <v>99</v>
      </c>
      <c r="G75" s="12" t="s">
        <v>37</v>
      </c>
      <c r="H75" s="16">
        <v>780</v>
      </c>
      <c r="I75" s="17">
        <f t="shared" si="2"/>
        <v>780</v>
      </c>
      <c r="J75" s="7">
        <f t="shared" ref="J75:J138" si="3">I75*E75</f>
        <v>18720</v>
      </c>
      <c r="K75" s="18"/>
    </row>
    <row r="76" spans="1:11" ht="45" customHeight="1">
      <c r="A76" s="6" t="s">
        <v>20</v>
      </c>
      <c r="B76" s="6">
        <v>67</v>
      </c>
      <c r="C76" s="6" t="s">
        <v>267</v>
      </c>
      <c r="E76" s="14">
        <v>24</v>
      </c>
      <c r="F76" s="11" t="s">
        <v>100</v>
      </c>
      <c r="G76" s="12" t="s">
        <v>28</v>
      </c>
      <c r="H76" s="16">
        <v>706.28</v>
      </c>
      <c r="I76" s="17">
        <f t="shared" si="2"/>
        <v>706.28</v>
      </c>
      <c r="J76" s="7">
        <f t="shared" si="3"/>
        <v>16950.72</v>
      </c>
      <c r="K76" s="18"/>
    </row>
    <row r="77" spans="1:11" ht="45" customHeight="1">
      <c r="A77" s="6" t="s">
        <v>20</v>
      </c>
      <c r="B77" s="6">
        <v>68</v>
      </c>
      <c r="C77" s="6" t="s">
        <v>267</v>
      </c>
      <c r="E77" s="14">
        <v>24</v>
      </c>
      <c r="F77" s="11" t="s">
        <v>101</v>
      </c>
      <c r="G77" s="12" t="s">
        <v>28</v>
      </c>
      <c r="H77" s="16">
        <v>150</v>
      </c>
      <c r="I77" s="17">
        <f t="shared" si="2"/>
        <v>150</v>
      </c>
      <c r="J77" s="7">
        <f t="shared" si="3"/>
        <v>3600</v>
      </c>
      <c r="K77" s="18"/>
    </row>
    <row r="78" spans="1:11" ht="45" customHeight="1">
      <c r="A78" s="6" t="s">
        <v>20</v>
      </c>
      <c r="B78" s="6">
        <v>69</v>
      </c>
      <c r="C78" s="6" t="s">
        <v>267</v>
      </c>
      <c r="E78" s="14">
        <v>24</v>
      </c>
      <c r="F78" s="11" t="s">
        <v>102</v>
      </c>
      <c r="G78" s="12" t="s">
        <v>28</v>
      </c>
      <c r="H78" s="16">
        <v>630</v>
      </c>
      <c r="I78" s="17">
        <f t="shared" si="2"/>
        <v>630</v>
      </c>
      <c r="J78" s="7">
        <f t="shared" si="3"/>
        <v>15120</v>
      </c>
      <c r="K78" s="18"/>
    </row>
    <row r="79" spans="1:11" ht="45" customHeight="1">
      <c r="A79" s="6" t="s">
        <v>20</v>
      </c>
      <c r="B79" s="6">
        <v>70</v>
      </c>
      <c r="C79" s="6" t="s">
        <v>267</v>
      </c>
      <c r="E79" s="14">
        <v>24</v>
      </c>
      <c r="F79" s="11" t="s">
        <v>103</v>
      </c>
      <c r="G79" s="12" t="s">
        <v>28</v>
      </c>
      <c r="H79" s="16">
        <v>31.5</v>
      </c>
      <c r="I79" s="17">
        <f t="shared" si="2"/>
        <v>31.5</v>
      </c>
      <c r="J79" s="7">
        <f t="shared" si="3"/>
        <v>756</v>
      </c>
      <c r="K79" s="18"/>
    </row>
    <row r="80" spans="1:11" ht="45" customHeight="1">
      <c r="A80" s="6" t="s">
        <v>20</v>
      </c>
      <c r="B80" s="6">
        <v>71</v>
      </c>
      <c r="C80" s="6" t="s">
        <v>267</v>
      </c>
      <c r="E80" s="14">
        <v>2</v>
      </c>
      <c r="F80" s="11" t="s">
        <v>104</v>
      </c>
      <c r="G80" s="12" t="s">
        <v>263</v>
      </c>
      <c r="H80" s="16">
        <v>2280</v>
      </c>
      <c r="I80" s="17">
        <f t="shared" si="2"/>
        <v>2280</v>
      </c>
      <c r="J80" s="7">
        <f t="shared" si="3"/>
        <v>4560</v>
      </c>
      <c r="K80" s="18"/>
    </row>
    <row r="81" spans="1:11" ht="45" customHeight="1">
      <c r="A81" s="6" t="s">
        <v>20</v>
      </c>
      <c r="B81" s="6">
        <v>72</v>
      </c>
      <c r="C81" s="6" t="s">
        <v>267</v>
      </c>
      <c r="E81" s="14">
        <v>2</v>
      </c>
      <c r="F81" s="11" t="s">
        <v>105</v>
      </c>
      <c r="G81" s="12" t="s">
        <v>37</v>
      </c>
      <c r="H81" s="16">
        <v>390</v>
      </c>
      <c r="I81" s="17">
        <f t="shared" si="2"/>
        <v>390</v>
      </c>
      <c r="J81" s="7">
        <f t="shared" si="3"/>
        <v>780</v>
      </c>
      <c r="K81" s="18"/>
    </row>
    <row r="82" spans="1:11" ht="45" customHeight="1">
      <c r="A82" s="6" t="s">
        <v>20</v>
      </c>
      <c r="B82" s="6">
        <v>73</v>
      </c>
      <c r="C82" s="6" t="s">
        <v>267</v>
      </c>
      <c r="E82" s="14">
        <v>24</v>
      </c>
      <c r="F82" s="11" t="s">
        <v>106</v>
      </c>
      <c r="G82" s="12" t="s">
        <v>28</v>
      </c>
      <c r="H82" s="16">
        <v>2529</v>
      </c>
      <c r="I82" s="17">
        <f t="shared" si="2"/>
        <v>2529</v>
      </c>
      <c r="J82" s="7">
        <f t="shared" si="3"/>
        <v>60696</v>
      </c>
      <c r="K82" s="18"/>
    </row>
    <row r="83" spans="1:11" ht="45" customHeight="1">
      <c r="A83" s="6" t="s">
        <v>20</v>
      </c>
      <c r="B83" s="6">
        <v>74</v>
      </c>
      <c r="C83" s="6" t="s">
        <v>267</v>
      </c>
      <c r="E83" s="14">
        <v>1</v>
      </c>
      <c r="F83" s="11" t="s">
        <v>107</v>
      </c>
      <c r="G83" s="12" t="s">
        <v>262</v>
      </c>
      <c r="H83" s="16">
        <v>2160</v>
      </c>
      <c r="I83" s="17">
        <f t="shared" si="2"/>
        <v>2160</v>
      </c>
      <c r="J83" s="7">
        <f t="shared" si="3"/>
        <v>2160</v>
      </c>
      <c r="K83" s="18"/>
    </row>
    <row r="84" spans="1:11" ht="45" customHeight="1">
      <c r="A84" s="6" t="s">
        <v>20</v>
      </c>
      <c r="B84" s="6">
        <v>75</v>
      </c>
      <c r="C84" s="6" t="s">
        <v>267</v>
      </c>
      <c r="E84" s="14">
        <v>1</v>
      </c>
      <c r="F84" s="11" t="s">
        <v>108</v>
      </c>
      <c r="G84" s="12" t="s">
        <v>262</v>
      </c>
      <c r="H84" s="16">
        <v>4800</v>
      </c>
      <c r="I84" s="17">
        <f t="shared" si="2"/>
        <v>4800</v>
      </c>
      <c r="J84" s="7">
        <f t="shared" si="3"/>
        <v>4800</v>
      </c>
      <c r="K84" s="18"/>
    </row>
    <row r="85" spans="1:11" ht="45" customHeight="1">
      <c r="A85" s="6" t="s">
        <v>20</v>
      </c>
      <c r="B85" s="6">
        <v>76</v>
      </c>
      <c r="C85" s="6" t="s">
        <v>267</v>
      </c>
      <c r="E85" s="14">
        <v>48</v>
      </c>
      <c r="F85" s="11" t="s">
        <v>109</v>
      </c>
      <c r="G85" s="12" t="s">
        <v>28</v>
      </c>
      <c r="H85" s="16">
        <v>24</v>
      </c>
      <c r="I85" s="17">
        <f t="shared" si="2"/>
        <v>24</v>
      </c>
      <c r="J85" s="7">
        <f t="shared" si="3"/>
        <v>1152</v>
      </c>
      <c r="K85" s="18"/>
    </row>
    <row r="86" spans="1:11" ht="45" customHeight="1">
      <c r="A86" s="6" t="s">
        <v>20</v>
      </c>
      <c r="B86" s="6">
        <v>77</v>
      </c>
      <c r="C86" s="6" t="s">
        <v>267</v>
      </c>
      <c r="E86" s="14">
        <v>48</v>
      </c>
      <c r="F86" s="11" t="s">
        <v>110</v>
      </c>
      <c r="G86" s="12" t="s">
        <v>28</v>
      </c>
      <c r="H86" s="16">
        <v>24</v>
      </c>
      <c r="I86" s="17">
        <f t="shared" si="2"/>
        <v>24</v>
      </c>
      <c r="J86" s="7">
        <f t="shared" si="3"/>
        <v>1152</v>
      </c>
      <c r="K86" s="18"/>
    </row>
    <row r="87" spans="1:11" ht="45" customHeight="1">
      <c r="A87" s="6" t="s">
        <v>20</v>
      </c>
      <c r="B87" s="6">
        <v>78</v>
      </c>
      <c r="C87" s="6" t="s">
        <v>267</v>
      </c>
      <c r="E87" s="14">
        <v>48</v>
      </c>
      <c r="F87" s="11" t="s">
        <v>111</v>
      </c>
      <c r="G87" s="12" t="s">
        <v>28</v>
      </c>
      <c r="H87" s="16">
        <v>24</v>
      </c>
      <c r="I87" s="17">
        <f t="shared" si="2"/>
        <v>24</v>
      </c>
      <c r="J87" s="7">
        <f t="shared" si="3"/>
        <v>1152</v>
      </c>
      <c r="K87" s="18"/>
    </row>
    <row r="88" spans="1:11" ht="45" customHeight="1">
      <c r="A88" s="6" t="s">
        <v>20</v>
      </c>
      <c r="B88" s="6">
        <v>79</v>
      </c>
      <c r="C88" s="6" t="s">
        <v>267</v>
      </c>
      <c r="E88" s="14">
        <v>24</v>
      </c>
      <c r="F88" s="11" t="s">
        <v>112</v>
      </c>
      <c r="G88" s="12" t="s">
        <v>28</v>
      </c>
      <c r="H88" s="16">
        <v>759.2</v>
      </c>
      <c r="I88" s="17">
        <f t="shared" si="2"/>
        <v>759.2</v>
      </c>
      <c r="J88" s="7">
        <f t="shared" si="3"/>
        <v>18220.800000000003</v>
      </c>
      <c r="K88" s="18"/>
    </row>
    <row r="89" spans="1:11" ht="45" customHeight="1">
      <c r="A89" s="6" t="s">
        <v>20</v>
      </c>
      <c r="B89" s="6">
        <v>80</v>
      </c>
      <c r="C89" s="6" t="s">
        <v>267</v>
      </c>
      <c r="E89" s="14">
        <v>24</v>
      </c>
      <c r="F89" s="11" t="s">
        <v>113</v>
      </c>
      <c r="G89" s="12" t="s">
        <v>28</v>
      </c>
      <c r="H89" s="16">
        <v>755.05</v>
      </c>
      <c r="I89" s="17">
        <f t="shared" si="2"/>
        <v>755.05</v>
      </c>
      <c r="J89" s="7">
        <f t="shared" si="3"/>
        <v>18121.199999999997</v>
      </c>
      <c r="K89" s="18"/>
    </row>
    <row r="90" spans="1:11" ht="45" customHeight="1">
      <c r="A90" s="6" t="s">
        <v>20</v>
      </c>
      <c r="B90" s="6">
        <v>81</v>
      </c>
      <c r="C90" s="6" t="s">
        <v>267</v>
      </c>
      <c r="E90" s="14">
        <v>24</v>
      </c>
      <c r="F90" s="11" t="s">
        <v>114</v>
      </c>
      <c r="G90" s="12" t="s">
        <v>28</v>
      </c>
      <c r="H90" s="16">
        <v>159</v>
      </c>
      <c r="I90" s="17">
        <f t="shared" si="2"/>
        <v>159</v>
      </c>
      <c r="J90" s="7">
        <f t="shared" si="3"/>
        <v>3816</v>
      </c>
      <c r="K90" s="18"/>
    </row>
    <row r="91" spans="1:11" ht="45" customHeight="1">
      <c r="A91" s="6" t="s">
        <v>20</v>
      </c>
      <c r="B91" s="6">
        <v>82</v>
      </c>
      <c r="C91" s="6" t="s">
        <v>267</v>
      </c>
      <c r="E91" s="14">
        <v>24</v>
      </c>
      <c r="F91" s="11" t="s">
        <v>115</v>
      </c>
      <c r="G91" s="12" t="s">
        <v>28</v>
      </c>
      <c r="H91" s="16">
        <v>225</v>
      </c>
      <c r="I91" s="17">
        <f t="shared" si="2"/>
        <v>225</v>
      </c>
      <c r="J91" s="7">
        <f t="shared" si="3"/>
        <v>5400</v>
      </c>
      <c r="K91" s="18"/>
    </row>
    <row r="92" spans="1:11" ht="45" customHeight="1">
      <c r="A92" s="6" t="s">
        <v>20</v>
      </c>
      <c r="B92" s="6">
        <v>83</v>
      </c>
      <c r="C92" s="6" t="s">
        <v>267</v>
      </c>
      <c r="E92" s="14">
        <v>24</v>
      </c>
      <c r="F92" s="11" t="s">
        <v>116</v>
      </c>
      <c r="G92" s="12" t="s">
        <v>28</v>
      </c>
      <c r="H92" s="16">
        <v>84</v>
      </c>
      <c r="I92" s="17">
        <f t="shared" si="2"/>
        <v>84</v>
      </c>
      <c r="J92" s="7">
        <f t="shared" si="3"/>
        <v>2016</v>
      </c>
      <c r="K92" s="18"/>
    </row>
    <row r="93" spans="1:11" ht="45" customHeight="1">
      <c r="A93" s="6" t="s">
        <v>20</v>
      </c>
      <c r="B93" s="6">
        <v>84</v>
      </c>
      <c r="C93" s="6" t="s">
        <v>267</v>
      </c>
      <c r="E93" s="14">
        <v>12</v>
      </c>
      <c r="F93" s="11" t="s">
        <v>117</v>
      </c>
      <c r="G93" s="12" t="s">
        <v>28</v>
      </c>
      <c r="H93" s="16">
        <v>2035.24</v>
      </c>
      <c r="I93" s="17">
        <f t="shared" si="2"/>
        <v>2035.24</v>
      </c>
      <c r="J93" s="7">
        <f t="shared" si="3"/>
        <v>24422.880000000001</v>
      </c>
      <c r="K93" s="18"/>
    </row>
    <row r="94" spans="1:11" ht="45" customHeight="1">
      <c r="A94" s="6" t="s">
        <v>20</v>
      </c>
      <c r="B94" s="6">
        <v>85</v>
      </c>
      <c r="C94" s="6" t="s">
        <v>267</v>
      </c>
      <c r="E94" s="14">
        <v>12</v>
      </c>
      <c r="F94" s="11" t="s">
        <v>118</v>
      </c>
      <c r="G94" s="12" t="s">
        <v>28</v>
      </c>
      <c r="H94" s="16">
        <v>1860</v>
      </c>
      <c r="I94" s="17">
        <f t="shared" si="2"/>
        <v>1860</v>
      </c>
      <c r="J94" s="7">
        <f t="shared" si="3"/>
        <v>22320</v>
      </c>
      <c r="K94" s="18"/>
    </row>
    <row r="95" spans="1:11" ht="45" customHeight="1">
      <c r="A95" s="6" t="s">
        <v>20</v>
      </c>
      <c r="B95" s="6">
        <v>86</v>
      </c>
      <c r="C95" s="6" t="s">
        <v>267</v>
      </c>
      <c r="E95" s="14">
        <v>12</v>
      </c>
      <c r="F95" s="11" t="s">
        <v>119</v>
      </c>
      <c r="G95" s="12" t="s">
        <v>28</v>
      </c>
      <c r="H95" s="16">
        <v>720</v>
      </c>
      <c r="I95" s="17">
        <f t="shared" si="2"/>
        <v>720</v>
      </c>
      <c r="J95" s="7">
        <f t="shared" si="3"/>
        <v>8640</v>
      </c>
      <c r="K95" s="18"/>
    </row>
    <row r="96" spans="1:11" ht="45" customHeight="1">
      <c r="A96" s="6" t="s">
        <v>20</v>
      </c>
      <c r="B96" s="6">
        <v>87</v>
      </c>
      <c r="C96" s="6" t="s">
        <v>267</v>
      </c>
      <c r="E96" s="14">
        <v>12</v>
      </c>
      <c r="F96" s="11" t="s">
        <v>120</v>
      </c>
      <c r="G96" s="12" t="s">
        <v>28</v>
      </c>
      <c r="H96" s="16">
        <v>247.8</v>
      </c>
      <c r="I96" s="17">
        <f t="shared" si="2"/>
        <v>247.8</v>
      </c>
      <c r="J96" s="7">
        <f t="shared" si="3"/>
        <v>2973.6000000000004</v>
      </c>
      <c r="K96" s="18"/>
    </row>
    <row r="97" spans="1:11" ht="45" customHeight="1">
      <c r="A97" s="6" t="s">
        <v>20</v>
      </c>
      <c r="B97" s="6">
        <v>88</v>
      </c>
      <c r="C97" s="6" t="s">
        <v>267</v>
      </c>
      <c r="E97" s="14">
        <v>2</v>
      </c>
      <c r="F97" s="11" t="s">
        <v>121</v>
      </c>
      <c r="G97" s="12" t="s">
        <v>37</v>
      </c>
      <c r="H97" s="16">
        <v>264.60000000000002</v>
      </c>
      <c r="I97" s="17">
        <f t="shared" si="2"/>
        <v>264.60000000000002</v>
      </c>
      <c r="J97" s="7">
        <f t="shared" si="3"/>
        <v>529.20000000000005</v>
      </c>
      <c r="K97" s="18"/>
    </row>
    <row r="98" spans="1:11" ht="45" customHeight="1">
      <c r="A98" s="6" t="s">
        <v>20</v>
      </c>
      <c r="B98" s="6">
        <v>89</v>
      </c>
      <c r="C98" s="6" t="s">
        <v>267</v>
      </c>
      <c r="E98" s="14">
        <v>2</v>
      </c>
      <c r="F98" s="11" t="s">
        <v>122</v>
      </c>
      <c r="G98" s="12" t="s">
        <v>37</v>
      </c>
      <c r="H98" s="16">
        <v>142.80000000000001</v>
      </c>
      <c r="I98" s="17">
        <f t="shared" si="2"/>
        <v>142.80000000000001</v>
      </c>
      <c r="J98" s="7">
        <f t="shared" si="3"/>
        <v>285.60000000000002</v>
      </c>
      <c r="K98" s="18"/>
    </row>
    <row r="99" spans="1:11" ht="45" customHeight="1">
      <c r="A99" s="6" t="s">
        <v>20</v>
      </c>
      <c r="B99" s="6">
        <v>90</v>
      </c>
      <c r="C99" s="6" t="s">
        <v>267</v>
      </c>
      <c r="E99" s="14">
        <v>12</v>
      </c>
      <c r="F99" s="11" t="s">
        <v>123</v>
      </c>
      <c r="G99" s="12" t="s">
        <v>28</v>
      </c>
      <c r="H99" s="16">
        <v>123</v>
      </c>
      <c r="I99" s="17">
        <f t="shared" si="2"/>
        <v>123</v>
      </c>
      <c r="J99" s="7">
        <f t="shared" si="3"/>
        <v>1476</v>
      </c>
      <c r="K99" s="18"/>
    </row>
    <row r="100" spans="1:11" ht="45" customHeight="1">
      <c r="A100" s="6" t="s">
        <v>20</v>
      </c>
      <c r="B100" s="6">
        <v>91</v>
      </c>
      <c r="C100" s="6" t="s">
        <v>267</v>
      </c>
      <c r="E100" s="14">
        <v>2</v>
      </c>
      <c r="F100" s="11" t="s">
        <v>124</v>
      </c>
      <c r="G100" s="12" t="s">
        <v>28</v>
      </c>
      <c r="H100" s="16">
        <v>2457.6</v>
      </c>
      <c r="I100" s="17">
        <f t="shared" si="2"/>
        <v>2457.6</v>
      </c>
      <c r="J100" s="7">
        <f t="shared" si="3"/>
        <v>4915.2</v>
      </c>
      <c r="K100" s="18"/>
    </row>
    <row r="101" spans="1:11" ht="45" customHeight="1">
      <c r="A101" s="6" t="s">
        <v>20</v>
      </c>
      <c r="B101" s="6">
        <v>92</v>
      </c>
      <c r="C101" s="6" t="s">
        <v>267</v>
      </c>
      <c r="E101" s="14">
        <v>24</v>
      </c>
      <c r="F101" s="11" t="s">
        <v>125</v>
      </c>
      <c r="G101" s="12" t="s">
        <v>28</v>
      </c>
      <c r="H101" s="16">
        <v>878.4</v>
      </c>
      <c r="I101" s="17">
        <f t="shared" si="2"/>
        <v>878.4</v>
      </c>
      <c r="J101" s="7">
        <f t="shared" si="3"/>
        <v>21081.599999999999</v>
      </c>
      <c r="K101" s="18"/>
    </row>
    <row r="102" spans="1:11" ht="45" customHeight="1">
      <c r="A102" s="6" t="s">
        <v>20</v>
      </c>
      <c r="B102" s="6">
        <v>93</v>
      </c>
      <c r="C102" s="6" t="s">
        <v>267</v>
      </c>
      <c r="E102" s="14">
        <v>12</v>
      </c>
      <c r="F102" s="11" t="s">
        <v>126</v>
      </c>
      <c r="G102" s="12" t="s">
        <v>28</v>
      </c>
      <c r="H102" s="16">
        <v>4200</v>
      </c>
      <c r="I102" s="17">
        <f t="shared" si="2"/>
        <v>4200</v>
      </c>
      <c r="J102" s="7">
        <f t="shared" si="3"/>
        <v>50400</v>
      </c>
      <c r="K102" s="18"/>
    </row>
    <row r="103" spans="1:11" ht="45" customHeight="1">
      <c r="A103" s="6" t="s">
        <v>20</v>
      </c>
      <c r="B103" s="6">
        <v>94</v>
      </c>
      <c r="C103" s="6" t="s">
        <v>267</v>
      </c>
      <c r="E103" s="14">
        <v>12</v>
      </c>
      <c r="F103" s="11" t="s">
        <v>127</v>
      </c>
      <c r="G103" s="12" t="s">
        <v>28</v>
      </c>
      <c r="H103" s="16">
        <v>368.4</v>
      </c>
      <c r="I103" s="17">
        <f t="shared" si="2"/>
        <v>368.4</v>
      </c>
      <c r="J103" s="7">
        <f t="shared" si="3"/>
        <v>4420.7999999999993</v>
      </c>
      <c r="K103" s="18"/>
    </row>
    <row r="104" spans="1:11" ht="45" customHeight="1">
      <c r="A104" s="6" t="s">
        <v>20</v>
      </c>
      <c r="B104" s="6">
        <v>95</v>
      </c>
      <c r="C104" s="6" t="s">
        <v>267</v>
      </c>
      <c r="E104" s="14">
        <v>12</v>
      </c>
      <c r="F104" s="11" t="s">
        <v>128</v>
      </c>
      <c r="G104" s="12" t="s">
        <v>28</v>
      </c>
      <c r="H104" s="16">
        <v>392.23</v>
      </c>
      <c r="I104" s="17">
        <f t="shared" si="2"/>
        <v>392.23</v>
      </c>
      <c r="J104" s="7">
        <f t="shared" si="3"/>
        <v>4706.76</v>
      </c>
      <c r="K104" s="18"/>
    </row>
    <row r="105" spans="1:11" ht="45" customHeight="1">
      <c r="A105" s="6" t="s">
        <v>20</v>
      </c>
      <c r="B105" s="6">
        <v>96</v>
      </c>
      <c r="C105" s="6" t="s">
        <v>267</v>
      </c>
      <c r="E105" s="14">
        <v>12</v>
      </c>
      <c r="F105" s="11" t="s">
        <v>129</v>
      </c>
      <c r="G105" s="12" t="s">
        <v>28</v>
      </c>
      <c r="H105" s="16">
        <v>64.8</v>
      </c>
      <c r="I105" s="17">
        <f t="shared" si="2"/>
        <v>64.8</v>
      </c>
      <c r="J105" s="7">
        <f t="shared" si="3"/>
        <v>777.59999999999991</v>
      </c>
      <c r="K105" s="18"/>
    </row>
    <row r="106" spans="1:11" ht="45" customHeight="1">
      <c r="A106" s="6" t="s">
        <v>20</v>
      </c>
      <c r="B106" s="6">
        <v>97</v>
      </c>
      <c r="C106" s="6" t="s">
        <v>267</v>
      </c>
      <c r="E106" s="14">
        <v>12</v>
      </c>
      <c r="F106" s="11" t="s">
        <v>130</v>
      </c>
      <c r="G106" s="12" t="s">
        <v>28</v>
      </c>
      <c r="H106" s="16">
        <v>592.79999999999995</v>
      </c>
      <c r="I106" s="17">
        <f t="shared" si="2"/>
        <v>592.79999999999995</v>
      </c>
      <c r="J106" s="7">
        <f t="shared" si="3"/>
        <v>7113.5999999999995</v>
      </c>
      <c r="K106" s="18"/>
    </row>
    <row r="107" spans="1:11" ht="45" customHeight="1">
      <c r="A107" s="6" t="s">
        <v>20</v>
      </c>
      <c r="B107" s="6">
        <v>98</v>
      </c>
      <c r="C107" s="6" t="s">
        <v>267</v>
      </c>
      <c r="E107" s="14">
        <v>24</v>
      </c>
      <c r="F107" s="11" t="s">
        <v>131</v>
      </c>
      <c r="G107" s="12" t="s">
        <v>28</v>
      </c>
      <c r="H107" s="16">
        <v>138</v>
      </c>
      <c r="I107" s="17">
        <f t="shared" si="2"/>
        <v>138</v>
      </c>
      <c r="J107" s="7">
        <f t="shared" si="3"/>
        <v>3312</v>
      </c>
      <c r="K107" s="18"/>
    </row>
    <row r="108" spans="1:11" ht="45" customHeight="1">
      <c r="A108" s="6" t="s">
        <v>20</v>
      </c>
      <c r="B108" s="6">
        <v>99</v>
      </c>
      <c r="C108" s="6" t="s">
        <v>267</v>
      </c>
      <c r="E108" s="14">
        <v>24</v>
      </c>
      <c r="F108" s="11" t="s">
        <v>132</v>
      </c>
      <c r="G108" s="12" t="s">
        <v>28</v>
      </c>
      <c r="H108" s="16">
        <v>165</v>
      </c>
      <c r="I108" s="17">
        <f t="shared" si="2"/>
        <v>165</v>
      </c>
      <c r="J108" s="7">
        <f t="shared" si="3"/>
        <v>3960</v>
      </c>
      <c r="K108" s="18"/>
    </row>
    <row r="109" spans="1:11" ht="45" customHeight="1">
      <c r="A109" s="6" t="s">
        <v>20</v>
      </c>
      <c r="B109" s="6">
        <v>100</v>
      </c>
      <c r="C109" s="6" t="s">
        <v>267</v>
      </c>
      <c r="E109" s="14">
        <v>12</v>
      </c>
      <c r="F109" s="11" t="s">
        <v>133</v>
      </c>
      <c r="G109" s="12" t="s">
        <v>37</v>
      </c>
      <c r="H109" s="16">
        <v>2270.6999999999998</v>
      </c>
      <c r="I109" s="17">
        <f t="shared" si="2"/>
        <v>2270.6999999999998</v>
      </c>
      <c r="J109" s="7">
        <f t="shared" si="3"/>
        <v>27248.399999999998</v>
      </c>
      <c r="K109" s="18"/>
    </row>
    <row r="110" spans="1:11" ht="45" customHeight="1">
      <c r="A110" s="6" t="s">
        <v>20</v>
      </c>
      <c r="B110" s="6">
        <v>101</v>
      </c>
      <c r="C110" s="6" t="s">
        <v>267</v>
      </c>
      <c r="E110" s="14">
        <v>12</v>
      </c>
      <c r="F110" s="11" t="s">
        <v>134</v>
      </c>
      <c r="G110" s="12" t="s">
        <v>28</v>
      </c>
      <c r="H110" s="16">
        <v>310.5</v>
      </c>
      <c r="I110" s="17">
        <f t="shared" si="2"/>
        <v>310.5</v>
      </c>
      <c r="J110" s="7">
        <f t="shared" si="3"/>
        <v>3726</v>
      </c>
      <c r="K110" s="18"/>
    </row>
    <row r="111" spans="1:11" ht="45" customHeight="1">
      <c r="A111" s="6" t="s">
        <v>20</v>
      </c>
      <c r="B111" s="6">
        <v>102</v>
      </c>
      <c r="C111" s="6" t="s">
        <v>267</v>
      </c>
      <c r="E111" s="14">
        <v>24</v>
      </c>
      <c r="F111" s="11" t="s">
        <v>135</v>
      </c>
      <c r="G111" s="12" t="s">
        <v>28</v>
      </c>
      <c r="H111" s="16">
        <v>180</v>
      </c>
      <c r="I111" s="17">
        <f t="shared" si="2"/>
        <v>180</v>
      </c>
      <c r="J111" s="7">
        <f t="shared" si="3"/>
        <v>4320</v>
      </c>
      <c r="K111" s="18"/>
    </row>
    <row r="112" spans="1:11" ht="45" customHeight="1">
      <c r="A112" s="6" t="s">
        <v>20</v>
      </c>
      <c r="B112" s="6">
        <v>103</v>
      </c>
      <c r="C112" s="6" t="s">
        <v>267</v>
      </c>
      <c r="E112" s="14">
        <v>48</v>
      </c>
      <c r="F112" s="11" t="s">
        <v>136</v>
      </c>
      <c r="G112" s="12" t="s">
        <v>28</v>
      </c>
      <c r="H112" s="16">
        <v>31.8</v>
      </c>
      <c r="I112" s="17">
        <f t="shared" si="2"/>
        <v>31.8</v>
      </c>
      <c r="J112" s="7">
        <f t="shared" si="3"/>
        <v>1526.4</v>
      </c>
      <c r="K112" s="18"/>
    </row>
    <row r="113" spans="1:11" ht="45" customHeight="1">
      <c r="A113" s="6" t="s">
        <v>20</v>
      </c>
      <c r="B113" s="6">
        <v>104</v>
      </c>
      <c r="C113" s="6" t="s">
        <v>267</v>
      </c>
      <c r="E113" s="14">
        <v>36</v>
      </c>
      <c r="F113" s="11" t="s">
        <v>137</v>
      </c>
      <c r="G113" s="12" t="s">
        <v>262</v>
      </c>
      <c r="H113" s="16">
        <v>48</v>
      </c>
      <c r="I113" s="17">
        <f t="shared" si="2"/>
        <v>48</v>
      </c>
      <c r="J113" s="7">
        <f t="shared" si="3"/>
        <v>1728</v>
      </c>
      <c r="K113" s="18"/>
    </row>
    <row r="114" spans="1:11" ht="45" customHeight="1">
      <c r="A114" s="6" t="s">
        <v>20</v>
      </c>
      <c r="B114" s="6">
        <v>105</v>
      </c>
      <c r="C114" s="6" t="s">
        <v>267</v>
      </c>
      <c r="E114" s="14">
        <v>24</v>
      </c>
      <c r="F114" s="11" t="s">
        <v>138</v>
      </c>
      <c r="G114" s="12" t="s">
        <v>28</v>
      </c>
      <c r="H114" s="16">
        <v>1848</v>
      </c>
      <c r="I114" s="17">
        <f t="shared" si="2"/>
        <v>1848</v>
      </c>
      <c r="J114" s="7">
        <f t="shared" si="3"/>
        <v>44352</v>
      </c>
      <c r="K114" s="18"/>
    </row>
    <row r="115" spans="1:11" ht="45" customHeight="1">
      <c r="A115" s="6" t="s">
        <v>20</v>
      </c>
      <c r="B115" s="6">
        <v>106</v>
      </c>
      <c r="C115" s="6" t="s">
        <v>267</v>
      </c>
      <c r="E115" s="14">
        <v>12</v>
      </c>
      <c r="F115" s="11" t="s">
        <v>139</v>
      </c>
      <c r="G115" s="12" t="s">
        <v>37</v>
      </c>
      <c r="H115" s="16">
        <v>1137.5999999999999</v>
      </c>
      <c r="I115" s="17">
        <f t="shared" si="2"/>
        <v>1137.5999999999999</v>
      </c>
      <c r="J115" s="7">
        <f t="shared" si="3"/>
        <v>13651.199999999999</v>
      </c>
      <c r="K115" s="18"/>
    </row>
    <row r="116" spans="1:11" ht="45" customHeight="1">
      <c r="A116" s="6" t="s">
        <v>20</v>
      </c>
      <c r="B116" s="6">
        <v>107</v>
      </c>
      <c r="C116" s="6" t="s">
        <v>267</v>
      </c>
      <c r="E116" s="14">
        <v>2</v>
      </c>
      <c r="F116" s="11" t="s">
        <v>140</v>
      </c>
      <c r="G116" s="12" t="s">
        <v>262</v>
      </c>
      <c r="H116" s="16">
        <v>509.12</v>
      </c>
      <c r="I116" s="17">
        <f t="shared" si="2"/>
        <v>509.12</v>
      </c>
      <c r="J116" s="7">
        <f t="shared" si="3"/>
        <v>1018.24</v>
      </c>
      <c r="K116" s="18"/>
    </row>
    <row r="117" spans="1:11" ht="45" customHeight="1">
      <c r="A117" s="6" t="s">
        <v>20</v>
      </c>
      <c r="B117" s="6">
        <v>108</v>
      </c>
      <c r="C117" s="6" t="s">
        <v>267</v>
      </c>
      <c r="E117" s="14">
        <v>12</v>
      </c>
      <c r="F117" s="11" t="s">
        <v>141</v>
      </c>
      <c r="G117" s="12" t="s">
        <v>28</v>
      </c>
      <c r="H117" s="16">
        <v>418.8</v>
      </c>
      <c r="I117" s="17">
        <f t="shared" si="2"/>
        <v>418.8</v>
      </c>
      <c r="J117" s="7">
        <f t="shared" si="3"/>
        <v>5025.6000000000004</v>
      </c>
      <c r="K117" s="18"/>
    </row>
    <row r="118" spans="1:11" ht="45" customHeight="1">
      <c r="A118" s="6" t="s">
        <v>20</v>
      </c>
      <c r="B118" s="6">
        <v>109</v>
      </c>
      <c r="C118" s="6" t="s">
        <v>267</v>
      </c>
      <c r="E118" s="14">
        <v>24</v>
      </c>
      <c r="F118" s="11" t="s">
        <v>142</v>
      </c>
      <c r="G118" s="12" t="s">
        <v>28</v>
      </c>
      <c r="H118" s="16">
        <v>516</v>
      </c>
      <c r="I118" s="17">
        <f t="shared" si="2"/>
        <v>516</v>
      </c>
      <c r="J118" s="7">
        <f t="shared" si="3"/>
        <v>12384</v>
      </c>
      <c r="K118" s="18"/>
    </row>
    <row r="119" spans="1:11" ht="45" customHeight="1">
      <c r="A119" s="6" t="s">
        <v>20</v>
      </c>
      <c r="B119" s="6">
        <v>110</v>
      </c>
      <c r="C119" s="6" t="s">
        <v>267</v>
      </c>
      <c r="E119" s="14">
        <v>24</v>
      </c>
      <c r="F119" s="11" t="s">
        <v>143</v>
      </c>
      <c r="G119" s="12" t="s">
        <v>37</v>
      </c>
      <c r="H119" s="16">
        <v>258</v>
      </c>
      <c r="I119" s="17">
        <f t="shared" si="2"/>
        <v>258</v>
      </c>
      <c r="J119" s="7">
        <f t="shared" si="3"/>
        <v>6192</v>
      </c>
      <c r="K119" s="18"/>
    </row>
    <row r="120" spans="1:11" ht="45" customHeight="1">
      <c r="A120" s="6" t="s">
        <v>20</v>
      </c>
      <c r="B120" s="6">
        <v>111</v>
      </c>
      <c r="C120" s="6" t="s">
        <v>267</v>
      </c>
      <c r="E120" s="14">
        <v>12</v>
      </c>
      <c r="F120" s="11" t="s">
        <v>144</v>
      </c>
      <c r="G120" s="12" t="s">
        <v>28</v>
      </c>
      <c r="H120" s="16">
        <v>795</v>
      </c>
      <c r="I120" s="17">
        <f t="shared" si="2"/>
        <v>795</v>
      </c>
      <c r="J120" s="7">
        <f t="shared" si="3"/>
        <v>9540</v>
      </c>
      <c r="K120" s="18"/>
    </row>
    <row r="121" spans="1:11" ht="45" customHeight="1">
      <c r="A121" s="6" t="s">
        <v>20</v>
      </c>
      <c r="B121" s="6">
        <v>112</v>
      </c>
      <c r="C121" s="6" t="s">
        <v>267</v>
      </c>
      <c r="E121" s="14">
        <v>12</v>
      </c>
      <c r="F121" s="11" t="s">
        <v>145</v>
      </c>
      <c r="G121" s="12" t="s">
        <v>28</v>
      </c>
      <c r="H121" s="16">
        <v>585</v>
      </c>
      <c r="I121" s="17">
        <f t="shared" si="2"/>
        <v>585</v>
      </c>
      <c r="J121" s="7">
        <f t="shared" si="3"/>
        <v>7020</v>
      </c>
      <c r="K121" s="18"/>
    </row>
    <row r="122" spans="1:11" ht="45" customHeight="1">
      <c r="A122" s="6" t="s">
        <v>20</v>
      </c>
      <c r="B122" s="6">
        <v>113</v>
      </c>
      <c r="C122" s="6" t="s">
        <v>267</v>
      </c>
      <c r="E122" s="14">
        <v>12</v>
      </c>
      <c r="F122" s="11" t="s">
        <v>146</v>
      </c>
      <c r="G122" s="12" t="s">
        <v>28</v>
      </c>
      <c r="H122" s="16">
        <v>300</v>
      </c>
      <c r="I122" s="17">
        <f t="shared" si="2"/>
        <v>300</v>
      </c>
      <c r="J122" s="7">
        <f t="shared" si="3"/>
        <v>3600</v>
      </c>
      <c r="K122" s="18"/>
    </row>
    <row r="123" spans="1:11" ht="45" customHeight="1">
      <c r="A123" s="6" t="s">
        <v>20</v>
      </c>
      <c r="B123" s="6">
        <v>114</v>
      </c>
      <c r="C123" s="6" t="s">
        <v>267</v>
      </c>
      <c r="E123" s="14">
        <v>24</v>
      </c>
      <c r="F123" s="11" t="s">
        <v>147</v>
      </c>
      <c r="G123" s="12" t="s">
        <v>28</v>
      </c>
      <c r="H123" s="16">
        <v>87</v>
      </c>
      <c r="I123" s="17">
        <f t="shared" si="2"/>
        <v>87</v>
      </c>
      <c r="J123" s="7">
        <f t="shared" si="3"/>
        <v>2088</v>
      </c>
      <c r="K123" s="18"/>
    </row>
    <row r="124" spans="1:11" ht="45" customHeight="1">
      <c r="A124" s="6" t="s">
        <v>20</v>
      </c>
      <c r="B124" s="6">
        <v>115</v>
      </c>
      <c r="C124" s="6" t="s">
        <v>267</v>
      </c>
      <c r="E124" s="14">
        <v>1</v>
      </c>
      <c r="F124" s="11" t="s">
        <v>148</v>
      </c>
      <c r="G124" s="12" t="s">
        <v>28</v>
      </c>
      <c r="H124" s="16">
        <v>981</v>
      </c>
      <c r="I124" s="17">
        <f t="shared" si="2"/>
        <v>981</v>
      </c>
      <c r="J124" s="7">
        <f t="shared" si="3"/>
        <v>981</v>
      </c>
      <c r="K124" s="18"/>
    </row>
    <row r="125" spans="1:11" ht="45" customHeight="1">
      <c r="A125" s="6" t="s">
        <v>20</v>
      </c>
      <c r="B125" s="6">
        <v>116</v>
      </c>
      <c r="C125" s="6" t="s">
        <v>267</v>
      </c>
      <c r="E125" s="14">
        <v>1</v>
      </c>
      <c r="F125" s="11" t="s">
        <v>149</v>
      </c>
      <c r="G125" s="12" t="s">
        <v>28</v>
      </c>
      <c r="H125" s="16">
        <v>398.4</v>
      </c>
      <c r="I125" s="17">
        <f t="shared" si="2"/>
        <v>398.4</v>
      </c>
      <c r="J125" s="7">
        <f t="shared" si="3"/>
        <v>398.4</v>
      </c>
      <c r="K125" s="18"/>
    </row>
    <row r="126" spans="1:11" ht="45" customHeight="1">
      <c r="A126" s="6" t="s">
        <v>20</v>
      </c>
      <c r="B126" s="6">
        <v>117</v>
      </c>
      <c r="C126" s="6" t="s">
        <v>267</v>
      </c>
      <c r="E126" s="14">
        <v>12</v>
      </c>
      <c r="F126" s="11" t="s">
        <v>150</v>
      </c>
      <c r="G126" s="12" t="s">
        <v>28</v>
      </c>
      <c r="H126" s="16">
        <v>198</v>
      </c>
      <c r="I126" s="17">
        <f t="shared" ref="I126:I189" si="4">H126</f>
        <v>198</v>
      </c>
      <c r="J126" s="7">
        <f t="shared" si="3"/>
        <v>2376</v>
      </c>
      <c r="K126" s="18"/>
    </row>
    <row r="127" spans="1:11" ht="45">
      <c r="A127" s="6" t="s">
        <v>20</v>
      </c>
      <c r="B127" s="6">
        <v>118</v>
      </c>
      <c r="C127" s="6" t="s">
        <v>267</v>
      </c>
      <c r="E127" s="14">
        <v>24</v>
      </c>
      <c r="F127" s="11" t="s">
        <v>151</v>
      </c>
      <c r="G127" s="12" t="s">
        <v>28</v>
      </c>
      <c r="H127" s="16">
        <v>181.28</v>
      </c>
      <c r="I127" s="17">
        <f t="shared" si="4"/>
        <v>181.28</v>
      </c>
      <c r="J127" s="7">
        <f t="shared" si="3"/>
        <v>4350.72</v>
      </c>
      <c r="K127" s="18"/>
    </row>
    <row r="128" spans="1:11" ht="45" customHeight="1">
      <c r="A128" s="6" t="s">
        <v>20</v>
      </c>
      <c r="B128" s="6">
        <v>119</v>
      </c>
      <c r="C128" s="6" t="s">
        <v>267</v>
      </c>
      <c r="E128" s="14">
        <v>48</v>
      </c>
      <c r="F128" s="11" t="s">
        <v>152</v>
      </c>
      <c r="G128" s="12" t="s">
        <v>28</v>
      </c>
      <c r="H128" s="16">
        <v>687.94</v>
      </c>
      <c r="I128" s="17">
        <f t="shared" si="4"/>
        <v>687.94</v>
      </c>
      <c r="J128" s="7">
        <f t="shared" si="3"/>
        <v>33021.120000000003</v>
      </c>
      <c r="K128" s="18"/>
    </row>
    <row r="129" spans="1:11" ht="45" customHeight="1">
      <c r="A129" s="6" t="s">
        <v>20</v>
      </c>
      <c r="B129" s="6">
        <v>120</v>
      </c>
      <c r="C129" s="6" t="s">
        <v>267</v>
      </c>
      <c r="E129" s="14">
        <v>24</v>
      </c>
      <c r="F129" s="11" t="s">
        <v>153</v>
      </c>
      <c r="G129" s="12" t="s">
        <v>28</v>
      </c>
      <c r="H129" s="16">
        <v>776.35</v>
      </c>
      <c r="I129" s="17">
        <f t="shared" si="4"/>
        <v>776.35</v>
      </c>
      <c r="J129" s="7">
        <f t="shared" si="3"/>
        <v>18632.400000000001</v>
      </c>
      <c r="K129" s="18"/>
    </row>
    <row r="130" spans="1:11" ht="45" customHeight="1">
      <c r="A130" s="6" t="s">
        <v>20</v>
      </c>
      <c r="B130" s="6">
        <v>121</v>
      </c>
      <c r="C130" s="6" t="s">
        <v>267</v>
      </c>
      <c r="E130" s="14">
        <v>24</v>
      </c>
      <c r="F130" s="11" t="s">
        <v>154</v>
      </c>
      <c r="G130" s="12" t="s">
        <v>28</v>
      </c>
      <c r="H130" s="16">
        <v>767.9</v>
      </c>
      <c r="I130" s="17">
        <f t="shared" si="4"/>
        <v>767.9</v>
      </c>
      <c r="J130" s="7">
        <f t="shared" si="3"/>
        <v>18429.599999999999</v>
      </c>
      <c r="K130" s="18"/>
    </row>
    <row r="131" spans="1:11" ht="45" customHeight="1">
      <c r="A131" s="6" t="s">
        <v>20</v>
      </c>
      <c r="B131" s="6">
        <v>122</v>
      </c>
      <c r="C131" s="6" t="s">
        <v>267</v>
      </c>
      <c r="E131" s="14">
        <v>24</v>
      </c>
      <c r="F131" s="11" t="s">
        <v>155</v>
      </c>
      <c r="G131" s="12" t="s">
        <v>28</v>
      </c>
      <c r="H131" s="16">
        <v>952.8</v>
      </c>
      <c r="I131" s="17">
        <f t="shared" si="4"/>
        <v>952.8</v>
      </c>
      <c r="J131" s="7">
        <f t="shared" si="3"/>
        <v>22867.199999999997</v>
      </c>
      <c r="K131" s="18"/>
    </row>
    <row r="132" spans="1:11" ht="45" customHeight="1">
      <c r="A132" s="6" t="s">
        <v>20</v>
      </c>
      <c r="B132" s="6">
        <v>123</v>
      </c>
      <c r="C132" s="6" t="s">
        <v>267</v>
      </c>
      <c r="E132" s="14">
        <v>12</v>
      </c>
      <c r="F132" s="11" t="s">
        <v>156</v>
      </c>
      <c r="G132" s="12" t="s">
        <v>28</v>
      </c>
      <c r="H132" s="16">
        <v>3254.24</v>
      </c>
      <c r="I132" s="17">
        <f t="shared" si="4"/>
        <v>3254.24</v>
      </c>
      <c r="J132" s="7">
        <f t="shared" si="3"/>
        <v>39050.879999999997</v>
      </c>
      <c r="K132" s="18"/>
    </row>
    <row r="133" spans="1:11" ht="45" customHeight="1">
      <c r="A133" s="6" t="s">
        <v>20</v>
      </c>
      <c r="B133" s="6">
        <v>124</v>
      </c>
      <c r="C133" s="6" t="s">
        <v>267</v>
      </c>
      <c r="E133" s="14">
        <v>12</v>
      </c>
      <c r="F133" s="11" t="s">
        <v>157</v>
      </c>
      <c r="G133" s="12" t="s">
        <v>28</v>
      </c>
      <c r="H133" s="16">
        <v>540</v>
      </c>
      <c r="I133" s="17">
        <f t="shared" si="4"/>
        <v>540</v>
      </c>
      <c r="J133" s="7">
        <f t="shared" si="3"/>
        <v>6480</v>
      </c>
      <c r="K133" s="18"/>
    </row>
    <row r="134" spans="1:11" ht="45" customHeight="1">
      <c r="A134" s="6" t="s">
        <v>20</v>
      </c>
      <c r="B134" s="6">
        <v>125</v>
      </c>
      <c r="C134" s="6" t="s">
        <v>267</v>
      </c>
      <c r="E134" s="14">
        <v>12</v>
      </c>
      <c r="F134" s="11" t="s">
        <v>158</v>
      </c>
      <c r="G134" s="12" t="s">
        <v>28</v>
      </c>
      <c r="H134" s="16">
        <v>171.02</v>
      </c>
      <c r="I134" s="17">
        <f t="shared" si="4"/>
        <v>171.02</v>
      </c>
      <c r="J134" s="7">
        <f t="shared" si="3"/>
        <v>2052.2400000000002</v>
      </c>
      <c r="K134" s="18"/>
    </row>
    <row r="135" spans="1:11" ht="45" customHeight="1">
      <c r="A135" s="6" t="s">
        <v>20</v>
      </c>
      <c r="B135" s="6">
        <v>126</v>
      </c>
      <c r="C135" s="6" t="s">
        <v>267</v>
      </c>
      <c r="E135" s="14">
        <v>48</v>
      </c>
      <c r="F135" s="11" t="s">
        <v>159</v>
      </c>
      <c r="G135" s="12" t="s">
        <v>28</v>
      </c>
      <c r="H135" s="16">
        <v>176.4</v>
      </c>
      <c r="I135" s="17">
        <f t="shared" si="4"/>
        <v>176.4</v>
      </c>
      <c r="J135" s="7">
        <f t="shared" si="3"/>
        <v>8467.2000000000007</v>
      </c>
      <c r="K135" s="18"/>
    </row>
    <row r="136" spans="1:11" ht="45" customHeight="1">
      <c r="A136" s="6" t="s">
        <v>20</v>
      </c>
      <c r="B136" s="6">
        <v>127</v>
      </c>
      <c r="C136" s="6" t="s">
        <v>267</v>
      </c>
      <c r="E136" s="14">
        <v>12</v>
      </c>
      <c r="F136" s="11" t="s">
        <v>160</v>
      </c>
      <c r="G136" s="12" t="s">
        <v>37</v>
      </c>
      <c r="H136" s="16">
        <v>285.27999999999997</v>
      </c>
      <c r="I136" s="17">
        <f t="shared" si="4"/>
        <v>285.27999999999997</v>
      </c>
      <c r="J136" s="7">
        <f t="shared" si="3"/>
        <v>3423.3599999999997</v>
      </c>
      <c r="K136" s="18"/>
    </row>
    <row r="137" spans="1:11" ht="45" customHeight="1">
      <c r="A137" s="6" t="s">
        <v>20</v>
      </c>
      <c r="B137" s="6">
        <v>128</v>
      </c>
      <c r="C137" s="6" t="s">
        <v>267</v>
      </c>
      <c r="E137" s="14">
        <v>12</v>
      </c>
      <c r="F137" s="11" t="s">
        <v>161</v>
      </c>
      <c r="G137" s="12" t="s">
        <v>28</v>
      </c>
      <c r="H137" s="16">
        <v>69.16</v>
      </c>
      <c r="I137" s="17">
        <f t="shared" si="4"/>
        <v>69.16</v>
      </c>
      <c r="J137" s="7">
        <f t="shared" si="3"/>
        <v>829.92</v>
      </c>
      <c r="K137" s="18"/>
    </row>
    <row r="138" spans="1:11" ht="45" customHeight="1">
      <c r="A138" s="6" t="s">
        <v>20</v>
      </c>
      <c r="B138" s="6">
        <v>129</v>
      </c>
      <c r="C138" s="6" t="s">
        <v>267</v>
      </c>
      <c r="E138" s="14">
        <v>12</v>
      </c>
      <c r="F138" s="11" t="s">
        <v>162</v>
      </c>
      <c r="G138" s="12" t="s">
        <v>28</v>
      </c>
      <c r="H138" s="16">
        <v>165.3</v>
      </c>
      <c r="I138" s="17">
        <f t="shared" si="4"/>
        <v>165.3</v>
      </c>
      <c r="J138" s="7">
        <f t="shared" si="3"/>
        <v>1983.6000000000001</v>
      </c>
      <c r="K138" s="18"/>
    </row>
    <row r="139" spans="1:11" ht="45" customHeight="1">
      <c r="A139" s="6" t="s">
        <v>20</v>
      </c>
      <c r="B139" s="6">
        <v>130</v>
      </c>
      <c r="C139" s="6" t="s">
        <v>267</v>
      </c>
      <c r="E139" s="14">
        <v>12</v>
      </c>
      <c r="F139" s="11" t="s">
        <v>163</v>
      </c>
      <c r="G139" s="12" t="s">
        <v>28</v>
      </c>
      <c r="H139" s="16">
        <v>885.6</v>
      </c>
      <c r="I139" s="17">
        <f t="shared" si="4"/>
        <v>885.6</v>
      </c>
      <c r="J139" s="7">
        <f t="shared" ref="J139:J202" si="5">I139*E139</f>
        <v>10627.2</v>
      </c>
      <c r="K139" s="18"/>
    </row>
    <row r="140" spans="1:11" ht="45" customHeight="1">
      <c r="A140" s="6" t="s">
        <v>20</v>
      </c>
      <c r="B140" s="6">
        <v>131</v>
      </c>
      <c r="C140" s="6" t="s">
        <v>267</v>
      </c>
      <c r="E140" s="14">
        <v>12</v>
      </c>
      <c r="F140" s="11" t="s">
        <v>164</v>
      </c>
      <c r="G140" s="12" t="s">
        <v>28</v>
      </c>
      <c r="H140" s="16">
        <v>1328.4</v>
      </c>
      <c r="I140" s="17">
        <f t="shared" si="4"/>
        <v>1328.4</v>
      </c>
      <c r="J140" s="7">
        <f t="shared" si="5"/>
        <v>15940.800000000001</v>
      </c>
      <c r="K140" s="18"/>
    </row>
    <row r="141" spans="1:11" ht="45" customHeight="1">
      <c r="A141" s="6" t="s">
        <v>20</v>
      </c>
      <c r="B141" s="6">
        <v>132</v>
      </c>
      <c r="C141" s="6" t="s">
        <v>267</v>
      </c>
      <c r="E141" s="14">
        <v>12</v>
      </c>
      <c r="F141" s="11" t="s">
        <v>165</v>
      </c>
      <c r="G141" s="12" t="s">
        <v>28</v>
      </c>
      <c r="H141" s="16">
        <v>178.8</v>
      </c>
      <c r="I141" s="17">
        <f t="shared" si="4"/>
        <v>178.8</v>
      </c>
      <c r="J141" s="7">
        <f t="shared" si="5"/>
        <v>2145.6000000000004</v>
      </c>
      <c r="K141" s="18"/>
    </row>
    <row r="142" spans="1:11" ht="45" customHeight="1">
      <c r="A142" s="6" t="s">
        <v>20</v>
      </c>
      <c r="B142" s="6">
        <v>133</v>
      </c>
      <c r="C142" s="6" t="s">
        <v>267</v>
      </c>
      <c r="E142" s="14">
        <v>12</v>
      </c>
      <c r="F142" s="11" t="s">
        <v>166</v>
      </c>
      <c r="G142" s="12" t="s">
        <v>28</v>
      </c>
      <c r="H142" s="16">
        <v>339.6</v>
      </c>
      <c r="I142" s="17">
        <f t="shared" si="4"/>
        <v>339.6</v>
      </c>
      <c r="J142" s="7">
        <f t="shared" si="5"/>
        <v>4075.2000000000003</v>
      </c>
      <c r="K142" s="18"/>
    </row>
    <row r="143" spans="1:11" ht="45" customHeight="1">
      <c r="A143" s="6" t="s">
        <v>20</v>
      </c>
      <c r="B143" s="6">
        <v>134</v>
      </c>
      <c r="C143" s="6" t="s">
        <v>267</v>
      </c>
      <c r="E143" s="14">
        <v>12</v>
      </c>
      <c r="F143" s="11" t="s">
        <v>167</v>
      </c>
      <c r="G143" s="12" t="s">
        <v>28</v>
      </c>
      <c r="H143" s="16">
        <v>494.4</v>
      </c>
      <c r="I143" s="17">
        <f t="shared" si="4"/>
        <v>494.4</v>
      </c>
      <c r="J143" s="7">
        <f t="shared" si="5"/>
        <v>5932.7999999999993</v>
      </c>
      <c r="K143" s="18"/>
    </row>
    <row r="144" spans="1:11" ht="45" customHeight="1">
      <c r="A144" s="6" t="s">
        <v>20</v>
      </c>
      <c r="B144" s="6">
        <v>135</v>
      </c>
      <c r="C144" s="6" t="s">
        <v>267</v>
      </c>
      <c r="E144" s="14">
        <v>12</v>
      </c>
      <c r="F144" s="11" t="s">
        <v>168</v>
      </c>
      <c r="G144" s="12" t="s">
        <v>28</v>
      </c>
      <c r="H144" s="16">
        <v>358.8</v>
      </c>
      <c r="I144" s="17">
        <f t="shared" si="4"/>
        <v>358.8</v>
      </c>
      <c r="J144" s="7">
        <f t="shared" si="5"/>
        <v>4305.6000000000004</v>
      </c>
      <c r="K144" s="18"/>
    </row>
    <row r="145" spans="1:11" ht="45" customHeight="1">
      <c r="A145" s="6" t="s">
        <v>20</v>
      </c>
      <c r="B145" s="6">
        <v>136</v>
      </c>
      <c r="C145" s="6" t="s">
        <v>267</v>
      </c>
      <c r="E145" s="14">
        <v>48</v>
      </c>
      <c r="F145" s="11" t="s">
        <v>169</v>
      </c>
      <c r="G145" s="12" t="s">
        <v>28</v>
      </c>
      <c r="H145" s="16">
        <v>219.96</v>
      </c>
      <c r="I145" s="17">
        <f t="shared" si="4"/>
        <v>219.96</v>
      </c>
      <c r="J145" s="7">
        <f t="shared" si="5"/>
        <v>10558.08</v>
      </c>
      <c r="K145" s="18"/>
    </row>
    <row r="146" spans="1:11" ht="45" customHeight="1">
      <c r="A146" s="6" t="s">
        <v>20</v>
      </c>
      <c r="B146" s="6">
        <v>137</v>
      </c>
      <c r="C146" s="6" t="s">
        <v>267</v>
      </c>
      <c r="E146" s="14">
        <v>48</v>
      </c>
      <c r="F146" s="11" t="s">
        <v>170</v>
      </c>
      <c r="G146" s="12" t="s">
        <v>28</v>
      </c>
      <c r="H146" s="16">
        <v>307.39999999999998</v>
      </c>
      <c r="I146" s="17">
        <f t="shared" si="4"/>
        <v>307.39999999999998</v>
      </c>
      <c r="J146" s="7">
        <f t="shared" si="5"/>
        <v>14755.199999999999</v>
      </c>
      <c r="K146" s="18"/>
    </row>
    <row r="147" spans="1:11" ht="45" customHeight="1">
      <c r="A147" s="6" t="s">
        <v>20</v>
      </c>
      <c r="B147" s="6">
        <v>138</v>
      </c>
      <c r="C147" s="6" t="s">
        <v>267</v>
      </c>
      <c r="E147" s="14">
        <v>24</v>
      </c>
      <c r="F147" s="11" t="s">
        <v>171</v>
      </c>
      <c r="G147" s="12" t="s">
        <v>28</v>
      </c>
      <c r="H147" s="16">
        <v>534.6</v>
      </c>
      <c r="I147" s="17">
        <f t="shared" si="4"/>
        <v>534.6</v>
      </c>
      <c r="J147" s="7">
        <f t="shared" si="5"/>
        <v>12830.400000000001</v>
      </c>
      <c r="K147" s="18"/>
    </row>
    <row r="148" spans="1:11" ht="45" customHeight="1">
      <c r="A148" s="6" t="s">
        <v>20</v>
      </c>
      <c r="B148" s="6">
        <v>139</v>
      </c>
      <c r="C148" s="6" t="s">
        <v>267</v>
      </c>
      <c r="E148" s="14">
        <v>3</v>
      </c>
      <c r="F148" s="11" t="s">
        <v>172</v>
      </c>
      <c r="G148" s="12" t="s">
        <v>262</v>
      </c>
      <c r="H148" s="16">
        <v>516</v>
      </c>
      <c r="I148" s="17">
        <f t="shared" si="4"/>
        <v>516</v>
      </c>
      <c r="J148" s="7">
        <f t="shared" si="5"/>
        <v>1548</v>
      </c>
      <c r="K148" s="18"/>
    </row>
    <row r="149" spans="1:11" ht="45" customHeight="1">
      <c r="A149" s="6" t="s">
        <v>20</v>
      </c>
      <c r="B149" s="6">
        <v>140</v>
      </c>
      <c r="C149" s="6" t="s">
        <v>267</v>
      </c>
      <c r="E149" s="14">
        <v>24</v>
      </c>
      <c r="F149" s="11" t="s">
        <v>173</v>
      </c>
      <c r="G149" s="12" t="s">
        <v>28</v>
      </c>
      <c r="H149" s="16">
        <v>431.4</v>
      </c>
      <c r="I149" s="17">
        <f t="shared" si="4"/>
        <v>431.4</v>
      </c>
      <c r="J149" s="7">
        <f t="shared" si="5"/>
        <v>10353.599999999999</v>
      </c>
      <c r="K149" s="18"/>
    </row>
    <row r="150" spans="1:11" ht="45" customHeight="1">
      <c r="A150" s="6" t="s">
        <v>20</v>
      </c>
      <c r="B150" s="6">
        <v>141</v>
      </c>
      <c r="C150" s="6" t="s">
        <v>267</v>
      </c>
      <c r="E150" s="14">
        <v>24</v>
      </c>
      <c r="F150" s="11" t="s">
        <v>174</v>
      </c>
      <c r="G150" s="12" t="s">
        <v>40</v>
      </c>
      <c r="H150" s="16">
        <v>327.12</v>
      </c>
      <c r="I150" s="17">
        <f t="shared" si="4"/>
        <v>327.12</v>
      </c>
      <c r="J150" s="7">
        <f t="shared" si="5"/>
        <v>7850.88</v>
      </c>
      <c r="K150" s="18"/>
    </row>
    <row r="151" spans="1:11" ht="45" customHeight="1">
      <c r="A151" s="6" t="s">
        <v>20</v>
      </c>
      <c r="B151" s="6">
        <v>142</v>
      </c>
      <c r="C151" s="6" t="s">
        <v>267</v>
      </c>
      <c r="E151" s="14">
        <v>24</v>
      </c>
      <c r="F151" s="11" t="s">
        <v>175</v>
      </c>
      <c r="G151" s="12" t="s">
        <v>262</v>
      </c>
      <c r="H151" s="16">
        <v>3156</v>
      </c>
      <c r="I151" s="17">
        <f t="shared" si="4"/>
        <v>3156</v>
      </c>
      <c r="J151" s="7">
        <f t="shared" si="5"/>
        <v>75744</v>
      </c>
      <c r="K151" s="18"/>
    </row>
    <row r="152" spans="1:11" ht="45" customHeight="1">
      <c r="A152" s="6" t="s">
        <v>20</v>
      </c>
      <c r="B152" s="6">
        <v>143</v>
      </c>
      <c r="C152" s="6" t="s">
        <v>267</v>
      </c>
      <c r="E152" s="14">
        <v>24</v>
      </c>
      <c r="F152" s="11" t="s">
        <v>176</v>
      </c>
      <c r="G152" s="12" t="s">
        <v>264</v>
      </c>
      <c r="H152" s="16">
        <v>3540</v>
      </c>
      <c r="I152" s="17">
        <f t="shared" si="4"/>
        <v>3540</v>
      </c>
      <c r="J152" s="7">
        <f t="shared" si="5"/>
        <v>84960</v>
      </c>
      <c r="K152" s="18"/>
    </row>
    <row r="153" spans="1:11" ht="45" customHeight="1">
      <c r="A153" s="6" t="s">
        <v>20</v>
      </c>
      <c r="B153" s="6">
        <v>144</v>
      </c>
      <c r="C153" s="6" t="s">
        <v>267</v>
      </c>
      <c r="E153" s="14">
        <v>2</v>
      </c>
      <c r="F153" s="11" t="s">
        <v>177</v>
      </c>
      <c r="G153" s="12" t="s">
        <v>37</v>
      </c>
      <c r="H153" s="16">
        <v>4260</v>
      </c>
      <c r="I153" s="17">
        <f t="shared" si="4"/>
        <v>4260</v>
      </c>
      <c r="J153" s="7">
        <f t="shared" si="5"/>
        <v>8520</v>
      </c>
      <c r="K153" s="18"/>
    </row>
    <row r="154" spans="1:11" ht="45" customHeight="1">
      <c r="A154" s="6" t="s">
        <v>20</v>
      </c>
      <c r="B154" s="6">
        <v>145</v>
      </c>
      <c r="C154" s="6" t="s">
        <v>267</v>
      </c>
      <c r="E154" s="14">
        <v>12</v>
      </c>
      <c r="F154" s="11" t="s">
        <v>178</v>
      </c>
      <c r="G154" s="12" t="s">
        <v>28</v>
      </c>
      <c r="H154" s="16">
        <v>583.66</v>
      </c>
      <c r="I154" s="17">
        <f t="shared" si="4"/>
        <v>583.66</v>
      </c>
      <c r="J154" s="7">
        <f t="shared" si="5"/>
        <v>7003.92</v>
      </c>
      <c r="K154" s="18"/>
    </row>
    <row r="155" spans="1:11" ht="45" customHeight="1">
      <c r="A155" s="6" t="s">
        <v>20</v>
      </c>
      <c r="B155" s="6">
        <v>146</v>
      </c>
      <c r="C155" s="6" t="s">
        <v>267</v>
      </c>
      <c r="E155" s="14">
        <v>12</v>
      </c>
      <c r="F155" s="11" t="s">
        <v>179</v>
      </c>
      <c r="G155" s="12" t="s">
        <v>28</v>
      </c>
      <c r="H155" s="16">
        <v>407.86</v>
      </c>
      <c r="I155" s="17">
        <f t="shared" si="4"/>
        <v>407.86</v>
      </c>
      <c r="J155" s="7">
        <f t="shared" si="5"/>
        <v>4894.32</v>
      </c>
      <c r="K155" s="18"/>
    </row>
    <row r="156" spans="1:11" ht="45" customHeight="1">
      <c r="A156" s="6" t="s">
        <v>20</v>
      </c>
      <c r="B156" s="6">
        <v>147</v>
      </c>
      <c r="C156" s="6" t="s">
        <v>267</v>
      </c>
      <c r="E156" s="14">
        <v>12</v>
      </c>
      <c r="F156" s="11" t="s">
        <v>180</v>
      </c>
      <c r="G156" s="12" t="s">
        <v>28</v>
      </c>
      <c r="H156" s="16">
        <v>645.46</v>
      </c>
      <c r="I156" s="17">
        <f t="shared" si="4"/>
        <v>645.46</v>
      </c>
      <c r="J156" s="7">
        <f t="shared" si="5"/>
        <v>7745.52</v>
      </c>
      <c r="K156" s="18"/>
    </row>
    <row r="157" spans="1:11" ht="45" customHeight="1">
      <c r="A157" s="6" t="s">
        <v>20</v>
      </c>
      <c r="B157" s="6">
        <v>148</v>
      </c>
      <c r="C157" s="6" t="s">
        <v>267</v>
      </c>
      <c r="E157" s="14">
        <v>12</v>
      </c>
      <c r="F157" s="11" t="s">
        <v>181</v>
      </c>
      <c r="G157" s="12" t="s">
        <v>28</v>
      </c>
      <c r="H157" s="16">
        <v>445.2</v>
      </c>
      <c r="I157" s="17">
        <f t="shared" si="4"/>
        <v>445.2</v>
      </c>
      <c r="J157" s="7">
        <f t="shared" si="5"/>
        <v>5342.4</v>
      </c>
      <c r="K157" s="18"/>
    </row>
    <row r="158" spans="1:11" ht="45" customHeight="1">
      <c r="A158" s="6" t="s">
        <v>20</v>
      </c>
      <c r="B158" s="6">
        <v>149</v>
      </c>
      <c r="C158" s="6" t="s">
        <v>267</v>
      </c>
      <c r="E158" s="14">
        <v>12</v>
      </c>
      <c r="F158" s="11" t="s">
        <v>182</v>
      </c>
      <c r="G158" s="12" t="s">
        <v>28</v>
      </c>
      <c r="H158" s="16">
        <v>903.91</v>
      </c>
      <c r="I158" s="17">
        <f t="shared" si="4"/>
        <v>903.91</v>
      </c>
      <c r="J158" s="7">
        <f t="shared" si="5"/>
        <v>10846.92</v>
      </c>
      <c r="K158" s="18"/>
    </row>
    <row r="159" spans="1:11" ht="45" customHeight="1">
      <c r="A159" s="6" t="s">
        <v>20</v>
      </c>
      <c r="B159" s="6">
        <v>150</v>
      </c>
      <c r="C159" s="6" t="s">
        <v>267</v>
      </c>
      <c r="E159" s="14">
        <v>48</v>
      </c>
      <c r="F159" s="11" t="s">
        <v>183</v>
      </c>
      <c r="G159" s="12" t="s">
        <v>28</v>
      </c>
      <c r="H159" s="16">
        <v>2.4</v>
      </c>
      <c r="I159" s="17">
        <f t="shared" si="4"/>
        <v>2.4</v>
      </c>
      <c r="J159" s="7">
        <f t="shared" si="5"/>
        <v>115.19999999999999</v>
      </c>
      <c r="K159" s="18"/>
    </row>
    <row r="160" spans="1:11" ht="45" customHeight="1">
      <c r="A160" s="6" t="s">
        <v>20</v>
      </c>
      <c r="B160" s="6">
        <v>151</v>
      </c>
      <c r="C160" s="6" t="s">
        <v>267</v>
      </c>
      <c r="E160" s="14">
        <v>48</v>
      </c>
      <c r="F160" s="11" t="s">
        <v>184</v>
      </c>
      <c r="G160" s="12" t="s">
        <v>28</v>
      </c>
      <c r="H160" s="16">
        <v>2.4</v>
      </c>
      <c r="I160" s="17">
        <f t="shared" si="4"/>
        <v>2.4</v>
      </c>
      <c r="J160" s="7">
        <f t="shared" si="5"/>
        <v>115.19999999999999</v>
      </c>
      <c r="K160" s="18"/>
    </row>
    <row r="161" spans="1:11" ht="45" customHeight="1">
      <c r="A161" s="6" t="s">
        <v>20</v>
      </c>
      <c r="B161" s="6">
        <v>152</v>
      </c>
      <c r="C161" s="6" t="s">
        <v>267</v>
      </c>
      <c r="E161" s="14">
        <v>48</v>
      </c>
      <c r="F161" s="11" t="s">
        <v>185</v>
      </c>
      <c r="G161" s="12" t="s">
        <v>28</v>
      </c>
      <c r="H161" s="16">
        <v>2.4</v>
      </c>
      <c r="I161" s="17">
        <f t="shared" si="4"/>
        <v>2.4</v>
      </c>
      <c r="J161" s="7">
        <f t="shared" si="5"/>
        <v>115.19999999999999</v>
      </c>
      <c r="K161" s="18"/>
    </row>
    <row r="162" spans="1:11" ht="45" customHeight="1">
      <c r="A162" s="6" t="s">
        <v>20</v>
      </c>
      <c r="B162" s="6">
        <v>153</v>
      </c>
      <c r="C162" s="6" t="s">
        <v>267</v>
      </c>
      <c r="E162" s="14">
        <v>12</v>
      </c>
      <c r="F162" s="11" t="s">
        <v>186</v>
      </c>
      <c r="G162" s="12" t="s">
        <v>28</v>
      </c>
      <c r="H162" s="16">
        <v>1250.48</v>
      </c>
      <c r="I162" s="17">
        <f t="shared" si="4"/>
        <v>1250.48</v>
      </c>
      <c r="J162" s="7">
        <f t="shared" si="5"/>
        <v>15005.76</v>
      </c>
      <c r="K162" s="18"/>
    </row>
    <row r="163" spans="1:11" ht="45" customHeight="1">
      <c r="A163" s="6" t="s">
        <v>20</v>
      </c>
      <c r="B163" s="6">
        <v>154</v>
      </c>
      <c r="C163" s="6" t="s">
        <v>267</v>
      </c>
      <c r="E163" s="14">
        <v>24</v>
      </c>
      <c r="F163" s="11" t="s">
        <v>187</v>
      </c>
      <c r="G163" s="12" t="s">
        <v>28</v>
      </c>
      <c r="H163" s="16">
        <v>75.900000000000006</v>
      </c>
      <c r="I163" s="17">
        <f t="shared" si="4"/>
        <v>75.900000000000006</v>
      </c>
      <c r="J163" s="7">
        <f t="shared" si="5"/>
        <v>1821.6000000000001</v>
      </c>
      <c r="K163" s="18"/>
    </row>
    <row r="164" spans="1:11" ht="45" customHeight="1">
      <c r="A164" s="6" t="s">
        <v>20</v>
      </c>
      <c r="B164" s="6">
        <v>155</v>
      </c>
      <c r="C164" s="6" t="s">
        <v>267</v>
      </c>
      <c r="E164" s="14">
        <v>24</v>
      </c>
      <c r="F164" s="11" t="s">
        <v>188</v>
      </c>
      <c r="G164" s="12" t="s">
        <v>28</v>
      </c>
      <c r="H164" s="16">
        <v>750</v>
      </c>
      <c r="I164" s="17">
        <f t="shared" si="4"/>
        <v>750</v>
      </c>
      <c r="J164" s="7">
        <f t="shared" si="5"/>
        <v>18000</v>
      </c>
      <c r="K164" s="18"/>
    </row>
    <row r="165" spans="1:11" ht="45" customHeight="1">
      <c r="A165" s="6" t="s">
        <v>20</v>
      </c>
      <c r="B165" s="6">
        <v>156</v>
      </c>
      <c r="C165" s="6" t="s">
        <v>267</v>
      </c>
      <c r="E165" s="14">
        <v>2</v>
      </c>
      <c r="F165" s="11" t="s">
        <v>189</v>
      </c>
      <c r="G165" s="12" t="s">
        <v>265</v>
      </c>
      <c r="H165" s="16">
        <v>986.82</v>
      </c>
      <c r="I165" s="17">
        <f t="shared" si="4"/>
        <v>986.82</v>
      </c>
      <c r="J165" s="7">
        <f t="shared" si="5"/>
        <v>1973.64</v>
      </c>
      <c r="K165" s="18"/>
    </row>
    <row r="166" spans="1:11" ht="45" customHeight="1">
      <c r="A166" s="6" t="s">
        <v>20</v>
      </c>
      <c r="B166" s="6">
        <v>157</v>
      </c>
      <c r="C166" s="6" t="s">
        <v>267</v>
      </c>
      <c r="E166" s="14">
        <v>2</v>
      </c>
      <c r="F166" s="11" t="s">
        <v>190</v>
      </c>
      <c r="G166" s="12" t="s">
        <v>265</v>
      </c>
      <c r="H166" s="16">
        <v>883.2</v>
      </c>
      <c r="I166" s="17">
        <f t="shared" si="4"/>
        <v>883.2</v>
      </c>
      <c r="J166" s="7">
        <f t="shared" si="5"/>
        <v>1766.4</v>
      </c>
      <c r="K166" s="18"/>
    </row>
    <row r="167" spans="1:11" ht="45" customHeight="1">
      <c r="A167" s="6" t="s">
        <v>20</v>
      </c>
      <c r="B167" s="6">
        <v>158</v>
      </c>
      <c r="C167" s="6" t="s">
        <v>267</v>
      </c>
      <c r="E167" s="14">
        <v>2</v>
      </c>
      <c r="F167" s="11" t="s">
        <v>191</v>
      </c>
      <c r="G167" s="12" t="s">
        <v>265</v>
      </c>
      <c r="H167" s="16">
        <v>1261.2</v>
      </c>
      <c r="I167" s="17">
        <f t="shared" si="4"/>
        <v>1261.2</v>
      </c>
      <c r="J167" s="7">
        <f t="shared" si="5"/>
        <v>2522.4</v>
      </c>
      <c r="K167" s="18"/>
    </row>
    <row r="168" spans="1:11" ht="45" customHeight="1">
      <c r="A168" s="6" t="s">
        <v>20</v>
      </c>
      <c r="B168" s="6">
        <v>159</v>
      </c>
      <c r="C168" s="6" t="s">
        <v>267</v>
      </c>
      <c r="E168" s="14">
        <v>2</v>
      </c>
      <c r="F168" s="11" t="s">
        <v>192</v>
      </c>
      <c r="G168" s="12" t="s">
        <v>265</v>
      </c>
      <c r="H168" s="16">
        <v>883.2</v>
      </c>
      <c r="I168" s="17">
        <f t="shared" si="4"/>
        <v>883.2</v>
      </c>
      <c r="J168" s="7">
        <f t="shared" si="5"/>
        <v>1766.4</v>
      </c>
      <c r="K168" s="18"/>
    </row>
    <row r="169" spans="1:11" ht="45" customHeight="1">
      <c r="A169" s="6" t="s">
        <v>20</v>
      </c>
      <c r="B169" s="6">
        <v>160</v>
      </c>
      <c r="C169" s="6" t="s">
        <v>267</v>
      </c>
      <c r="E169" s="14">
        <v>12</v>
      </c>
      <c r="F169" s="11" t="s">
        <v>193</v>
      </c>
      <c r="G169" s="12" t="s">
        <v>28</v>
      </c>
      <c r="H169" s="16">
        <v>103.2</v>
      </c>
      <c r="I169" s="17">
        <f t="shared" si="4"/>
        <v>103.2</v>
      </c>
      <c r="J169" s="7">
        <f t="shared" si="5"/>
        <v>1238.4000000000001</v>
      </c>
      <c r="K169" s="18"/>
    </row>
    <row r="170" spans="1:11" ht="45" customHeight="1">
      <c r="A170" s="6" t="s">
        <v>20</v>
      </c>
      <c r="B170" s="6">
        <v>161</v>
      </c>
      <c r="C170" s="6" t="s">
        <v>267</v>
      </c>
      <c r="E170" s="14">
        <v>12</v>
      </c>
      <c r="F170" s="11" t="s">
        <v>194</v>
      </c>
      <c r="G170" s="12" t="s">
        <v>28</v>
      </c>
      <c r="H170" s="16">
        <v>371.8</v>
      </c>
      <c r="I170" s="17">
        <f t="shared" si="4"/>
        <v>371.8</v>
      </c>
      <c r="J170" s="7">
        <f t="shared" si="5"/>
        <v>4461.6000000000004</v>
      </c>
      <c r="K170" s="18"/>
    </row>
    <row r="171" spans="1:11" ht="45" customHeight="1">
      <c r="A171" s="6" t="s">
        <v>20</v>
      </c>
      <c r="B171" s="6">
        <v>162</v>
      </c>
      <c r="C171" s="6" t="s">
        <v>267</v>
      </c>
      <c r="E171" s="14">
        <v>12</v>
      </c>
      <c r="F171" s="11" t="s">
        <v>195</v>
      </c>
      <c r="G171" s="12" t="s">
        <v>28</v>
      </c>
      <c r="H171" s="16">
        <v>516</v>
      </c>
      <c r="I171" s="17">
        <f t="shared" si="4"/>
        <v>516</v>
      </c>
      <c r="J171" s="7">
        <f t="shared" si="5"/>
        <v>6192</v>
      </c>
      <c r="K171" s="18"/>
    </row>
    <row r="172" spans="1:11" ht="45" customHeight="1">
      <c r="A172" s="6" t="s">
        <v>20</v>
      </c>
      <c r="B172" s="6">
        <v>163</v>
      </c>
      <c r="C172" s="6" t="s">
        <v>267</v>
      </c>
      <c r="E172" s="14">
        <v>48</v>
      </c>
      <c r="F172" s="11" t="s">
        <v>196</v>
      </c>
      <c r="G172" s="12" t="s">
        <v>28</v>
      </c>
      <c r="H172" s="16">
        <v>58.2</v>
      </c>
      <c r="I172" s="17">
        <f t="shared" si="4"/>
        <v>58.2</v>
      </c>
      <c r="J172" s="7">
        <f t="shared" si="5"/>
        <v>2793.6000000000004</v>
      </c>
      <c r="K172" s="18"/>
    </row>
    <row r="173" spans="1:11" ht="45" customHeight="1">
      <c r="A173" s="6" t="s">
        <v>20</v>
      </c>
      <c r="B173" s="6">
        <v>164</v>
      </c>
      <c r="C173" s="6" t="s">
        <v>267</v>
      </c>
      <c r="E173" s="14">
        <v>120</v>
      </c>
      <c r="F173" s="11" t="s">
        <v>197</v>
      </c>
      <c r="G173" s="12" t="s">
        <v>28</v>
      </c>
      <c r="H173" s="16">
        <v>21.6</v>
      </c>
      <c r="I173" s="17">
        <f t="shared" si="4"/>
        <v>21.6</v>
      </c>
      <c r="J173" s="7">
        <f t="shared" si="5"/>
        <v>2592</v>
      </c>
      <c r="K173" s="18"/>
    </row>
    <row r="174" spans="1:11" ht="45" customHeight="1">
      <c r="A174" s="6" t="s">
        <v>20</v>
      </c>
      <c r="B174" s="6">
        <v>165</v>
      </c>
      <c r="C174" s="6" t="s">
        <v>267</v>
      </c>
      <c r="E174" s="14">
        <v>12</v>
      </c>
      <c r="F174" s="11" t="s">
        <v>198</v>
      </c>
      <c r="G174" s="12" t="s">
        <v>28</v>
      </c>
      <c r="H174" s="16">
        <v>622.19000000000005</v>
      </c>
      <c r="I174" s="17">
        <f t="shared" si="4"/>
        <v>622.19000000000005</v>
      </c>
      <c r="J174" s="7">
        <f t="shared" si="5"/>
        <v>7466.2800000000007</v>
      </c>
      <c r="K174" s="18"/>
    </row>
    <row r="175" spans="1:11" ht="45" customHeight="1">
      <c r="A175" s="6" t="s">
        <v>20</v>
      </c>
      <c r="B175" s="6">
        <v>166</v>
      </c>
      <c r="C175" s="6" t="s">
        <v>267</v>
      </c>
      <c r="E175" s="14">
        <v>12</v>
      </c>
      <c r="F175" s="11" t="s">
        <v>199</v>
      </c>
      <c r="G175" s="12" t="s">
        <v>28</v>
      </c>
      <c r="H175" s="16">
        <v>135</v>
      </c>
      <c r="I175" s="17">
        <f t="shared" si="4"/>
        <v>135</v>
      </c>
      <c r="J175" s="7">
        <f t="shared" si="5"/>
        <v>1620</v>
      </c>
      <c r="K175" s="18"/>
    </row>
    <row r="176" spans="1:11" ht="45" customHeight="1">
      <c r="A176" s="6" t="s">
        <v>20</v>
      </c>
      <c r="B176" s="6">
        <v>167</v>
      </c>
      <c r="C176" s="6" t="s">
        <v>267</v>
      </c>
      <c r="E176" s="14">
        <v>72</v>
      </c>
      <c r="F176" s="11" t="s">
        <v>200</v>
      </c>
      <c r="G176" s="12" t="s">
        <v>28</v>
      </c>
      <c r="H176" s="16">
        <v>126</v>
      </c>
      <c r="I176" s="17">
        <f t="shared" si="4"/>
        <v>126</v>
      </c>
      <c r="J176" s="7">
        <f t="shared" si="5"/>
        <v>9072</v>
      </c>
      <c r="K176" s="18"/>
    </row>
    <row r="177" spans="1:11" ht="45" customHeight="1">
      <c r="A177" s="6" t="s">
        <v>20</v>
      </c>
      <c r="B177" s="6">
        <v>168</v>
      </c>
      <c r="C177" s="6" t="s">
        <v>267</v>
      </c>
      <c r="E177" s="14">
        <v>48</v>
      </c>
      <c r="F177" s="11" t="s">
        <v>201</v>
      </c>
      <c r="G177" s="12" t="s">
        <v>28</v>
      </c>
      <c r="H177" s="16">
        <v>99.18</v>
      </c>
      <c r="I177" s="17">
        <f t="shared" si="4"/>
        <v>99.18</v>
      </c>
      <c r="J177" s="7">
        <f t="shared" si="5"/>
        <v>4760.6400000000003</v>
      </c>
      <c r="K177" s="18"/>
    </row>
    <row r="178" spans="1:11" ht="45" customHeight="1">
      <c r="A178" s="6" t="s">
        <v>20</v>
      </c>
      <c r="B178" s="6">
        <v>169</v>
      </c>
      <c r="C178" s="6" t="s">
        <v>267</v>
      </c>
      <c r="E178" s="14">
        <v>12</v>
      </c>
      <c r="F178" s="11" t="s">
        <v>202</v>
      </c>
      <c r="G178" s="12" t="s">
        <v>28</v>
      </c>
      <c r="H178" s="16">
        <v>385.84</v>
      </c>
      <c r="I178" s="17">
        <f t="shared" si="4"/>
        <v>385.84</v>
      </c>
      <c r="J178" s="7">
        <f t="shared" si="5"/>
        <v>4630.08</v>
      </c>
      <c r="K178" s="18"/>
    </row>
    <row r="179" spans="1:11" ht="45" customHeight="1">
      <c r="A179" s="6" t="s">
        <v>20</v>
      </c>
      <c r="B179" s="6">
        <v>170</v>
      </c>
      <c r="C179" s="6" t="s">
        <v>267</v>
      </c>
      <c r="E179" s="14">
        <v>24</v>
      </c>
      <c r="F179" s="11" t="s">
        <v>203</v>
      </c>
      <c r="G179" s="12" t="s">
        <v>28</v>
      </c>
      <c r="H179" s="16">
        <v>119.41</v>
      </c>
      <c r="I179" s="17">
        <f t="shared" si="4"/>
        <v>119.41</v>
      </c>
      <c r="J179" s="7">
        <f t="shared" si="5"/>
        <v>2865.84</v>
      </c>
      <c r="K179" s="18"/>
    </row>
    <row r="180" spans="1:11" ht="45" customHeight="1">
      <c r="A180" s="6" t="s">
        <v>20</v>
      </c>
      <c r="B180" s="6">
        <v>171</v>
      </c>
      <c r="C180" s="6" t="s">
        <v>267</v>
      </c>
      <c r="E180" s="14">
        <v>48</v>
      </c>
      <c r="F180" s="11" t="s">
        <v>204</v>
      </c>
      <c r="G180" s="12" t="s">
        <v>28</v>
      </c>
      <c r="H180" s="16">
        <v>140.65</v>
      </c>
      <c r="I180" s="17">
        <f t="shared" si="4"/>
        <v>140.65</v>
      </c>
      <c r="J180" s="7">
        <f t="shared" si="5"/>
        <v>6751.2000000000007</v>
      </c>
      <c r="K180" s="18"/>
    </row>
    <row r="181" spans="1:11" ht="45" customHeight="1">
      <c r="A181" s="6" t="s">
        <v>20</v>
      </c>
      <c r="B181" s="6">
        <v>172</v>
      </c>
      <c r="C181" s="6" t="s">
        <v>267</v>
      </c>
      <c r="E181" s="14">
        <v>12</v>
      </c>
      <c r="F181" s="11" t="s">
        <v>205</v>
      </c>
      <c r="G181" s="12" t="s">
        <v>28</v>
      </c>
      <c r="H181" s="16">
        <v>202.51</v>
      </c>
      <c r="I181" s="17">
        <f t="shared" si="4"/>
        <v>202.51</v>
      </c>
      <c r="J181" s="7">
        <f t="shared" si="5"/>
        <v>2430.12</v>
      </c>
      <c r="K181" s="18"/>
    </row>
    <row r="182" spans="1:11" ht="45" customHeight="1">
      <c r="A182" s="6" t="s">
        <v>20</v>
      </c>
      <c r="B182" s="6">
        <v>173</v>
      </c>
      <c r="C182" s="6" t="s">
        <v>267</v>
      </c>
      <c r="E182" s="14">
        <v>12</v>
      </c>
      <c r="F182" s="11" t="s">
        <v>206</v>
      </c>
      <c r="G182" s="12" t="s">
        <v>28</v>
      </c>
      <c r="H182" s="16">
        <v>9108</v>
      </c>
      <c r="I182" s="17">
        <f t="shared" si="4"/>
        <v>9108</v>
      </c>
      <c r="J182" s="7">
        <f t="shared" si="5"/>
        <v>109296</v>
      </c>
      <c r="K182" s="18"/>
    </row>
    <row r="183" spans="1:11" ht="45" customHeight="1">
      <c r="A183" s="6" t="s">
        <v>20</v>
      </c>
      <c r="B183" s="6">
        <v>174</v>
      </c>
      <c r="C183" s="6" t="s">
        <v>267</v>
      </c>
      <c r="E183" s="14">
        <v>60</v>
      </c>
      <c r="F183" s="11" t="s">
        <v>207</v>
      </c>
      <c r="G183" s="12" t="s">
        <v>28</v>
      </c>
      <c r="H183" s="16">
        <v>265.8</v>
      </c>
      <c r="I183" s="17">
        <f t="shared" si="4"/>
        <v>265.8</v>
      </c>
      <c r="J183" s="7">
        <f t="shared" si="5"/>
        <v>15948</v>
      </c>
      <c r="K183" s="18"/>
    </row>
    <row r="184" spans="1:11" ht="45" customHeight="1">
      <c r="A184" s="6" t="s">
        <v>20</v>
      </c>
      <c r="B184" s="6">
        <v>175</v>
      </c>
      <c r="C184" s="6" t="s">
        <v>267</v>
      </c>
      <c r="E184" s="14">
        <v>7</v>
      </c>
      <c r="F184" s="11" t="s">
        <v>208</v>
      </c>
      <c r="G184" s="12" t="s">
        <v>40</v>
      </c>
      <c r="H184" s="16">
        <v>284.39999999999998</v>
      </c>
      <c r="I184" s="17">
        <f t="shared" si="4"/>
        <v>284.39999999999998</v>
      </c>
      <c r="J184" s="7">
        <f t="shared" si="5"/>
        <v>1990.7999999999997</v>
      </c>
      <c r="K184" s="18"/>
    </row>
    <row r="185" spans="1:11" ht="22.5">
      <c r="A185" s="6" t="s">
        <v>20</v>
      </c>
      <c r="B185" s="6">
        <v>176</v>
      </c>
      <c r="C185" s="6" t="s">
        <v>267</v>
      </c>
      <c r="E185" s="14">
        <v>3</v>
      </c>
      <c r="F185" s="11" t="s">
        <v>209</v>
      </c>
      <c r="G185" s="12" t="s">
        <v>40</v>
      </c>
      <c r="H185" s="16">
        <v>1562.4</v>
      </c>
      <c r="I185" s="17">
        <f t="shared" si="4"/>
        <v>1562.4</v>
      </c>
      <c r="J185" s="7">
        <f t="shared" si="5"/>
        <v>4687.2000000000007</v>
      </c>
      <c r="K185" s="18"/>
    </row>
    <row r="186" spans="1:11" ht="22.5">
      <c r="A186" s="6" t="s">
        <v>20</v>
      </c>
      <c r="B186" s="6">
        <v>177</v>
      </c>
      <c r="C186" s="6" t="s">
        <v>267</v>
      </c>
      <c r="E186" s="14">
        <v>3</v>
      </c>
      <c r="F186" s="11" t="s">
        <v>210</v>
      </c>
      <c r="G186" s="12" t="s">
        <v>40</v>
      </c>
      <c r="H186" s="16">
        <v>1414.5</v>
      </c>
      <c r="I186" s="17">
        <f t="shared" si="4"/>
        <v>1414.5</v>
      </c>
      <c r="J186" s="7">
        <f t="shared" si="5"/>
        <v>4243.5</v>
      </c>
      <c r="K186" s="18"/>
    </row>
    <row r="187" spans="1:11" ht="22.5">
      <c r="A187" s="6" t="s">
        <v>20</v>
      </c>
      <c r="B187" s="6">
        <v>178</v>
      </c>
      <c r="C187" s="6" t="s">
        <v>267</v>
      </c>
      <c r="E187" s="14">
        <v>1</v>
      </c>
      <c r="F187" s="11" t="s">
        <v>211</v>
      </c>
      <c r="G187" s="12" t="s">
        <v>40</v>
      </c>
      <c r="H187" s="16">
        <v>2204.4</v>
      </c>
      <c r="I187" s="17">
        <f t="shared" si="4"/>
        <v>2204.4</v>
      </c>
      <c r="J187" s="7">
        <f t="shared" si="5"/>
        <v>2204.4</v>
      </c>
      <c r="K187" s="18"/>
    </row>
    <row r="188" spans="1:11" ht="22.5">
      <c r="A188" s="6" t="s">
        <v>20</v>
      </c>
      <c r="B188" s="6">
        <v>179</v>
      </c>
      <c r="C188" s="6" t="s">
        <v>267</v>
      </c>
      <c r="E188" s="14">
        <v>3</v>
      </c>
      <c r="F188" s="11" t="s">
        <v>212</v>
      </c>
      <c r="G188" s="12" t="s">
        <v>40</v>
      </c>
      <c r="H188" s="16">
        <v>1800</v>
      </c>
      <c r="I188" s="17">
        <f t="shared" si="4"/>
        <v>1800</v>
      </c>
      <c r="J188" s="7">
        <f t="shared" si="5"/>
        <v>5400</v>
      </c>
      <c r="K188" s="18"/>
    </row>
    <row r="189" spans="1:11" ht="22.5">
      <c r="A189" s="6" t="s">
        <v>20</v>
      </c>
      <c r="B189" s="6">
        <v>180</v>
      </c>
      <c r="C189" s="6" t="s">
        <v>267</v>
      </c>
      <c r="E189" s="14">
        <v>1</v>
      </c>
      <c r="F189" s="11" t="s">
        <v>213</v>
      </c>
      <c r="G189" s="12" t="s">
        <v>40</v>
      </c>
      <c r="H189" s="16">
        <v>1744.8</v>
      </c>
      <c r="I189" s="17">
        <f t="shared" si="4"/>
        <v>1744.8</v>
      </c>
      <c r="J189" s="7">
        <f t="shared" si="5"/>
        <v>1744.8</v>
      </c>
      <c r="K189" s="18"/>
    </row>
    <row r="190" spans="1:11" ht="22.5">
      <c r="A190" s="6" t="s">
        <v>20</v>
      </c>
      <c r="B190" s="6">
        <v>181</v>
      </c>
      <c r="C190" s="6" t="s">
        <v>267</v>
      </c>
      <c r="E190" s="14">
        <v>1</v>
      </c>
      <c r="F190" s="11" t="s">
        <v>214</v>
      </c>
      <c r="G190" s="12" t="s">
        <v>264</v>
      </c>
      <c r="H190" s="16">
        <v>2409.6</v>
      </c>
      <c r="I190" s="17">
        <f t="shared" ref="I190:I236" si="6">H190</f>
        <v>2409.6</v>
      </c>
      <c r="J190" s="7">
        <f t="shared" si="5"/>
        <v>2409.6</v>
      </c>
      <c r="K190" s="18"/>
    </row>
    <row r="191" spans="1:11" ht="22.5">
      <c r="A191" s="6" t="s">
        <v>20</v>
      </c>
      <c r="B191" s="6">
        <v>182</v>
      </c>
      <c r="C191" s="6" t="s">
        <v>267</v>
      </c>
      <c r="E191" s="14">
        <v>1</v>
      </c>
      <c r="F191" s="11" t="s">
        <v>215</v>
      </c>
      <c r="G191" s="12" t="s">
        <v>40</v>
      </c>
      <c r="H191" s="16">
        <v>1312.8</v>
      </c>
      <c r="I191" s="17">
        <f t="shared" si="6"/>
        <v>1312.8</v>
      </c>
      <c r="J191" s="7">
        <f t="shared" si="5"/>
        <v>1312.8</v>
      </c>
      <c r="K191" s="18"/>
    </row>
    <row r="192" spans="1:11" ht="22.5">
      <c r="A192" s="6" t="s">
        <v>20</v>
      </c>
      <c r="B192" s="6">
        <v>183</v>
      </c>
      <c r="C192" s="6" t="s">
        <v>267</v>
      </c>
      <c r="E192" s="14">
        <v>3</v>
      </c>
      <c r="F192" s="11" t="s">
        <v>216</v>
      </c>
      <c r="G192" s="12" t="s">
        <v>40</v>
      </c>
      <c r="H192" s="16">
        <v>672</v>
      </c>
      <c r="I192" s="17">
        <f t="shared" si="6"/>
        <v>672</v>
      </c>
      <c r="J192" s="7">
        <f t="shared" si="5"/>
        <v>2016</v>
      </c>
      <c r="K192" s="18"/>
    </row>
    <row r="193" spans="1:11" ht="22.5">
      <c r="A193" s="6" t="s">
        <v>20</v>
      </c>
      <c r="B193" s="6">
        <v>184</v>
      </c>
      <c r="C193" s="6" t="s">
        <v>267</v>
      </c>
      <c r="E193" s="14">
        <v>8</v>
      </c>
      <c r="F193" s="11" t="s">
        <v>217</v>
      </c>
      <c r="G193" s="12" t="s">
        <v>266</v>
      </c>
      <c r="H193" s="16">
        <v>1740</v>
      </c>
      <c r="I193" s="17">
        <f t="shared" si="6"/>
        <v>1740</v>
      </c>
      <c r="J193" s="7">
        <f t="shared" si="5"/>
        <v>13920</v>
      </c>
      <c r="K193" s="18"/>
    </row>
    <row r="194" spans="1:11" ht="22.5">
      <c r="A194" s="6" t="s">
        <v>20</v>
      </c>
      <c r="B194" s="6">
        <v>185</v>
      </c>
      <c r="C194" s="6" t="s">
        <v>267</v>
      </c>
      <c r="E194" s="14">
        <v>1</v>
      </c>
      <c r="F194" s="11" t="s">
        <v>218</v>
      </c>
      <c r="G194" s="12" t="s">
        <v>40</v>
      </c>
      <c r="H194" s="16">
        <v>1230</v>
      </c>
      <c r="I194" s="17">
        <f t="shared" si="6"/>
        <v>1230</v>
      </c>
      <c r="J194" s="7">
        <f t="shared" si="5"/>
        <v>1230</v>
      </c>
      <c r="K194" s="18"/>
    </row>
    <row r="195" spans="1:11" ht="22.5">
      <c r="A195" s="6" t="s">
        <v>20</v>
      </c>
      <c r="B195" s="6">
        <v>186</v>
      </c>
      <c r="C195" s="6" t="s">
        <v>267</v>
      </c>
      <c r="E195" s="14">
        <v>1</v>
      </c>
      <c r="F195" s="11" t="s">
        <v>219</v>
      </c>
      <c r="G195" s="12" t="s">
        <v>40</v>
      </c>
      <c r="H195" s="16">
        <v>3597</v>
      </c>
      <c r="I195" s="17">
        <f t="shared" si="6"/>
        <v>3597</v>
      </c>
      <c r="J195" s="7">
        <f t="shared" si="5"/>
        <v>3597</v>
      </c>
      <c r="K195" s="18"/>
    </row>
    <row r="196" spans="1:11" ht="22.5">
      <c r="A196" s="6" t="s">
        <v>20</v>
      </c>
      <c r="B196" s="6">
        <v>187</v>
      </c>
      <c r="C196" s="6" t="s">
        <v>267</v>
      </c>
      <c r="E196" s="14">
        <v>1</v>
      </c>
      <c r="F196" s="11" t="s">
        <v>220</v>
      </c>
      <c r="G196" s="12" t="s">
        <v>264</v>
      </c>
      <c r="H196" s="16">
        <v>901.8</v>
      </c>
      <c r="I196" s="17">
        <f t="shared" si="6"/>
        <v>901.8</v>
      </c>
      <c r="J196" s="7">
        <f t="shared" si="5"/>
        <v>901.8</v>
      </c>
      <c r="K196" s="18"/>
    </row>
    <row r="197" spans="1:11" ht="22.5">
      <c r="A197" s="6" t="s">
        <v>20</v>
      </c>
      <c r="B197" s="6">
        <v>188</v>
      </c>
      <c r="C197" s="6" t="s">
        <v>267</v>
      </c>
      <c r="E197" s="14">
        <v>1</v>
      </c>
      <c r="F197" s="11" t="s">
        <v>221</v>
      </c>
      <c r="G197" s="12" t="s">
        <v>40</v>
      </c>
      <c r="H197" s="16">
        <v>2220</v>
      </c>
      <c r="I197" s="17">
        <f t="shared" si="6"/>
        <v>2220</v>
      </c>
      <c r="J197" s="7">
        <f t="shared" si="5"/>
        <v>2220</v>
      </c>
      <c r="K197" s="18"/>
    </row>
    <row r="198" spans="1:11" ht="22.5">
      <c r="A198" s="6" t="s">
        <v>20</v>
      </c>
      <c r="B198" s="6">
        <v>189</v>
      </c>
      <c r="C198" s="6" t="s">
        <v>267</v>
      </c>
      <c r="E198" s="14">
        <v>1</v>
      </c>
      <c r="F198" s="11" t="s">
        <v>222</v>
      </c>
      <c r="G198" s="12" t="s">
        <v>264</v>
      </c>
      <c r="H198" s="16">
        <v>546.6</v>
      </c>
      <c r="I198" s="17">
        <f t="shared" si="6"/>
        <v>546.6</v>
      </c>
      <c r="J198" s="7">
        <f t="shared" si="5"/>
        <v>546.6</v>
      </c>
      <c r="K198" s="18"/>
    </row>
    <row r="199" spans="1:11" ht="22.5">
      <c r="A199" s="6" t="s">
        <v>20</v>
      </c>
      <c r="B199" s="6">
        <v>190</v>
      </c>
      <c r="C199" s="6" t="s">
        <v>267</v>
      </c>
      <c r="E199" s="14">
        <v>3</v>
      </c>
      <c r="F199" s="11" t="s">
        <v>223</v>
      </c>
      <c r="G199" s="12" t="s">
        <v>264</v>
      </c>
      <c r="H199" s="16">
        <v>2719.8</v>
      </c>
      <c r="I199" s="17">
        <f t="shared" si="6"/>
        <v>2719.8</v>
      </c>
      <c r="J199" s="7">
        <f t="shared" si="5"/>
        <v>8159.4000000000005</v>
      </c>
      <c r="K199" s="18"/>
    </row>
    <row r="200" spans="1:11" ht="22.5">
      <c r="A200" s="6" t="s">
        <v>20</v>
      </c>
      <c r="B200" s="6">
        <v>191</v>
      </c>
      <c r="C200" s="6" t="s">
        <v>267</v>
      </c>
      <c r="E200" s="14">
        <v>3</v>
      </c>
      <c r="F200" s="11" t="s">
        <v>224</v>
      </c>
      <c r="G200" s="12" t="s">
        <v>264</v>
      </c>
      <c r="H200" s="16">
        <v>1500</v>
      </c>
      <c r="I200" s="17">
        <f t="shared" si="6"/>
        <v>1500</v>
      </c>
      <c r="J200" s="7">
        <f t="shared" si="5"/>
        <v>4500</v>
      </c>
      <c r="K200" s="18"/>
    </row>
    <row r="201" spans="1:11" ht="22.5">
      <c r="A201" s="6" t="s">
        <v>20</v>
      </c>
      <c r="B201" s="6">
        <v>192</v>
      </c>
      <c r="C201" s="6" t="s">
        <v>267</v>
      </c>
      <c r="E201" s="14">
        <v>3</v>
      </c>
      <c r="F201" s="11" t="s">
        <v>225</v>
      </c>
      <c r="G201" s="12" t="s">
        <v>40</v>
      </c>
      <c r="H201" s="16">
        <v>3278.16</v>
      </c>
      <c r="I201" s="17">
        <f t="shared" si="6"/>
        <v>3278.16</v>
      </c>
      <c r="J201" s="7">
        <f t="shared" si="5"/>
        <v>9834.48</v>
      </c>
      <c r="K201" s="18"/>
    </row>
    <row r="202" spans="1:11" ht="22.5">
      <c r="A202" s="6" t="s">
        <v>20</v>
      </c>
      <c r="B202" s="6">
        <v>193</v>
      </c>
      <c r="C202" s="6" t="s">
        <v>267</v>
      </c>
      <c r="E202" s="14">
        <v>3</v>
      </c>
      <c r="F202" s="11" t="s">
        <v>226</v>
      </c>
      <c r="G202" s="12" t="s">
        <v>264</v>
      </c>
      <c r="H202" s="16">
        <v>2356.8000000000002</v>
      </c>
      <c r="I202" s="17">
        <f t="shared" si="6"/>
        <v>2356.8000000000002</v>
      </c>
      <c r="J202" s="7">
        <f t="shared" si="5"/>
        <v>7070.4000000000005</v>
      </c>
      <c r="K202" s="18"/>
    </row>
    <row r="203" spans="1:11" ht="22.5">
      <c r="A203" s="6" t="s">
        <v>20</v>
      </c>
      <c r="B203" s="6">
        <v>194</v>
      </c>
      <c r="C203" s="6" t="s">
        <v>267</v>
      </c>
      <c r="E203" s="14">
        <v>1</v>
      </c>
      <c r="F203" s="11" t="s">
        <v>227</v>
      </c>
      <c r="G203" s="12" t="s">
        <v>40</v>
      </c>
      <c r="H203" s="16">
        <v>1514.4</v>
      </c>
      <c r="I203" s="17">
        <f t="shared" si="6"/>
        <v>1514.4</v>
      </c>
      <c r="J203" s="7">
        <f t="shared" ref="J203:J236" si="7">I203*E203</f>
        <v>1514.4</v>
      </c>
      <c r="K203" s="18"/>
    </row>
    <row r="204" spans="1:11" ht="22.5">
      <c r="A204" s="6" t="s">
        <v>20</v>
      </c>
      <c r="B204" s="6">
        <v>195</v>
      </c>
      <c r="C204" s="6" t="s">
        <v>267</v>
      </c>
      <c r="E204" s="14">
        <v>3</v>
      </c>
      <c r="F204" s="11" t="s">
        <v>228</v>
      </c>
      <c r="G204" s="12" t="s">
        <v>40</v>
      </c>
      <c r="H204" s="16">
        <v>3092.4</v>
      </c>
      <c r="I204" s="17">
        <f t="shared" si="6"/>
        <v>3092.4</v>
      </c>
      <c r="J204" s="7">
        <f t="shared" si="7"/>
        <v>9277.2000000000007</v>
      </c>
      <c r="K204" s="18"/>
    </row>
    <row r="205" spans="1:11" ht="22.5">
      <c r="A205" s="6" t="s">
        <v>20</v>
      </c>
      <c r="B205" s="6">
        <v>196</v>
      </c>
      <c r="C205" s="6" t="s">
        <v>267</v>
      </c>
      <c r="E205" s="14">
        <v>1</v>
      </c>
      <c r="F205" s="11" t="s">
        <v>229</v>
      </c>
      <c r="G205" s="12" t="s">
        <v>40</v>
      </c>
      <c r="H205" s="16">
        <v>452.4</v>
      </c>
      <c r="I205" s="17">
        <f t="shared" si="6"/>
        <v>452.4</v>
      </c>
      <c r="J205" s="7">
        <f t="shared" si="7"/>
        <v>452.4</v>
      </c>
      <c r="K205" s="18"/>
    </row>
    <row r="206" spans="1:11" ht="22.5">
      <c r="A206" s="6" t="s">
        <v>20</v>
      </c>
      <c r="B206" s="6">
        <v>197</v>
      </c>
      <c r="C206" s="6" t="s">
        <v>267</v>
      </c>
      <c r="E206" s="14">
        <v>3</v>
      </c>
      <c r="F206" s="11" t="s">
        <v>230</v>
      </c>
      <c r="G206" s="12" t="s">
        <v>40</v>
      </c>
      <c r="H206" s="16">
        <v>1447.8</v>
      </c>
      <c r="I206" s="17">
        <f t="shared" si="6"/>
        <v>1447.8</v>
      </c>
      <c r="J206" s="7">
        <f t="shared" si="7"/>
        <v>4343.3999999999996</v>
      </c>
      <c r="K206" s="18"/>
    </row>
    <row r="207" spans="1:11" ht="22.5">
      <c r="A207" s="6" t="s">
        <v>20</v>
      </c>
      <c r="B207" s="6">
        <v>198</v>
      </c>
      <c r="C207" s="6" t="s">
        <v>267</v>
      </c>
      <c r="E207" s="14">
        <v>1</v>
      </c>
      <c r="F207" s="11" t="s">
        <v>231</v>
      </c>
      <c r="G207" s="12" t="s">
        <v>40</v>
      </c>
      <c r="H207" s="16">
        <v>903.6</v>
      </c>
      <c r="I207" s="17">
        <f t="shared" si="6"/>
        <v>903.6</v>
      </c>
      <c r="J207" s="7">
        <f t="shared" si="7"/>
        <v>903.6</v>
      </c>
      <c r="K207" s="18"/>
    </row>
    <row r="208" spans="1:11" ht="22.5">
      <c r="A208" s="6" t="s">
        <v>20</v>
      </c>
      <c r="B208" s="6">
        <v>199</v>
      </c>
      <c r="C208" s="6" t="s">
        <v>267</v>
      </c>
      <c r="E208" s="14">
        <v>1</v>
      </c>
      <c r="F208" s="11" t="s">
        <v>232</v>
      </c>
      <c r="G208" s="12" t="s">
        <v>40</v>
      </c>
      <c r="H208" s="16">
        <v>1332</v>
      </c>
      <c r="I208" s="17">
        <f t="shared" si="6"/>
        <v>1332</v>
      </c>
      <c r="J208" s="7">
        <f t="shared" si="7"/>
        <v>1332</v>
      </c>
      <c r="K208" s="18"/>
    </row>
    <row r="209" spans="1:11" ht="22.5">
      <c r="A209" s="6" t="s">
        <v>20</v>
      </c>
      <c r="B209" s="6">
        <v>200</v>
      </c>
      <c r="C209" s="6" t="s">
        <v>267</v>
      </c>
      <c r="E209" s="14">
        <v>1</v>
      </c>
      <c r="F209" s="11" t="s">
        <v>233</v>
      </c>
      <c r="G209" s="12" t="s">
        <v>40</v>
      </c>
      <c r="H209" s="16">
        <v>3034.8</v>
      </c>
      <c r="I209" s="17">
        <f t="shared" si="6"/>
        <v>3034.8</v>
      </c>
      <c r="J209" s="7">
        <f t="shared" si="7"/>
        <v>3034.8</v>
      </c>
      <c r="K209" s="18"/>
    </row>
    <row r="210" spans="1:11" ht="22.5">
      <c r="A210" s="6" t="s">
        <v>20</v>
      </c>
      <c r="B210" s="6">
        <v>201</v>
      </c>
      <c r="C210" s="6" t="s">
        <v>267</v>
      </c>
      <c r="E210" s="14">
        <v>1</v>
      </c>
      <c r="F210" s="11" t="s">
        <v>234</v>
      </c>
      <c r="G210" s="12" t="s">
        <v>264</v>
      </c>
      <c r="H210" s="16">
        <v>2316</v>
      </c>
      <c r="I210" s="17">
        <f t="shared" si="6"/>
        <v>2316</v>
      </c>
      <c r="J210" s="7">
        <f t="shared" si="7"/>
        <v>2316</v>
      </c>
      <c r="K210" s="18"/>
    </row>
    <row r="211" spans="1:11" ht="22.5">
      <c r="A211" s="6" t="s">
        <v>20</v>
      </c>
      <c r="B211" s="6">
        <v>202</v>
      </c>
      <c r="C211" s="6" t="s">
        <v>267</v>
      </c>
      <c r="E211" s="14">
        <v>1</v>
      </c>
      <c r="F211" s="11" t="s">
        <v>235</v>
      </c>
      <c r="G211" s="12" t="s">
        <v>40</v>
      </c>
      <c r="H211" s="16">
        <v>1440</v>
      </c>
      <c r="I211" s="17">
        <f t="shared" si="6"/>
        <v>1440</v>
      </c>
      <c r="J211" s="7">
        <f t="shared" si="7"/>
        <v>1440</v>
      </c>
      <c r="K211" s="18"/>
    </row>
    <row r="212" spans="1:11" ht="22.5">
      <c r="A212" s="6" t="s">
        <v>20</v>
      </c>
      <c r="B212" s="6">
        <v>203</v>
      </c>
      <c r="C212" s="6" t="s">
        <v>267</v>
      </c>
      <c r="E212" s="14">
        <v>1</v>
      </c>
      <c r="F212" s="11" t="s">
        <v>236</v>
      </c>
      <c r="G212" s="12" t="s">
        <v>40</v>
      </c>
      <c r="H212" s="16">
        <v>2940</v>
      </c>
      <c r="I212" s="17">
        <f t="shared" si="6"/>
        <v>2940</v>
      </c>
      <c r="J212" s="7">
        <f t="shared" si="7"/>
        <v>2940</v>
      </c>
      <c r="K212" s="18"/>
    </row>
    <row r="213" spans="1:11" ht="22.5">
      <c r="A213" s="6" t="s">
        <v>20</v>
      </c>
      <c r="B213" s="6">
        <v>204</v>
      </c>
      <c r="C213" s="6" t="s">
        <v>267</v>
      </c>
      <c r="E213" s="14">
        <v>1</v>
      </c>
      <c r="F213" s="11" t="s">
        <v>237</v>
      </c>
      <c r="G213" s="12" t="s">
        <v>40</v>
      </c>
      <c r="H213" s="16">
        <v>1494</v>
      </c>
      <c r="I213" s="17">
        <f t="shared" si="6"/>
        <v>1494</v>
      </c>
      <c r="J213" s="7">
        <f t="shared" si="7"/>
        <v>1494</v>
      </c>
      <c r="K213" s="18"/>
    </row>
    <row r="214" spans="1:11" ht="22.5">
      <c r="A214" s="6" t="s">
        <v>20</v>
      </c>
      <c r="B214" s="6">
        <v>205</v>
      </c>
      <c r="C214" s="6" t="s">
        <v>267</v>
      </c>
      <c r="E214" s="14">
        <v>2</v>
      </c>
      <c r="F214" s="11" t="s">
        <v>238</v>
      </c>
      <c r="G214" s="12" t="s">
        <v>264</v>
      </c>
      <c r="H214" s="16">
        <v>705</v>
      </c>
      <c r="I214" s="17">
        <f t="shared" si="6"/>
        <v>705</v>
      </c>
      <c r="J214" s="7">
        <f t="shared" si="7"/>
        <v>1410</v>
      </c>
      <c r="K214" s="18"/>
    </row>
    <row r="215" spans="1:11" ht="22.5">
      <c r="A215" s="6" t="s">
        <v>20</v>
      </c>
      <c r="B215" s="6">
        <v>206</v>
      </c>
      <c r="C215" s="6" t="s">
        <v>267</v>
      </c>
      <c r="E215" s="14">
        <v>2</v>
      </c>
      <c r="F215" s="11" t="s">
        <v>239</v>
      </c>
      <c r="G215" s="12" t="s">
        <v>264</v>
      </c>
      <c r="H215" s="16">
        <v>3339</v>
      </c>
      <c r="I215" s="17">
        <f t="shared" si="6"/>
        <v>3339</v>
      </c>
      <c r="J215" s="7">
        <f t="shared" si="7"/>
        <v>6678</v>
      </c>
      <c r="K215" s="18"/>
    </row>
    <row r="216" spans="1:11" ht="22.5">
      <c r="A216" s="6" t="s">
        <v>20</v>
      </c>
      <c r="B216" s="6">
        <v>207</v>
      </c>
      <c r="C216" s="6" t="s">
        <v>267</v>
      </c>
      <c r="E216" s="14">
        <v>1</v>
      </c>
      <c r="F216" s="11" t="s">
        <v>240</v>
      </c>
      <c r="G216" s="12" t="s">
        <v>264</v>
      </c>
      <c r="H216" s="16">
        <v>1912.8</v>
      </c>
      <c r="I216" s="17">
        <f t="shared" si="6"/>
        <v>1912.8</v>
      </c>
      <c r="J216" s="7">
        <f t="shared" si="7"/>
        <v>1912.8</v>
      </c>
      <c r="K216" s="18"/>
    </row>
    <row r="217" spans="1:11" ht="22.5">
      <c r="A217" s="6" t="s">
        <v>20</v>
      </c>
      <c r="B217" s="6">
        <v>208</v>
      </c>
      <c r="C217" s="6" t="s">
        <v>267</v>
      </c>
      <c r="E217" s="14">
        <v>4</v>
      </c>
      <c r="F217" s="11" t="s">
        <v>241</v>
      </c>
      <c r="G217" s="12" t="s">
        <v>40</v>
      </c>
      <c r="H217" s="16">
        <v>5377.8</v>
      </c>
      <c r="I217" s="17">
        <f t="shared" si="6"/>
        <v>5377.8</v>
      </c>
      <c r="J217" s="7">
        <f t="shared" si="7"/>
        <v>21511.200000000001</v>
      </c>
      <c r="K217" s="18"/>
    </row>
    <row r="218" spans="1:11" ht="22.5">
      <c r="A218" s="6" t="s">
        <v>20</v>
      </c>
      <c r="B218" s="6">
        <v>209</v>
      </c>
      <c r="C218" s="6" t="s">
        <v>267</v>
      </c>
      <c r="E218" s="14">
        <v>1</v>
      </c>
      <c r="F218" s="11" t="s">
        <v>242</v>
      </c>
      <c r="G218" s="12" t="s">
        <v>40</v>
      </c>
      <c r="H218" s="16">
        <v>5361.6</v>
      </c>
      <c r="I218" s="17">
        <f t="shared" si="6"/>
        <v>5361.6</v>
      </c>
      <c r="J218" s="7">
        <f t="shared" si="7"/>
        <v>5361.6</v>
      </c>
      <c r="K218" s="18"/>
    </row>
    <row r="219" spans="1:11" ht="22.5">
      <c r="A219" s="6" t="s">
        <v>20</v>
      </c>
      <c r="B219" s="6">
        <v>210</v>
      </c>
      <c r="C219" s="6" t="s">
        <v>267</v>
      </c>
      <c r="E219" s="14">
        <v>5</v>
      </c>
      <c r="F219" s="11" t="s">
        <v>243</v>
      </c>
      <c r="G219" s="12" t="s">
        <v>264</v>
      </c>
      <c r="H219" s="16">
        <v>381</v>
      </c>
      <c r="I219" s="17">
        <f t="shared" si="6"/>
        <v>381</v>
      </c>
      <c r="J219" s="7">
        <f t="shared" si="7"/>
        <v>1905</v>
      </c>
      <c r="K219" s="18"/>
    </row>
    <row r="220" spans="1:11" ht="22.5">
      <c r="A220" s="6" t="s">
        <v>20</v>
      </c>
      <c r="B220" s="6">
        <v>211</v>
      </c>
      <c r="C220" s="6" t="s">
        <v>267</v>
      </c>
      <c r="E220" s="14">
        <v>1</v>
      </c>
      <c r="F220" s="11" t="s">
        <v>244</v>
      </c>
      <c r="G220" s="12" t="s">
        <v>40</v>
      </c>
      <c r="H220" s="16">
        <v>330</v>
      </c>
      <c r="I220" s="17">
        <f t="shared" si="6"/>
        <v>330</v>
      </c>
      <c r="J220" s="7">
        <f t="shared" si="7"/>
        <v>330</v>
      </c>
      <c r="K220" s="18"/>
    </row>
    <row r="221" spans="1:11" ht="22.5">
      <c r="A221" s="6" t="s">
        <v>20</v>
      </c>
      <c r="B221" s="6">
        <v>212</v>
      </c>
      <c r="C221" s="6" t="s">
        <v>267</v>
      </c>
      <c r="E221" s="14">
        <v>4</v>
      </c>
      <c r="F221" s="11" t="s">
        <v>245</v>
      </c>
      <c r="G221" s="12" t="s">
        <v>264</v>
      </c>
      <c r="H221" s="16">
        <v>616.79999999999995</v>
      </c>
      <c r="I221" s="17">
        <f t="shared" si="6"/>
        <v>616.79999999999995</v>
      </c>
      <c r="J221" s="7">
        <f t="shared" si="7"/>
        <v>2467.1999999999998</v>
      </c>
      <c r="K221" s="18"/>
    </row>
    <row r="222" spans="1:11" ht="22.5">
      <c r="A222" s="6" t="s">
        <v>20</v>
      </c>
      <c r="B222" s="6">
        <v>213</v>
      </c>
      <c r="C222" s="6" t="s">
        <v>267</v>
      </c>
      <c r="E222" s="14">
        <v>1</v>
      </c>
      <c r="F222" s="11" t="s">
        <v>246</v>
      </c>
      <c r="G222" s="12" t="s">
        <v>264</v>
      </c>
      <c r="H222" s="16">
        <v>6103.8</v>
      </c>
      <c r="I222" s="17">
        <f t="shared" si="6"/>
        <v>6103.8</v>
      </c>
      <c r="J222" s="7">
        <f t="shared" si="7"/>
        <v>6103.8</v>
      </c>
      <c r="K222" s="18"/>
    </row>
    <row r="223" spans="1:11" ht="22.5">
      <c r="A223" s="6" t="s">
        <v>20</v>
      </c>
      <c r="B223" s="6">
        <v>214</v>
      </c>
      <c r="C223" s="6" t="s">
        <v>267</v>
      </c>
      <c r="E223" s="14">
        <v>12</v>
      </c>
      <c r="F223" s="11" t="s">
        <v>247</v>
      </c>
      <c r="G223" s="12" t="s">
        <v>265</v>
      </c>
      <c r="H223" s="16">
        <v>2835</v>
      </c>
      <c r="I223" s="17">
        <f t="shared" si="6"/>
        <v>2835</v>
      </c>
      <c r="J223" s="7">
        <f t="shared" si="7"/>
        <v>34020</v>
      </c>
      <c r="K223" s="18"/>
    </row>
    <row r="224" spans="1:11" ht="22.5">
      <c r="A224" s="6" t="s">
        <v>20</v>
      </c>
      <c r="B224" s="6">
        <v>215</v>
      </c>
      <c r="C224" s="6" t="s">
        <v>267</v>
      </c>
      <c r="E224" s="14">
        <v>1</v>
      </c>
      <c r="F224" s="11" t="s">
        <v>248</v>
      </c>
      <c r="G224" s="12" t="s">
        <v>264</v>
      </c>
      <c r="H224" s="16">
        <v>1884</v>
      </c>
      <c r="I224" s="17">
        <f t="shared" si="6"/>
        <v>1884</v>
      </c>
      <c r="J224" s="7">
        <f t="shared" si="7"/>
        <v>1884</v>
      </c>
      <c r="K224" s="18"/>
    </row>
    <row r="225" spans="1:11" ht="22.5">
      <c r="A225" s="6" t="s">
        <v>20</v>
      </c>
      <c r="B225" s="6">
        <v>216</v>
      </c>
      <c r="C225" s="6" t="s">
        <v>267</v>
      </c>
      <c r="E225" s="14">
        <v>1</v>
      </c>
      <c r="F225" s="11" t="s">
        <v>249</v>
      </c>
      <c r="G225" s="12" t="s">
        <v>40</v>
      </c>
      <c r="H225" s="16">
        <v>38400</v>
      </c>
      <c r="I225" s="17">
        <f t="shared" si="6"/>
        <v>38400</v>
      </c>
      <c r="J225" s="7">
        <f t="shared" si="7"/>
        <v>38400</v>
      </c>
      <c r="K225" s="18"/>
    </row>
    <row r="226" spans="1:11" ht="22.5">
      <c r="A226" s="6" t="s">
        <v>20</v>
      </c>
      <c r="B226" s="6">
        <v>217</v>
      </c>
      <c r="C226" s="6" t="s">
        <v>267</v>
      </c>
      <c r="E226" s="14">
        <v>1</v>
      </c>
      <c r="F226" s="11" t="s">
        <v>250</v>
      </c>
      <c r="G226" s="12" t="s">
        <v>264</v>
      </c>
      <c r="H226" s="16">
        <v>1651.2</v>
      </c>
      <c r="I226" s="17">
        <f t="shared" si="6"/>
        <v>1651.2</v>
      </c>
      <c r="J226" s="7">
        <f t="shared" si="7"/>
        <v>1651.2</v>
      </c>
      <c r="K226" s="18"/>
    </row>
    <row r="227" spans="1:11" ht="22.5">
      <c r="A227" s="6" t="s">
        <v>20</v>
      </c>
      <c r="B227" s="6">
        <v>218</v>
      </c>
      <c r="C227" s="6" t="s">
        <v>267</v>
      </c>
      <c r="E227" s="14">
        <v>1</v>
      </c>
      <c r="F227" s="11" t="s">
        <v>251</v>
      </c>
      <c r="G227" s="12" t="s">
        <v>40</v>
      </c>
      <c r="H227" s="16">
        <v>984</v>
      </c>
      <c r="I227" s="17">
        <f t="shared" si="6"/>
        <v>984</v>
      </c>
      <c r="J227" s="7">
        <f t="shared" si="7"/>
        <v>984</v>
      </c>
      <c r="K227" s="18"/>
    </row>
    <row r="228" spans="1:11" ht="22.5">
      <c r="A228" s="6" t="s">
        <v>20</v>
      </c>
      <c r="B228" s="6">
        <v>219</v>
      </c>
      <c r="C228" s="6" t="s">
        <v>267</v>
      </c>
      <c r="E228" s="14">
        <v>3</v>
      </c>
      <c r="F228" s="11" t="s">
        <v>252</v>
      </c>
      <c r="G228" s="12" t="s">
        <v>40</v>
      </c>
      <c r="H228" s="16">
        <v>694.8</v>
      </c>
      <c r="I228" s="17">
        <f t="shared" si="6"/>
        <v>694.8</v>
      </c>
      <c r="J228" s="7">
        <f t="shared" si="7"/>
        <v>2084.3999999999996</v>
      </c>
      <c r="K228" s="18"/>
    </row>
    <row r="229" spans="1:11" ht="22.5">
      <c r="A229" s="6" t="s">
        <v>20</v>
      </c>
      <c r="B229" s="6">
        <v>220</v>
      </c>
      <c r="C229" s="6" t="s">
        <v>267</v>
      </c>
      <c r="E229" s="14">
        <v>4</v>
      </c>
      <c r="F229" s="11" t="s">
        <v>253</v>
      </c>
      <c r="G229" s="12" t="s">
        <v>40</v>
      </c>
      <c r="H229" s="16">
        <v>81</v>
      </c>
      <c r="I229" s="17">
        <f t="shared" si="6"/>
        <v>81</v>
      </c>
      <c r="J229" s="7">
        <f t="shared" si="7"/>
        <v>324</v>
      </c>
      <c r="K229" s="18"/>
    </row>
    <row r="230" spans="1:11" ht="22.5">
      <c r="A230" s="6" t="s">
        <v>20</v>
      </c>
      <c r="B230" s="6">
        <v>221</v>
      </c>
      <c r="C230" s="6" t="s">
        <v>267</v>
      </c>
      <c r="E230" s="14">
        <v>2</v>
      </c>
      <c r="F230" s="11" t="s">
        <v>254</v>
      </c>
      <c r="G230" s="12" t="s">
        <v>40</v>
      </c>
      <c r="H230" s="16">
        <v>1177.8</v>
      </c>
      <c r="I230" s="17">
        <f t="shared" si="6"/>
        <v>1177.8</v>
      </c>
      <c r="J230" s="7">
        <f t="shared" si="7"/>
        <v>2355.6</v>
      </c>
      <c r="K230" s="18"/>
    </row>
    <row r="231" spans="1:11" ht="22.5">
      <c r="A231" s="6" t="s">
        <v>20</v>
      </c>
      <c r="B231" s="6">
        <v>222</v>
      </c>
      <c r="C231" s="6" t="s">
        <v>267</v>
      </c>
      <c r="E231" s="14">
        <v>20</v>
      </c>
      <c r="F231" s="11" t="s">
        <v>255</v>
      </c>
      <c r="G231" s="12" t="s">
        <v>265</v>
      </c>
      <c r="H231" s="16">
        <v>58.8</v>
      </c>
      <c r="I231" s="17">
        <f t="shared" si="6"/>
        <v>58.8</v>
      </c>
      <c r="J231" s="7">
        <f t="shared" si="7"/>
        <v>1176</v>
      </c>
      <c r="K231" s="18"/>
    </row>
    <row r="232" spans="1:11" ht="22.5">
      <c r="A232" s="6" t="s">
        <v>20</v>
      </c>
      <c r="B232" s="6">
        <v>223</v>
      </c>
      <c r="C232" s="6" t="s">
        <v>267</v>
      </c>
      <c r="E232" s="14">
        <v>1</v>
      </c>
      <c r="F232" s="11" t="s">
        <v>256</v>
      </c>
      <c r="G232" s="12" t="s">
        <v>264</v>
      </c>
      <c r="H232" s="16">
        <v>7380</v>
      </c>
      <c r="I232" s="17">
        <f t="shared" si="6"/>
        <v>7380</v>
      </c>
      <c r="J232" s="7">
        <f t="shared" si="7"/>
        <v>7380</v>
      </c>
      <c r="K232" s="18"/>
    </row>
    <row r="233" spans="1:11" ht="22.5">
      <c r="A233" s="6" t="s">
        <v>20</v>
      </c>
      <c r="B233" s="6">
        <v>224</v>
      </c>
      <c r="C233" s="6" t="s">
        <v>267</v>
      </c>
      <c r="E233" s="14">
        <v>2</v>
      </c>
      <c r="F233" s="11" t="s">
        <v>257</v>
      </c>
      <c r="G233" s="12" t="s">
        <v>40</v>
      </c>
      <c r="H233" s="16">
        <v>3601</v>
      </c>
      <c r="I233" s="17">
        <f t="shared" si="6"/>
        <v>3601</v>
      </c>
      <c r="J233" s="7">
        <f t="shared" si="7"/>
        <v>7202</v>
      </c>
      <c r="K233" s="18"/>
    </row>
    <row r="234" spans="1:11" ht="22.5">
      <c r="A234" s="6" t="s">
        <v>20</v>
      </c>
      <c r="B234" s="6">
        <v>225</v>
      </c>
      <c r="C234" s="6" t="s">
        <v>267</v>
      </c>
      <c r="E234" s="14">
        <v>1</v>
      </c>
      <c r="F234" s="11" t="s">
        <v>258</v>
      </c>
      <c r="G234" s="12" t="s">
        <v>264</v>
      </c>
      <c r="H234" s="16">
        <v>10681.8</v>
      </c>
      <c r="I234" s="17">
        <f t="shared" si="6"/>
        <v>10681.8</v>
      </c>
      <c r="J234" s="7">
        <f t="shared" si="7"/>
        <v>10681.8</v>
      </c>
      <c r="K234" s="18"/>
    </row>
    <row r="235" spans="1:11" ht="22.5">
      <c r="A235" s="6" t="s">
        <v>20</v>
      </c>
      <c r="B235" s="6">
        <v>226</v>
      </c>
      <c r="C235" s="6" t="s">
        <v>267</v>
      </c>
      <c r="E235" s="14">
        <v>2</v>
      </c>
      <c r="F235" s="11" t="s">
        <v>259</v>
      </c>
      <c r="G235" s="12" t="s">
        <v>264</v>
      </c>
      <c r="H235" s="16">
        <v>1368</v>
      </c>
      <c r="I235" s="17">
        <f t="shared" si="6"/>
        <v>1368</v>
      </c>
      <c r="J235" s="7">
        <f t="shared" si="7"/>
        <v>2736</v>
      </c>
      <c r="K235" s="18"/>
    </row>
    <row r="236" spans="1:11" ht="22.5">
      <c r="A236" s="6" t="s">
        <v>20</v>
      </c>
      <c r="B236" s="6">
        <v>227</v>
      </c>
      <c r="C236" s="6" t="s">
        <v>267</v>
      </c>
      <c r="E236" s="14">
        <v>1</v>
      </c>
      <c r="F236" s="11" t="s">
        <v>260</v>
      </c>
      <c r="G236" s="12" t="s">
        <v>264</v>
      </c>
      <c r="H236" s="16">
        <v>2760</v>
      </c>
      <c r="I236" s="17">
        <f t="shared" si="6"/>
        <v>2760</v>
      </c>
      <c r="J236" s="7">
        <f t="shared" si="7"/>
        <v>2760</v>
      </c>
      <c r="K236" s="18"/>
    </row>
    <row r="237" spans="1:11">
      <c r="I237" s="8" t="s">
        <v>269</v>
      </c>
      <c r="J237" s="15">
        <f>SUM(J10:J236)</f>
        <v>13721492.935172407</v>
      </c>
      <c r="K237" s="1"/>
    </row>
    <row r="238" spans="1:11">
      <c r="I238" s="8" t="s">
        <v>270</v>
      </c>
      <c r="J238" s="15">
        <f>J237*0.16</f>
        <v>2195438.8696275852</v>
      </c>
    </row>
    <row r="239" spans="1:11">
      <c r="I239" s="8" t="s">
        <v>271</v>
      </c>
      <c r="J239" s="15">
        <f>J238+J237</f>
        <v>15916931.804799993</v>
      </c>
    </row>
  </sheetData>
  <autoFilter ref="A9:P239"/>
  <mergeCells count="6">
    <mergeCell ref="A6:K6"/>
    <mergeCell ref="A1:K1"/>
    <mergeCell ref="A2:K2"/>
    <mergeCell ref="A3:K3"/>
    <mergeCell ref="A4:K4"/>
    <mergeCell ref="A5:K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5"/>
  <sheetViews>
    <sheetView workbookViewId="0">
      <selection activeCell="H234" sqref="H234"/>
    </sheetView>
  </sheetViews>
  <sheetFormatPr baseColWidth="10" defaultRowHeight="15"/>
  <cols>
    <col min="1" max="1" width="11.42578125" style="8"/>
    <col min="2" max="2" width="6.28515625" style="8" customWidth="1"/>
    <col min="3" max="3" width="13.7109375" style="8" customWidth="1"/>
    <col min="4" max="4" width="5.28515625" style="8" customWidth="1"/>
    <col min="5" max="5" width="72.28515625" style="8" customWidth="1"/>
    <col min="6" max="6" width="8.7109375" style="8" customWidth="1"/>
    <col min="7" max="7" width="11.42578125" style="8" customWidth="1"/>
    <col min="8" max="8" width="13.7109375" style="8" customWidth="1"/>
    <col min="9" max="16384" width="11.42578125" style="8"/>
  </cols>
  <sheetData>
    <row r="1" spans="2:8" ht="16.5">
      <c r="B1" s="19"/>
      <c r="C1" s="19"/>
      <c r="D1" s="19"/>
      <c r="E1" s="19"/>
      <c r="F1" s="19"/>
      <c r="G1" s="19"/>
      <c r="H1" s="19"/>
    </row>
    <row r="2" spans="2:8" ht="16.5">
      <c r="B2" s="19"/>
      <c r="C2" s="19"/>
      <c r="D2" s="19"/>
      <c r="E2" s="19"/>
      <c r="F2" s="19"/>
      <c r="G2" s="19"/>
      <c r="H2" s="19"/>
    </row>
    <row r="3" spans="2:8" ht="16.5">
      <c r="B3" s="19"/>
      <c r="C3" s="19"/>
      <c r="D3" s="19"/>
      <c r="E3" s="19"/>
      <c r="F3" s="19"/>
      <c r="G3" s="19"/>
      <c r="H3" s="19"/>
    </row>
    <row r="5" spans="2:8" ht="22.5" customHeight="1">
      <c r="B5" s="2" t="s">
        <v>7</v>
      </c>
      <c r="C5" s="2" t="s">
        <v>8</v>
      </c>
      <c r="D5" s="2" t="s">
        <v>10</v>
      </c>
      <c r="E5" s="2" t="s">
        <v>273</v>
      </c>
      <c r="F5" s="2" t="s">
        <v>12</v>
      </c>
      <c r="G5" s="43" t="s">
        <v>268</v>
      </c>
      <c r="H5" s="30" t="s">
        <v>277</v>
      </c>
    </row>
    <row r="6" spans="2:8" ht="101.25">
      <c r="B6" s="6">
        <v>1</v>
      </c>
      <c r="C6" s="6" t="s">
        <v>21</v>
      </c>
      <c r="D6" s="6">
        <v>1</v>
      </c>
      <c r="E6" s="6" t="s">
        <v>22</v>
      </c>
      <c r="F6" s="6" t="s">
        <v>23</v>
      </c>
      <c r="G6" s="7">
        <v>47400</v>
      </c>
      <c r="H6" s="7">
        <f t="shared" ref="H6:H69" si="0">G6*D6</f>
        <v>47400</v>
      </c>
    </row>
    <row r="7" spans="2:8" ht="146.25">
      <c r="B7" s="6">
        <v>2</v>
      </c>
      <c r="C7" s="6" t="s">
        <v>24</v>
      </c>
      <c r="D7" s="6">
        <v>2</v>
      </c>
      <c r="E7" s="6" t="s">
        <v>25</v>
      </c>
      <c r="F7" s="6" t="s">
        <v>26</v>
      </c>
      <c r="G7" s="7">
        <v>80656.5</v>
      </c>
      <c r="H7" s="7">
        <f t="shared" si="0"/>
        <v>161313</v>
      </c>
    </row>
    <row r="8" spans="2:8" ht="90">
      <c r="B8" s="6">
        <v>3</v>
      </c>
      <c r="C8" s="6" t="s">
        <v>24</v>
      </c>
      <c r="D8" s="6">
        <v>1</v>
      </c>
      <c r="E8" s="6" t="s">
        <v>27</v>
      </c>
      <c r="F8" s="6" t="s">
        <v>28</v>
      </c>
      <c r="G8" s="7">
        <v>52350</v>
      </c>
      <c r="H8" s="7">
        <f t="shared" si="0"/>
        <v>52350</v>
      </c>
    </row>
    <row r="9" spans="2:8" ht="33.75">
      <c r="B9" s="6">
        <v>4</v>
      </c>
      <c r="C9" s="6" t="s">
        <v>29</v>
      </c>
      <c r="D9" s="6">
        <v>6</v>
      </c>
      <c r="E9" s="6" t="s">
        <v>30</v>
      </c>
      <c r="F9" s="6" t="s">
        <v>28</v>
      </c>
      <c r="G9" s="7">
        <v>83931.755172413788</v>
      </c>
      <c r="H9" s="7">
        <f t="shared" si="0"/>
        <v>503590.53103448276</v>
      </c>
    </row>
    <row r="10" spans="2:8" ht="33.75">
      <c r="B10" s="6">
        <v>5</v>
      </c>
      <c r="C10" s="6" t="s">
        <v>29</v>
      </c>
      <c r="D10" s="6">
        <v>2</v>
      </c>
      <c r="E10" s="6" t="s">
        <v>31</v>
      </c>
      <c r="F10" s="6" t="s">
        <v>28</v>
      </c>
      <c r="G10" s="7">
        <v>96638.68965517242</v>
      </c>
      <c r="H10" s="7">
        <f t="shared" si="0"/>
        <v>193277.37931034484</v>
      </c>
    </row>
    <row r="11" spans="2:8" ht="33.75">
      <c r="B11" s="6">
        <v>6</v>
      </c>
      <c r="C11" s="6" t="s">
        <v>29</v>
      </c>
      <c r="D11" s="6">
        <v>10</v>
      </c>
      <c r="E11" s="6" t="s">
        <v>32</v>
      </c>
      <c r="F11" s="6" t="s">
        <v>28</v>
      </c>
      <c r="G11" s="7">
        <v>110350.72758620691</v>
      </c>
      <c r="H11" s="7">
        <f t="shared" si="0"/>
        <v>1103507.2758620691</v>
      </c>
    </row>
    <row r="12" spans="2:8" ht="33.75">
      <c r="B12" s="6">
        <v>7</v>
      </c>
      <c r="C12" s="6" t="s">
        <v>29</v>
      </c>
      <c r="D12" s="6">
        <v>10</v>
      </c>
      <c r="E12" s="6" t="s">
        <v>33</v>
      </c>
      <c r="F12" s="6" t="s">
        <v>28</v>
      </c>
      <c r="G12" s="7">
        <v>67478.23448275862</v>
      </c>
      <c r="H12" s="7">
        <f t="shared" si="0"/>
        <v>674782.3448275862</v>
      </c>
    </row>
    <row r="13" spans="2:8" ht="22.5">
      <c r="B13" s="6">
        <v>8</v>
      </c>
      <c r="C13" s="6" t="s">
        <v>29</v>
      </c>
      <c r="D13" s="6">
        <v>2</v>
      </c>
      <c r="E13" s="6" t="s">
        <v>34</v>
      </c>
      <c r="F13" s="6" t="s">
        <v>28</v>
      </c>
      <c r="G13" s="7">
        <v>3480</v>
      </c>
      <c r="H13" s="7">
        <f t="shared" si="0"/>
        <v>6960</v>
      </c>
    </row>
    <row r="14" spans="2:8" ht="22.5">
      <c r="B14" s="6">
        <v>9</v>
      </c>
      <c r="C14" s="6" t="s">
        <v>29</v>
      </c>
      <c r="D14" s="6">
        <v>1</v>
      </c>
      <c r="E14" s="6" t="s">
        <v>35</v>
      </c>
      <c r="F14" s="6" t="s">
        <v>28</v>
      </c>
      <c r="G14" s="7">
        <v>2252.6172413793106</v>
      </c>
      <c r="H14" s="7">
        <f t="shared" si="0"/>
        <v>2252.6172413793106</v>
      </c>
    </row>
    <row r="15" spans="2:8" ht="22.5">
      <c r="B15" s="6">
        <v>10</v>
      </c>
      <c r="C15" s="6" t="s">
        <v>29</v>
      </c>
      <c r="D15" s="6">
        <v>1</v>
      </c>
      <c r="E15" s="6" t="s">
        <v>36</v>
      </c>
      <c r="F15" s="6" t="s">
        <v>37</v>
      </c>
      <c r="G15" s="7">
        <v>25603.448275862069</v>
      </c>
      <c r="H15" s="7">
        <f t="shared" si="0"/>
        <v>25603.448275862069</v>
      </c>
    </row>
    <row r="16" spans="2:8" ht="22.5">
      <c r="B16" s="6">
        <v>11</v>
      </c>
      <c r="C16" s="6" t="s">
        <v>29</v>
      </c>
      <c r="D16" s="6">
        <v>1</v>
      </c>
      <c r="E16" s="6" t="s">
        <v>38</v>
      </c>
      <c r="F16" s="6" t="s">
        <v>26</v>
      </c>
      <c r="G16" s="7">
        <v>2460</v>
      </c>
      <c r="H16" s="7">
        <f t="shared" si="0"/>
        <v>2460</v>
      </c>
    </row>
    <row r="17" spans="2:8" ht="22.5">
      <c r="B17" s="6">
        <v>12</v>
      </c>
      <c r="C17" s="6" t="s">
        <v>29</v>
      </c>
      <c r="D17" s="6">
        <v>4</v>
      </c>
      <c r="E17" s="6" t="s">
        <v>39</v>
      </c>
      <c r="F17" s="6" t="s">
        <v>40</v>
      </c>
      <c r="G17" s="7">
        <v>159.6</v>
      </c>
      <c r="H17" s="7">
        <f t="shared" si="0"/>
        <v>638.4</v>
      </c>
    </row>
    <row r="18" spans="2:8" ht="22.5">
      <c r="B18" s="6">
        <v>13</v>
      </c>
      <c r="C18" s="6" t="s">
        <v>29</v>
      </c>
      <c r="D18" s="6">
        <v>1</v>
      </c>
      <c r="E18" s="6" t="s">
        <v>41</v>
      </c>
      <c r="F18" s="6" t="s">
        <v>28</v>
      </c>
      <c r="G18" s="7">
        <v>128482.75862068967</v>
      </c>
      <c r="H18" s="7">
        <f t="shared" si="0"/>
        <v>128482.75862068967</v>
      </c>
    </row>
    <row r="19" spans="2:8" ht="22.5">
      <c r="B19" s="6">
        <v>14</v>
      </c>
      <c r="C19" s="6" t="s">
        <v>29</v>
      </c>
      <c r="D19" s="6">
        <v>3</v>
      </c>
      <c r="E19" s="6" t="s">
        <v>42</v>
      </c>
      <c r="F19" s="6" t="s">
        <v>28</v>
      </c>
      <c r="G19" s="7">
        <v>775.86206896551721</v>
      </c>
      <c r="H19" s="7">
        <f t="shared" si="0"/>
        <v>2327.5862068965516</v>
      </c>
    </row>
    <row r="20" spans="2:8" ht="22.5">
      <c r="B20" s="6">
        <v>15</v>
      </c>
      <c r="C20" s="6" t="s">
        <v>29</v>
      </c>
      <c r="D20" s="6">
        <v>3</v>
      </c>
      <c r="E20" s="6" t="s">
        <v>43</v>
      </c>
      <c r="F20" s="6" t="s">
        <v>28</v>
      </c>
      <c r="G20" s="7">
        <v>633.10344827586209</v>
      </c>
      <c r="H20" s="7">
        <f t="shared" si="0"/>
        <v>1899.3103448275863</v>
      </c>
    </row>
    <row r="21" spans="2:8" ht="22.5">
      <c r="B21" s="6">
        <v>16</v>
      </c>
      <c r="C21" s="6" t="s">
        <v>29</v>
      </c>
      <c r="D21" s="6">
        <v>3</v>
      </c>
      <c r="E21" s="6" t="s">
        <v>44</v>
      </c>
      <c r="F21" s="6" t="s">
        <v>28</v>
      </c>
      <c r="G21" s="7">
        <v>382.75862068965523</v>
      </c>
      <c r="H21" s="7">
        <f t="shared" si="0"/>
        <v>1148.2758620689656</v>
      </c>
    </row>
    <row r="22" spans="2:8" ht="22.5">
      <c r="B22" s="6">
        <v>17</v>
      </c>
      <c r="C22" s="6" t="s">
        <v>29</v>
      </c>
      <c r="D22" s="6">
        <v>3</v>
      </c>
      <c r="E22" s="6" t="s">
        <v>45</v>
      </c>
      <c r="F22" s="6" t="s">
        <v>28</v>
      </c>
      <c r="G22" s="7">
        <v>858.62068965517244</v>
      </c>
      <c r="H22" s="7">
        <f t="shared" si="0"/>
        <v>2575.8620689655172</v>
      </c>
    </row>
    <row r="23" spans="2:8" ht="22.5">
      <c r="B23" s="6">
        <v>18</v>
      </c>
      <c r="C23" s="6" t="s">
        <v>29</v>
      </c>
      <c r="D23" s="6">
        <v>15</v>
      </c>
      <c r="E23" s="6" t="s">
        <v>46</v>
      </c>
      <c r="F23" s="6" t="s">
        <v>37</v>
      </c>
      <c r="G23" s="7">
        <v>715.33448275862077</v>
      </c>
      <c r="H23" s="7">
        <f t="shared" si="0"/>
        <v>10730.017241379312</v>
      </c>
    </row>
    <row r="24" spans="2:8" ht="33.75">
      <c r="B24" s="6">
        <v>19</v>
      </c>
      <c r="C24" s="6" t="s">
        <v>47</v>
      </c>
      <c r="D24" s="6">
        <v>10</v>
      </c>
      <c r="E24" s="6" t="s">
        <v>48</v>
      </c>
      <c r="F24" s="6" t="s">
        <v>28</v>
      </c>
      <c r="G24" s="7">
        <v>413.79310344827587</v>
      </c>
      <c r="H24" s="7">
        <f t="shared" si="0"/>
        <v>4137.9310344827591</v>
      </c>
    </row>
    <row r="25" spans="2:8" ht="393.75">
      <c r="B25" s="6">
        <v>20</v>
      </c>
      <c r="C25" s="6" t="s">
        <v>49</v>
      </c>
      <c r="D25" s="6">
        <v>1</v>
      </c>
      <c r="E25" s="6" t="s">
        <v>50</v>
      </c>
      <c r="F25" s="6" t="s">
        <v>28</v>
      </c>
      <c r="G25" s="7">
        <v>879310.3448275862</v>
      </c>
      <c r="H25" s="7">
        <f t="shared" si="0"/>
        <v>879310.3448275862</v>
      </c>
    </row>
    <row r="26" spans="2:8" ht="303.75">
      <c r="B26" s="6">
        <v>21</v>
      </c>
      <c r="C26" s="6" t="s">
        <v>49</v>
      </c>
      <c r="D26" s="6">
        <v>1</v>
      </c>
      <c r="E26" s="6" t="s">
        <v>51</v>
      </c>
      <c r="F26" s="6" t="s">
        <v>28</v>
      </c>
      <c r="G26" s="7">
        <v>31034.482758620688</v>
      </c>
      <c r="H26" s="7">
        <f t="shared" si="0"/>
        <v>31034.482758620688</v>
      </c>
    </row>
    <row r="27" spans="2:8" ht="393.75">
      <c r="B27" s="6">
        <v>22</v>
      </c>
      <c r="C27" s="6" t="s">
        <v>49</v>
      </c>
      <c r="D27" s="6">
        <v>1</v>
      </c>
      <c r="E27" s="6" t="s">
        <v>52</v>
      </c>
      <c r="F27" s="6" t="s">
        <v>28</v>
      </c>
      <c r="G27" s="7">
        <v>413793.10344827588</v>
      </c>
      <c r="H27" s="7">
        <f t="shared" si="0"/>
        <v>413793.10344827588</v>
      </c>
    </row>
    <row r="28" spans="2:8" ht="90">
      <c r="B28" s="6">
        <v>23</v>
      </c>
      <c r="C28" s="6" t="s">
        <v>49</v>
      </c>
      <c r="D28" s="6">
        <v>2</v>
      </c>
      <c r="E28" s="6" t="s">
        <v>53</v>
      </c>
      <c r="F28" s="6" t="s">
        <v>28</v>
      </c>
      <c r="G28" s="7">
        <v>29116.810344827587</v>
      </c>
      <c r="H28" s="7">
        <f t="shared" si="0"/>
        <v>58233.620689655174</v>
      </c>
    </row>
    <row r="29" spans="2:8" ht="101.25">
      <c r="B29" s="6">
        <v>24</v>
      </c>
      <c r="C29" s="6" t="s">
        <v>49</v>
      </c>
      <c r="D29" s="6">
        <v>1</v>
      </c>
      <c r="E29" s="6" t="s">
        <v>54</v>
      </c>
      <c r="F29" s="6" t="s">
        <v>28</v>
      </c>
      <c r="G29" s="7">
        <v>82758.620689655174</v>
      </c>
      <c r="H29" s="7">
        <f t="shared" si="0"/>
        <v>82758.620689655174</v>
      </c>
    </row>
    <row r="30" spans="2:8" ht="56.25">
      <c r="B30" s="6">
        <v>25</v>
      </c>
      <c r="C30" s="6" t="s">
        <v>49</v>
      </c>
      <c r="D30" s="6">
        <v>1</v>
      </c>
      <c r="E30" s="6" t="s">
        <v>55</v>
      </c>
      <c r="F30" s="6" t="s">
        <v>28</v>
      </c>
      <c r="G30" s="7">
        <v>517241.37931034481</v>
      </c>
      <c r="H30" s="7">
        <f t="shared" si="0"/>
        <v>517241.37931034481</v>
      </c>
    </row>
    <row r="31" spans="2:8" ht="303.75">
      <c r="B31" s="6">
        <v>26</v>
      </c>
      <c r="C31" s="6" t="s">
        <v>49</v>
      </c>
      <c r="D31" s="6">
        <v>1</v>
      </c>
      <c r="E31" s="6" t="s">
        <v>56</v>
      </c>
      <c r="F31" s="6" t="s">
        <v>28</v>
      </c>
      <c r="G31" s="7">
        <v>1470529.4275862072</v>
      </c>
      <c r="H31" s="7">
        <f t="shared" si="0"/>
        <v>1470529.4275862072</v>
      </c>
    </row>
    <row r="32" spans="2:8" ht="67.5">
      <c r="B32" s="6">
        <v>27</v>
      </c>
      <c r="C32" s="6" t="s">
        <v>49</v>
      </c>
      <c r="D32" s="6">
        <v>1</v>
      </c>
      <c r="E32" s="6" t="s">
        <v>57</v>
      </c>
      <c r="F32" s="6" t="s">
        <v>28</v>
      </c>
      <c r="G32" s="7">
        <v>57931.034482758623</v>
      </c>
      <c r="H32" s="7">
        <f t="shared" si="0"/>
        <v>57931.034482758623</v>
      </c>
    </row>
    <row r="33" spans="2:8" ht="56.25">
      <c r="B33" s="6">
        <v>28</v>
      </c>
      <c r="C33" s="6" t="s">
        <v>49</v>
      </c>
      <c r="D33" s="6">
        <v>2</v>
      </c>
      <c r="E33" s="6" t="s">
        <v>58</v>
      </c>
      <c r="F33" s="6" t="s">
        <v>28</v>
      </c>
      <c r="G33" s="7">
        <v>25862.068965517243</v>
      </c>
      <c r="H33" s="7">
        <f t="shared" si="0"/>
        <v>51724.137931034486</v>
      </c>
    </row>
    <row r="34" spans="2:8" ht="78.75">
      <c r="B34" s="6">
        <v>29</v>
      </c>
      <c r="C34" s="6" t="s">
        <v>49</v>
      </c>
      <c r="D34" s="6">
        <v>1</v>
      </c>
      <c r="E34" s="6" t="s">
        <v>59</v>
      </c>
      <c r="F34" s="6" t="s">
        <v>28</v>
      </c>
      <c r="G34" s="7">
        <v>1189655.1724137932</v>
      </c>
      <c r="H34" s="7">
        <f t="shared" si="0"/>
        <v>1189655.1724137932</v>
      </c>
    </row>
    <row r="35" spans="2:8" ht="157.5">
      <c r="B35" s="6">
        <v>30</v>
      </c>
      <c r="C35" s="6" t="s">
        <v>49</v>
      </c>
      <c r="D35" s="6">
        <v>1</v>
      </c>
      <c r="E35" s="6" t="s">
        <v>60</v>
      </c>
      <c r="F35" s="6" t="s">
        <v>28</v>
      </c>
      <c r="G35" s="7">
        <v>77586.206896551725</v>
      </c>
      <c r="H35" s="7">
        <f t="shared" si="0"/>
        <v>77586.206896551725</v>
      </c>
    </row>
    <row r="36" spans="2:8" ht="409.5">
      <c r="B36" s="6">
        <v>31</v>
      </c>
      <c r="C36" s="6" t="s">
        <v>49</v>
      </c>
      <c r="D36" s="6">
        <v>1</v>
      </c>
      <c r="E36" s="6" t="s">
        <v>61</v>
      </c>
      <c r="F36" s="6" t="s">
        <v>28</v>
      </c>
      <c r="G36" s="7">
        <v>2586206.8965517245</v>
      </c>
      <c r="H36" s="7">
        <f t="shared" si="0"/>
        <v>2586206.8965517245</v>
      </c>
    </row>
    <row r="37" spans="2:8" ht="90">
      <c r="B37" s="6">
        <v>32</v>
      </c>
      <c r="C37" s="6" t="s">
        <v>49</v>
      </c>
      <c r="D37" s="6">
        <v>1</v>
      </c>
      <c r="E37" s="6" t="s">
        <v>62</v>
      </c>
      <c r="F37" s="6" t="s">
        <v>28</v>
      </c>
      <c r="G37" s="7">
        <v>217241.37931034484</v>
      </c>
      <c r="H37" s="7">
        <f t="shared" si="0"/>
        <v>217241.37931034484</v>
      </c>
    </row>
    <row r="38" spans="2:8" ht="45">
      <c r="B38" s="6">
        <v>33</v>
      </c>
      <c r="C38" s="6" t="s">
        <v>49</v>
      </c>
      <c r="D38" s="6">
        <v>2</v>
      </c>
      <c r="E38" s="6" t="s">
        <v>63</v>
      </c>
      <c r="F38" s="6" t="s">
        <v>28</v>
      </c>
      <c r="G38" s="7">
        <v>23793.103448275866</v>
      </c>
      <c r="H38" s="7">
        <f t="shared" si="0"/>
        <v>47586.206896551732</v>
      </c>
    </row>
    <row r="39" spans="2:8" ht="56.25">
      <c r="B39" s="6">
        <v>34</v>
      </c>
      <c r="C39" s="6" t="s">
        <v>49</v>
      </c>
      <c r="D39" s="6">
        <v>2</v>
      </c>
      <c r="E39" s="6" t="s">
        <v>64</v>
      </c>
      <c r="F39" s="6" t="s">
        <v>28</v>
      </c>
      <c r="G39" s="7">
        <v>16551.724137931033</v>
      </c>
      <c r="H39" s="7">
        <f t="shared" si="0"/>
        <v>33103.448275862065</v>
      </c>
    </row>
    <row r="40" spans="2:8" ht="45">
      <c r="B40" s="6">
        <v>35</v>
      </c>
      <c r="C40" s="6" t="s">
        <v>49</v>
      </c>
      <c r="D40" s="6">
        <v>2</v>
      </c>
      <c r="E40" s="6" t="s">
        <v>65</v>
      </c>
      <c r="F40" s="6" t="s">
        <v>28</v>
      </c>
      <c r="G40" s="7">
        <v>43448.275862068964</v>
      </c>
      <c r="H40" s="7">
        <f t="shared" si="0"/>
        <v>86896.551724137928</v>
      </c>
    </row>
    <row r="41" spans="2:8" ht="56.25">
      <c r="B41" s="6">
        <v>36</v>
      </c>
      <c r="C41" s="6" t="s">
        <v>49</v>
      </c>
      <c r="D41" s="6">
        <v>2</v>
      </c>
      <c r="E41" s="6" t="s">
        <v>66</v>
      </c>
      <c r="F41" s="6" t="s">
        <v>28</v>
      </c>
      <c r="G41" s="7">
        <v>19655.172413793105</v>
      </c>
      <c r="H41" s="7">
        <f t="shared" si="0"/>
        <v>39310.34482758621</v>
      </c>
    </row>
    <row r="42" spans="2:8" ht="67.5">
      <c r="B42" s="6">
        <v>37</v>
      </c>
      <c r="C42" s="6" t="s">
        <v>49</v>
      </c>
      <c r="D42" s="6">
        <v>2</v>
      </c>
      <c r="E42" s="6" t="s">
        <v>67</v>
      </c>
      <c r="F42" s="6" t="s">
        <v>28</v>
      </c>
      <c r="G42" s="7">
        <v>17586.206896551725</v>
      </c>
      <c r="H42" s="7">
        <f t="shared" si="0"/>
        <v>35172.413793103449</v>
      </c>
    </row>
    <row r="43" spans="2:8" ht="90">
      <c r="B43" s="6">
        <v>38</v>
      </c>
      <c r="C43" s="6" t="s">
        <v>49</v>
      </c>
      <c r="D43" s="6">
        <v>1</v>
      </c>
      <c r="E43" s="6" t="s">
        <v>68</v>
      </c>
      <c r="F43" s="6" t="s">
        <v>28</v>
      </c>
      <c r="G43" s="7">
        <v>53793.10344827587</v>
      </c>
      <c r="H43" s="7">
        <f t="shared" si="0"/>
        <v>53793.10344827587</v>
      </c>
    </row>
    <row r="44" spans="2:8" ht="45">
      <c r="B44" s="6">
        <v>39</v>
      </c>
      <c r="C44" s="6" t="s">
        <v>49</v>
      </c>
      <c r="D44" s="6">
        <v>2</v>
      </c>
      <c r="E44" s="6" t="s">
        <v>69</v>
      </c>
      <c r="F44" s="6" t="s">
        <v>28</v>
      </c>
      <c r="G44" s="7">
        <v>9310.3448275862065</v>
      </c>
      <c r="H44" s="7">
        <f t="shared" si="0"/>
        <v>18620.689655172413</v>
      </c>
    </row>
    <row r="45" spans="2:8" ht="67.5">
      <c r="B45" s="6">
        <v>40</v>
      </c>
      <c r="C45" s="6" t="s">
        <v>49</v>
      </c>
      <c r="D45" s="6">
        <v>2</v>
      </c>
      <c r="E45" s="6" t="s">
        <v>70</v>
      </c>
      <c r="F45" s="6" t="s">
        <v>28</v>
      </c>
      <c r="G45" s="7">
        <v>16551.724137931033</v>
      </c>
      <c r="H45" s="7">
        <f t="shared" si="0"/>
        <v>33103.448275862065</v>
      </c>
    </row>
    <row r="46" spans="2:8" ht="247.5">
      <c r="B46" s="6">
        <v>41</v>
      </c>
      <c r="C46" s="6" t="s">
        <v>49</v>
      </c>
      <c r="D46" s="6">
        <v>1</v>
      </c>
      <c r="E46" s="6" t="s">
        <v>71</v>
      </c>
      <c r="F46" s="6" t="s">
        <v>28</v>
      </c>
      <c r="G46" s="7">
        <v>833685.51724137936</v>
      </c>
      <c r="H46" s="7">
        <f t="shared" si="0"/>
        <v>833685.51724137936</v>
      </c>
    </row>
    <row r="47" spans="2:8" ht="112.5">
      <c r="B47" s="6">
        <v>42</v>
      </c>
      <c r="C47" s="6" t="s">
        <v>49</v>
      </c>
      <c r="D47" s="6">
        <v>1</v>
      </c>
      <c r="E47" s="6" t="s">
        <v>72</v>
      </c>
      <c r="F47" s="6" t="s">
        <v>28</v>
      </c>
      <c r="G47" s="7">
        <v>723489.72413793113</v>
      </c>
      <c r="H47" s="7">
        <f t="shared" si="0"/>
        <v>723489.72413793113</v>
      </c>
    </row>
    <row r="48" spans="2:8" ht="202.5">
      <c r="B48" s="6">
        <v>43</v>
      </c>
      <c r="C48" s="6" t="s">
        <v>49</v>
      </c>
      <c r="D48" s="6">
        <v>1</v>
      </c>
      <c r="E48" s="6" t="s">
        <v>73</v>
      </c>
      <c r="F48" s="6" t="s">
        <v>28</v>
      </c>
      <c r="G48" s="7">
        <v>1551724.1379310347</v>
      </c>
      <c r="H48" s="7">
        <f t="shared" si="0"/>
        <v>1551724.1379310347</v>
      </c>
    </row>
    <row r="49" spans="2:8" ht="180">
      <c r="B49" s="6">
        <v>44</v>
      </c>
      <c r="C49" s="6" t="s">
        <v>49</v>
      </c>
      <c r="D49" s="6">
        <v>1</v>
      </c>
      <c r="E49" s="6" t="s">
        <v>74</v>
      </c>
      <c r="F49" s="6" t="s">
        <v>28</v>
      </c>
      <c r="G49" s="7">
        <v>139655.1724137931</v>
      </c>
      <c r="H49" s="7">
        <f t="shared" si="0"/>
        <v>139655.1724137931</v>
      </c>
    </row>
    <row r="50" spans="2:8" ht="135">
      <c r="B50" s="6">
        <v>45</v>
      </c>
      <c r="C50" s="6" t="s">
        <v>49</v>
      </c>
      <c r="D50" s="6">
        <v>1</v>
      </c>
      <c r="E50" s="6" t="s">
        <v>75</v>
      </c>
      <c r="F50" s="6" t="s">
        <v>28</v>
      </c>
      <c r="G50" s="7">
        <v>256551.72413793104</v>
      </c>
      <c r="H50" s="7">
        <f t="shared" si="0"/>
        <v>256551.72413793104</v>
      </c>
    </row>
    <row r="51" spans="2:8" ht="45">
      <c r="B51" s="6">
        <v>46</v>
      </c>
      <c r="C51" s="6" t="s">
        <v>76</v>
      </c>
      <c r="D51" s="6">
        <v>4</v>
      </c>
      <c r="E51" s="6" t="s">
        <v>77</v>
      </c>
      <c r="F51" s="6" t="s">
        <v>28</v>
      </c>
      <c r="G51" s="7">
        <v>42410.482758620696</v>
      </c>
      <c r="H51" s="7">
        <f t="shared" si="0"/>
        <v>169641.93103448278</v>
      </c>
    </row>
    <row r="52" spans="2:8" ht="33.75">
      <c r="B52" s="6">
        <v>47</v>
      </c>
      <c r="C52" s="6" t="s">
        <v>76</v>
      </c>
      <c r="D52" s="6">
        <v>3</v>
      </c>
      <c r="E52" s="6" t="s">
        <v>78</v>
      </c>
      <c r="F52" s="6" t="s">
        <v>28</v>
      </c>
      <c r="G52" s="7">
        <v>5689.6551724137935</v>
      </c>
      <c r="H52" s="7">
        <f t="shared" si="0"/>
        <v>17068.96551724138</v>
      </c>
    </row>
    <row r="53" spans="2:8" ht="45">
      <c r="B53" s="6">
        <v>48</v>
      </c>
      <c r="C53" s="6" t="s">
        <v>76</v>
      </c>
      <c r="D53" s="6">
        <v>8</v>
      </c>
      <c r="E53" s="6" t="s">
        <v>79</v>
      </c>
      <c r="F53" s="6" t="s">
        <v>28</v>
      </c>
      <c r="G53" s="7">
        <v>2243.7931034482758</v>
      </c>
      <c r="H53" s="7">
        <f t="shared" si="0"/>
        <v>17950.344827586207</v>
      </c>
    </row>
    <row r="54" spans="2:8" ht="33.75">
      <c r="B54" s="6">
        <v>49</v>
      </c>
      <c r="C54" s="6" t="s">
        <v>80</v>
      </c>
      <c r="D54" s="6">
        <v>3</v>
      </c>
      <c r="E54" s="6" t="s">
        <v>81</v>
      </c>
      <c r="F54" s="6" t="s">
        <v>28</v>
      </c>
      <c r="G54" s="7">
        <v>22805.172413793105</v>
      </c>
      <c r="H54" s="7">
        <f t="shared" si="0"/>
        <v>68415.517241379319</v>
      </c>
    </row>
    <row r="55" spans="2:8" ht="225">
      <c r="B55" s="6">
        <v>50</v>
      </c>
      <c r="C55" s="13" t="s">
        <v>275</v>
      </c>
      <c r="D55" s="24">
        <v>6</v>
      </c>
      <c r="E55" s="25" t="s">
        <v>82</v>
      </c>
      <c r="F55" s="6" t="s">
        <v>28</v>
      </c>
      <c r="G55" s="7">
        <v>86940</v>
      </c>
      <c r="H55" s="7">
        <f t="shared" si="0"/>
        <v>521640</v>
      </c>
    </row>
    <row r="56" spans="2:8" ht="270">
      <c r="B56" s="6">
        <v>51</v>
      </c>
      <c r="C56" s="13" t="s">
        <v>274</v>
      </c>
      <c r="D56" s="22">
        <v>2</v>
      </c>
      <c r="E56" s="10" t="s">
        <v>83</v>
      </c>
      <c r="F56" s="6" t="s">
        <v>28</v>
      </c>
      <c r="G56" s="7">
        <v>260303.4</v>
      </c>
      <c r="H56" s="7">
        <f t="shared" si="0"/>
        <v>520606.8</v>
      </c>
    </row>
    <row r="57" spans="2:8" ht="22.5">
      <c r="B57" s="6">
        <v>52</v>
      </c>
      <c r="C57" s="6" t="s">
        <v>267</v>
      </c>
      <c r="D57" s="26">
        <v>1</v>
      </c>
      <c r="E57" s="27" t="s">
        <v>85</v>
      </c>
      <c r="F57" s="28" t="s">
        <v>261</v>
      </c>
      <c r="G57" s="7">
        <v>3139.2</v>
      </c>
      <c r="H57" s="7">
        <f t="shared" si="0"/>
        <v>3139.2</v>
      </c>
    </row>
    <row r="58" spans="2:8" ht="22.5">
      <c r="B58" s="6">
        <v>53</v>
      </c>
      <c r="C58" s="6" t="s">
        <v>267</v>
      </c>
      <c r="D58" s="26">
        <v>2</v>
      </c>
      <c r="E58" s="27" t="s">
        <v>86</v>
      </c>
      <c r="F58" s="28" t="s">
        <v>28</v>
      </c>
      <c r="G58" s="7">
        <v>144</v>
      </c>
      <c r="H58" s="7">
        <f t="shared" si="0"/>
        <v>288</v>
      </c>
    </row>
    <row r="59" spans="2:8" ht="22.5">
      <c r="B59" s="6">
        <v>54</v>
      </c>
      <c r="C59" s="6" t="s">
        <v>267</v>
      </c>
      <c r="D59" s="26">
        <v>2</v>
      </c>
      <c r="E59" s="27" t="s">
        <v>87</v>
      </c>
      <c r="F59" s="28" t="s">
        <v>28</v>
      </c>
      <c r="G59" s="7">
        <v>936</v>
      </c>
      <c r="H59" s="7">
        <f t="shared" si="0"/>
        <v>1872</v>
      </c>
    </row>
    <row r="60" spans="2:8" ht="22.5">
      <c r="B60" s="6">
        <v>55</v>
      </c>
      <c r="C60" s="6" t="s">
        <v>267</v>
      </c>
      <c r="D60" s="26">
        <v>2</v>
      </c>
      <c r="E60" s="27" t="s">
        <v>88</v>
      </c>
      <c r="F60" s="28" t="s">
        <v>28</v>
      </c>
      <c r="G60" s="7">
        <v>2817.36</v>
      </c>
      <c r="H60" s="7">
        <f t="shared" si="0"/>
        <v>5634.72</v>
      </c>
    </row>
    <row r="61" spans="2:8" ht="22.5">
      <c r="B61" s="6">
        <v>56</v>
      </c>
      <c r="C61" s="6" t="s">
        <v>267</v>
      </c>
      <c r="D61" s="26">
        <v>2</v>
      </c>
      <c r="E61" s="27" t="s">
        <v>89</v>
      </c>
      <c r="F61" s="28" t="s">
        <v>262</v>
      </c>
      <c r="G61" s="7">
        <v>1728</v>
      </c>
      <c r="H61" s="7">
        <f t="shared" si="0"/>
        <v>3456</v>
      </c>
    </row>
    <row r="62" spans="2:8" ht="22.5">
      <c r="B62" s="6">
        <v>57</v>
      </c>
      <c r="C62" s="6" t="s">
        <v>267</v>
      </c>
      <c r="D62" s="26">
        <v>1</v>
      </c>
      <c r="E62" s="27" t="s">
        <v>90</v>
      </c>
      <c r="F62" s="28" t="s">
        <v>37</v>
      </c>
      <c r="G62" s="7">
        <v>363.64800000000002</v>
      </c>
      <c r="H62" s="7">
        <f t="shared" si="0"/>
        <v>363.64800000000002</v>
      </c>
    </row>
    <row r="63" spans="2:8" ht="22.5">
      <c r="B63" s="6">
        <v>58</v>
      </c>
      <c r="C63" s="6" t="s">
        <v>267</v>
      </c>
      <c r="D63" s="26">
        <v>1</v>
      </c>
      <c r="E63" s="27" t="s">
        <v>91</v>
      </c>
      <c r="F63" s="28" t="s">
        <v>37</v>
      </c>
      <c r="G63" s="7">
        <v>263.08800000000002</v>
      </c>
      <c r="H63" s="7">
        <f t="shared" si="0"/>
        <v>263.08800000000002</v>
      </c>
    </row>
    <row r="64" spans="2:8" ht="22.5">
      <c r="B64" s="6">
        <v>59</v>
      </c>
      <c r="C64" s="6" t="s">
        <v>267</v>
      </c>
      <c r="D64" s="26">
        <v>1</v>
      </c>
      <c r="E64" s="27" t="s">
        <v>92</v>
      </c>
      <c r="F64" s="28" t="s">
        <v>37</v>
      </c>
      <c r="G64" s="7">
        <v>347.03999999999996</v>
      </c>
      <c r="H64" s="7">
        <f t="shared" si="0"/>
        <v>347.03999999999996</v>
      </c>
    </row>
    <row r="65" spans="2:8" ht="22.5">
      <c r="B65" s="6">
        <v>60</v>
      </c>
      <c r="C65" s="6" t="s">
        <v>267</v>
      </c>
      <c r="D65" s="26">
        <v>24</v>
      </c>
      <c r="E65" s="27" t="s">
        <v>93</v>
      </c>
      <c r="F65" s="28" t="s">
        <v>28</v>
      </c>
      <c r="G65" s="7">
        <v>40.619999999999997</v>
      </c>
      <c r="H65" s="7">
        <f t="shared" si="0"/>
        <v>974.87999999999988</v>
      </c>
    </row>
    <row r="66" spans="2:8" ht="22.5">
      <c r="B66" s="6">
        <v>61</v>
      </c>
      <c r="C66" s="6" t="s">
        <v>267</v>
      </c>
      <c r="D66" s="26">
        <v>4</v>
      </c>
      <c r="E66" s="27" t="s">
        <v>94</v>
      </c>
      <c r="F66" s="28" t="s">
        <v>262</v>
      </c>
      <c r="G66" s="7">
        <v>1323</v>
      </c>
      <c r="H66" s="7">
        <f t="shared" si="0"/>
        <v>5292</v>
      </c>
    </row>
    <row r="67" spans="2:8" ht="22.5">
      <c r="B67" s="6">
        <v>62</v>
      </c>
      <c r="C67" s="6" t="s">
        <v>267</v>
      </c>
      <c r="D67" s="26">
        <v>48</v>
      </c>
      <c r="E67" s="27" t="s">
        <v>95</v>
      </c>
      <c r="F67" s="28" t="s">
        <v>28</v>
      </c>
      <c r="G67" s="7">
        <v>56.891999999999996</v>
      </c>
      <c r="H67" s="7">
        <f t="shared" si="0"/>
        <v>2730.8159999999998</v>
      </c>
    </row>
    <row r="68" spans="2:8" ht="45" customHeight="1">
      <c r="B68" s="6">
        <v>63</v>
      </c>
      <c r="C68" s="6" t="s">
        <v>267</v>
      </c>
      <c r="D68" s="26">
        <v>2</v>
      </c>
      <c r="E68" s="27" t="s">
        <v>96</v>
      </c>
      <c r="F68" s="28" t="s">
        <v>37</v>
      </c>
      <c r="G68" s="7">
        <v>216</v>
      </c>
      <c r="H68" s="7">
        <f t="shared" si="0"/>
        <v>432</v>
      </c>
    </row>
    <row r="69" spans="2:8" ht="45" customHeight="1">
      <c r="B69" s="6">
        <v>64</v>
      </c>
      <c r="C69" s="6" t="s">
        <v>267</v>
      </c>
      <c r="D69" s="26">
        <v>24</v>
      </c>
      <c r="E69" s="27" t="s">
        <v>97</v>
      </c>
      <c r="F69" s="28" t="s">
        <v>28</v>
      </c>
      <c r="G69" s="7">
        <v>504</v>
      </c>
      <c r="H69" s="7">
        <f t="shared" si="0"/>
        <v>12096</v>
      </c>
    </row>
    <row r="70" spans="2:8" ht="22.5">
      <c r="B70" s="6">
        <v>65</v>
      </c>
      <c r="C70" s="6" t="s">
        <v>267</v>
      </c>
      <c r="D70" s="26">
        <v>12</v>
      </c>
      <c r="E70" s="27" t="s">
        <v>98</v>
      </c>
      <c r="F70" s="28" t="s">
        <v>28</v>
      </c>
      <c r="G70" s="7">
        <v>678.24</v>
      </c>
      <c r="H70" s="7">
        <f t="shared" ref="H70:H133" si="1">G70*D70</f>
        <v>8138.88</v>
      </c>
    </row>
    <row r="71" spans="2:8" ht="22.5">
      <c r="B71" s="6">
        <v>66</v>
      </c>
      <c r="C71" s="6" t="s">
        <v>267</v>
      </c>
      <c r="D71" s="26">
        <v>24</v>
      </c>
      <c r="E71" s="27" t="s">
        <v>99</v>
      </c>
      <c r="F71" s="28" t="s">
        <v>37</v>
      </c>
      <c r="G71" s="7">
        <v>936</v>
      </c>
      <c r="H71" s="7">
        <f t="shared" si="1"/>
        <v>22464</v>
      </c>
    </row>
    <row r="72" spans="2:8" ht="22.5">
      <c r="B72" s="6">
        <v>67</v>
      </c>
      <c r="C72" s="6" t="s">
        <v>267</v>
      </c>
      <c r="D72" s="26">
        <v>24</v>
      </c>
      <c r="E72" s="27" t="s">
        <v>100</v>
      </c>
      <c r="F72" s="28" t="s">
        <v>28</v>
      </c>
      <c r="G72" s="7">
        <v>847.53599999999994</v>
      </c>
      <c r="H72" s="7">
        <f t="shared" si="1"/>
        <v>20340.863999999998</v>
      </c>
    </row>
    <row r="73" spans="2:8" ht="22.5">
      <c r="B73" s="6">
        <v>68</v>
      </c>
      <c r="C73" s="6" t="s">
        <v>267</v>
      </c>
      <c r="D73" s="26">
        <v>24</v>
      </c>
      <c r="E73" s="27" t="s">
        <v>101</v>
      </c>
      <c r="F73" s="28" t="s">
        <v>28</v>
      </c>
      <c r="G73" s="7">
        <v>180</v>
      </c>
      <c r="H73" s="7">
        <f t="shared" si="1"/>
        <v>4320</v>
      </c>
    </row>
    <row r="74" spans="2:8" ht="22.5">
      <c r="B74" s="6">
        <v>69</v>
      </c>
      <c r="C74" s="6" t="s">
        <v>267</v>
      </c>
      <c r="D74" s="26">
        <v>24</v>
      </c>
      <c r="E74" s="27" t="s">
        <v>102</v>
      </c>
      <c r="F74" s="28" t="s">
        <v>28</v>
      </c>
      <c r="G74" s="7">
        <v>756</v>
      </c>
      <c r="H74" s="7">
        <f t="shared" si="1"/>
        <v>18144</v>
      </c>
    </row>
    <row r="75" spans="2:8" ht="22.5">
      <c r="B75" s="6">
        <v>70</v>
      </c>
      <c r="C75" s="6" t="s">
        <v>267</v>
      </c>
      <c r="D75" s="26">
        <v>24</v>
      </c>
      <c r="E75" s="27" t="s">
        <v>103</v>
      </c>
      <c r="F75" s="28" t="s">
        <v>28</v>
      </c>
      <c r="G75" s="7">
        <v>37.799999999999997</v>
      </c>
      <c r="H75" s="7">
        <f t="shared" si="1"/>
        <v>907.19999999999993</v>
      </c>
    </row>
    <row r="76" spans="2:8" ht="22.5">
      <c r="B76" s="6">
        <v>71</v>
      </c>
      <c r="C76" s="6" t="s">
        <v>267</v>
      </c>
      <c r="D76" s="26">
        <v>2</v>
      </c>
      <c r="E76" s="27" t="s">
        <v>104</v>
      </c>
      <c r="F76" s="28" t="s">
        <v>263</v>
      </c>
      <c r="G76" s="7">
        <v>2736</v>
      </c>
      <c r="H76" s="7">
        <f t="shared" si="1"/>
        <v>5472</v>
      </c>
    </row>
    <row r="77" spans="2:8" ht="22.5">
      <c r="B77" s="6">
        <v>72</v>
      </c>
      <c r="C77" s="6" t="s">
        <v>267</v>
      </c>
      <c r="D77" s="26">
        <v>2</v>
      </c>
      <c r="E77" s="27" t="s">
        <v>105</v>
      </c>
      <c r="F77" s="28" t="s">
        <v>37</v>
      </c>
      <c r="G77" s="7">
        <v>468</v>
      </c>
      <c r="H77" s="7">
        <f t="shared" si="1"/>
        <v>936</v>
      </c>
    </row>
    <row r="78" spans="2:8" ht="22.5">
      <c r="B78" s="6">
        <v>73</v>
      </c>
      <c r="C78" s="6" t="s">
        <v>267</v>
      </c>
      <c r="D78" s="26">
        <v>24</v>
      </c>
      <c r="E78" s="27" t="s">
        <v>106</v>
      </c>
      <c r="F78" s="28" t="s">
        <v>28</v>
      </c>
      <c r="G78" s="7">
        <v>3034.7999999999997</v>
      </c>
      <c r="H78" s="7">
        <f t="shared" si="1"/>
        <v>72835.199999999997</v>
      </c>
    </row>
    <row r="79" spans="2:8" ht="22.5">
      <c r="B79" s="6">
        <v>74</v>
      </c>
      <c r="C79" s="6" t="s">
        <v>267</v>
      </c>
      <c r="D79" s="26">
        <v>1</v>
      </c>
      <c r="E79" s="27" t="s">
        <v>107</v>
      </c>
      <c r="F79" s="28" t="s">
        <v>262</v>
      </c>
      <c r="G79" s="7">
        <v>2592</v>
      </c>
      <c r="H79" s="7">
        <f t="shared" si="1"/>
        <v>2592</v>
      </c>
    </row>
    <row r="80" spans="2:8" ht="22.5">
      <c r="B80" s="6">
        <v>75</v>
      </c>
      <c r="C80" s="6" t="s">
        <v>267</v>
      </c>
      <c r="D80" s="26">
        <v>1</v>
      </c>
      <c r="E80" s="27" t="s">
        <v>108</v>
      </c>
      <c r="F80" s="28" t="s">
        <v>262</v>
      </c>
      <c r="G80" s="7">
        <v>5760</v>
      </c>
      <c r="H80" s="7">
        <f t="shared" si="1"/>
        <v>5760</v>
      </c>
    </row>
    <row r="81" spans="2:8" ht="22.5">
      <c r="B81" s="6">
        <v>76</v>
      </c>
      <c r="C81" s="6" t="s">
        <v>267</v>
      </c>
      <c r="D81" s="26">
        <v>48</v>
      </c>
      <c r="E81" s="27" t="s">
        <v>109</v>
      </c>
      <c r="F81" s="28" t="s">
        <v>28</v>
      </c>
      <c r="G81" s="7">
        <v>28.799999999999997</v>
      </c>
      <c r="H81" s="7">
        <f t="shared" si="1"/>
        <v>1382.3999999999999</v>
      </c>
    </row>
    <row r="82" spans="2:8" ht="22.5">
      <c r="B82" s="6">
        <v>77</v>
      </c>
      <c r="C82" s="6" t="s">
        <v>267</v>
      </c>
      <c r="D82" s="26">
        <v>48</v>
      </c>
      <c r="E82" s="27" t="s">
        <v>110</v>
      </c>
      <c r="F82" s="28" t="s">
        <v>28</v>
      </c>
      <c r="G82" s="7">
        <v>28.799999999999997</v>
      </c>
      <c r="H82" s="7">
        <f t="shared" si="1"/>
        <v>1382.3999999999999</v>
      </c>
    </row>
    <row r="83" spans="2:8" ht="22.5">
      <c r="B83" s="6">
        <v>78</v>
      </c>
      <c r="C83" s="6" t="s">
        <v>267</v>
      </c>
      <c r="D83" s="26">
        <v>48</v>
      </c>
      <c r="E83" s="27" t="s">
        <v>111</v>
      </c>
      <c r="F83" s="28" t="s">
        <v>28</v>
      </c>
      <c r="G83" s="7">
        <v>28.799999999999997</v>
      </c>
      <c r="H83" s="7">
        <f t="shared" si="1"/>
        <v>1382.3999999999999</v>
      </c>
    </row>
    <row r="84" spans="2:8" ht="22.5">
      <c r="B84" s="6">
        <v>79</v>
      </c>
      <c r="C84" s="6" t="s">
        <v>267</v>
      </c>
      <c r="D84" s="26">
        <v>24</v>
      </c>
      <c r="E84" s="27" t="s">
        <v>112</v>
      </c>
      <c r="F84" s="28" t="s">
        <v>28</v>
      </c>
      <c r="G84" s="7">
        <v>911.04000000000008</v>
      </c>
      <c r="H84" s="7">
        <f t="shared" si="1"/>
        <v>21864.960000000003</v>
      </c>
    </row>
    <row r="85" spans="2:8" ht="22.5">
      <c r="B85" s="6">
        <v>80</v>
      </c>
      <c r="C85" s="6" t="s">
        <v>267</v>
      </c>
      <c r="D85" s="26">
        <v>24</v>
      </c>
      <c r="E85" s="27" t="s">
        <v>113</v>
      </c>
      <c r="F85" s="28" t="s">
        <v>28</v>
      </c>
      <c r="G85" s="7">
        <v>906.06</v>
      </c>
      <c r="H85" s="7">
        <f t="shared" si="1"/>
        <v>21745.439999999999</v>
      </c>
    </row>
    <row r="86" spans="2:8" ht="22.5">
      <c r="B86" s="6">
        <v>81</v>
      </c>
      <c r="C86" s="6" t="s">
        <v>267</v>
      </c>
      <c r="D86" s="26">
        <v>24</v>
      </c>
      <c r="E86" s="27" t="s">
        <v>114</v>
      </c>
      <c r="F86" s="28" t="s">
        <v>28</v>
      </c>
      <c r="G86" s="7">
        <v>190.79999999999998</v>
      </c>
      <c r="H86" s="7">
        <f t="shared" si="1"/>
        <v>4579.2</v>
      </c>
    </row>
    <row r="87" spans="2:8" ht="22.5">
      <c r="B87" s="6">
        <v>82</v>
      </c>
      <c r="C87" s="6" t="s">
        <v>267</v>
      </c>
      <c r="D87" s="26">
        <v>24</v>
      </c>
      <c r="E87" s="27" t="s">
        <v>115</v>
      </c>
      <c r="F87" s="28" t="s">
        <v>28</v>
      </c>
      <c r="G87" s="7">
        <v>270</v>
      </c>
      <c r="H87" s="7">
        <f t="shared" si="1"/>
        <v>6480</v>
      </c>
    </row>
    <row r="88" spans="2:8" ht="22.5">
      <c r="B88" s="6">
        <v>83</v>
      </c>
      <c r="C88" s="6" t="s">
        <v>267</v>
      </c>
      <c r="D88" s="26">
        <v>24</v>
      </c>
      <c r="E88" s="27" t="s">
        <v>116</v>
      </c>
      <c r="F88" s="28" t="s">
        <v>28</v>
      </c>
      <c r="G88" s="7">
        <v>100.8</v>
      </c>
      <c r="H88" s="7">
        <f t="shared" si="1"/>
        <v>2419.1999999999998</v>
      </c>
    </row>
    <row r="89" spans="2:8" ht="22.5">
      <c r="B89" s="6">
        <v>84</v>
      </c>
      <c r="C89" s="6" t="s">
        <v>267</v>
      </c>
      <c r="D89" s="26">
        <v>12</v>
      </c>
      <c r="E89" s="27" t="s">
        <v>117</v>
      </c>
      <c r="F89" s="28" t="s">
        <v>28</v>
      </c>
      <c r="G89" s="7">
        <v>2442.288</v>
      </c>
      <c r="H89" s="7">
        <f t="shared" si="1"/>
        <v>29307.455999999998</v>
      </c>
    </row>
    <row r="90" spans="2:8" ht="45" customHeight="1">
      <c r="B90" s="6">
        <v>85</v>
      </c>
      <c r="C90" s="6" t="s">
        <v>267</v>
      </c>
      <c r="D90" s="26">
        <v>12</v>
      </c>
      <c r="E90" s="27" t="s">
        <v>118</v>
      </c>
      <c r="F90" s="28" t="s">
        <v>28</v>
      </c>
      <c r="G90" s="7">
        <v>2232</v>
      </c>
      <c r="H90" s="7">
        <f t="shared" si="1"/>
        <v>26784</v>
      </c>
    </row>
    <row r="91" spans="2:8" ht="22.5">
      <c r="B91" s="6">
        <v>86</v>
      </c>
      <c r="C91" s="6" t="s">
        <v>267</v>
      </c>
      <c r="D91" s="26">
        <v>12</v>
      </c>
      <c r="E91" s="27" t="s">
        <v>119</v>
      </c>
      <c r="F91" s="28" t="s">
        <v>28</v>
      </c>
      <c r="G91" s="7">
        <v>864</v>
      </c>
      <c r="H91" s="7">
        <f t="shared" si="1"/>
        <v>10368</v>
      </c>
    </row>
    <row r="92" spans="2:8" ht="22.5">
      <c r="B92" s="6">
        <v>87</v>
      </c>
      <c r="C92" s="6" t="s">
        <v>267</v>
      </c>
      <c r="D92" s="26">
        <v>12</v>
      </c>
      <c r="E92" s="27" t="s">
        <v>120</v>
      </c>
      <c r="F92" s="28" t="s">
        <v>28</v>
      </c>
      <c r="G92" s="7">
        <v>297.36</v>
      </c>
      <c r="H92" s="7">
        <f t="shared" si="1"/>
        <v>3568.32</v>
      </c>
    </row>
    <row r="93" spans="2:8" ht="22.5">
      <c r="B93" s="6">
        <v>88</v>
      </c>
      <c r="C93" s="6" t="s">
        <v>267</v>
      </c>
      <c r="D93" s="26">
        <v>2</v>
      </c>
      <c r="E93" s="27" t="s">
        <v>121</v>
      </c>
      <c r="F93" s="28" t="s">
        <v>37</v>
      </c>
      <c r="G93" s="7">
        <v>317.52000000000004</v>
      </c>
      <c r="H93" s="7">
        <f t="shared" si="1"/>
        <v>635.04000000000008</v>
      </c>
    </row>
    <row r="94" spans="2:8" ht="22.5">
      <c r="B94" s="6">
        <v>89</v>
      </c>
      <c r="C94" s="6" t="s">
        <v>267</v>
      </c>
      <c r="D94" s="26">
        <v>2</v>
      </c>
      <c r="E94" s="27" t="s">
        <v>122</v>
      </c>
      <c r="F94" s="28" t="s">
        <v>37</v>
      </c>
      <c r="G94" s="7">
        <v>171.36</v>
      </c>
      <c r="H94" s="7">
        <f t="shared" si="1"/>
        <v>342.72</v>
      </c>
    </row>
    <row r="95" spans="2:8" ht="22.5">
      <c r="B95" s="6">
        <v>90</v>
      </c>
      <c r="C95" s="6" t="s">
        <v>267</v>
      </c>
      <c r="D95" s="26">
        <v>12</v>
      </c>
      <c r="E95" s="27" t="s">
        <v>123</v>
      </c>
      <c r="F95" s="28" t="s">
        <v>28</v>
      </c>
      <c r="G95" s="7">
        <v>147.6</v>
      </c>
      <c r="H95" s="7">
        <f t="shared" si="1"/>
        <v>1771.1999999999998</v>
      </c>
    </row>
    <row r="96" spans="2:8" ht="22.5">
      <c r="B96" s="6">
        <v>91</v>
      </c>
      <c r="C96" s="6" t="s">
        <v>267</v>
      </c>
      <c r="D96" s="26">
        <v>2</v>
      </c>
      <c r="E96" s="27" t="s">
        <v>124</v>
      </c>
      <c r="F96" s="28" t="s">
        <v>28</v>
      </c>
      <c r="G96" s="7">
        <v>2949.12</v>
      </c>
      <c r="H96" s="7">
        <f t="shared" si="1"/>
        <v>5898.24</v>
      </c>
    </row>
    <row r="97" spans="2:8" ht="22.5">
      <c r="B97" s="6">
        <v>92</v>
      </c>
      <c r="C97" s="6" t="s">
        <v>267</v>
      </c>
      <c r="D97" s="26">
        <v>24</v>
      </c>
      <c r="E97" s="27" t="s">
        <v>125</v>
      </c>
      <c r="F97" s="28" t="s">
        <v>28</v>
      </c>
      <c r="G97" s="7">
        <v>1054.08</v>
      </c>
      <c r="H97" s="7">
        <f t="shared" si="1"/>
        <v>25297.919999999998</v>
      </c>
    </row>
    <row r="98" spans="2:8" ht="22.5">
      <c r="B98" s="6">
        <v>93</v>
      </c>
      <c r="C98" s="6" t="s">
        <v>267</v>
      </c>
      <c r="D98" s="26">
        <v>12</v>
      </c>
      <c r="E98" s="27" t="s">
        <v>126</v>
      </c>
      <c r="F98" s="28" t="s">
        <v>28</v>
      </c>
      <c r="G98" s="7">
        <v>5040</v>
      </c>
      <c r="H98" s="7">
        <f t="shared" si="1"/>
        <v>60480</v>
      </c>
    </row>
    <row r="99" spans="2:8" ht="22.5">
      <c r="B99" s="6">
        <v>94</v>
      </c>
      <c r="C99" s="6" t="s">
        <v>267</v>
      </c>
      <c r="D99" s="26">
        <v>12</v>
      </c>
      <c r="E99" s="27" t="s">
        <v>127</v>
      </c>
      <c r="F99" s="28" t="s">
        <v>28</v>
      </c>
      <c r="G99" s="7">
        <v>442.08</v>
      </c>
      <c r="H99" s="7">
        <f t="shared" si="1"/>
        <v>5304.96</v>
      </c>
    </row>
    <row r="100" spans="2:8" ht="22.5">
      <c r="B100" s="6">
        <v>95</v>
      </c>
      <c r="C100" s="6" t="s">
        <v>267</v>
      </c>
      <c r="D100" s="26">
        <v>12</v>
      </c>
      <c r="E100" s="27" t="s">
        <v>128</v>
      </c>
      <c r="F100" s="28" t="s">
        <v>28</v>
      </c>
      <c r="G100" s="7">
        <v>470.67599999999999</v>
      </c>
      <c r="H100" s="7">
        <f t="shared" si="1"/>
        <v>5648.1120000000001</v>
      </c>
    </row>
    <row r="101" spans="2:8" ht="22.5">
      <c r="B101" s="6">
        <v>96</v>
      </c>
      <c r="C101" s="6" t="s">
        <v>267</v>
      </c>
      <c r="D101" s="26">
        <v>12</v>
      </c>
      <c r="E101" s="27" t="s">
        <v>129</v>
      </c>
      <c r="F101" s="28" t="s">
        <v>28</v>
      </c>
      <c r="G101" s="7">
        <v>77.759999999999991</v>
      </c>
      <c r="H101" s="7">
        <f t="shared" si="1"/>
        <v>933.11999999999989</v>
      </c>
    </row>
    <row r="102" spans="2:8" ht="22.5">
      <c r="B102" s="6">
        <v>97</v>
      </c>
      <c r="C102" s="6" t="s">
        <v>267</v>
      </c>
      <c r="D102" s="26">
        <v>12</v>
      </c>
      <c r="E102" s="27" t="s">
        <v>130</v>
      </c>
      <c r="F102" s="28" t="s">
        <v>28</v>
      </c>
      <c r="G102" s="7">
        <v>711.3599999999999</v>
      </c>
      <c r="H102" s="7">
        <f t="shared" si="1"/>
        <v>8536.32</v>
      </c>
    </row>
    <row r="103" spans="2:8" ht="22.5">
      <c r="B103" s="6">
        <v>98</v>
      </c>
      <c r="C103" s="6" t="s">
        <v>267</v>
      </c>
      <c r="D103" s="26">
        <v>24</v>
      </c>
      <c r="E103" s="27" t="s">
        <v>131</v>
      </c>
      <c r="F103" s="28" t="s">
        <v>28</v>
      </c>
      <c r="G103" s="7">
        <v>165.6</v>
      </c>
      <c r="H103" s="7">
        <f t="shared" si="1"/>
        <v>3974.3999999999996</v>
      </c>
    </row>
    <row r="104" spans="2:8" ht="22.5">
      <c r="B104" s="6">
        <v>99</v>
      </c>
      <c r="C104" s="6" t="s">
        <v>267</v>
      </c>
      <c r="D104" s="26">
        <v>24</v>
      </c>
      <c r="E104" s="27" t="s">
        <v>132</v>
      </c>
      <c r="F104" s="28" t="s">
        <v>28</v>
      </c>
      <c r="G104" s="7">
        <v>198</v>
      </c>
      <c r="H104" s="7">
        <f t="shared" si="1"/>
        <v>4752</v>
      </c>
    </row>
    <row r="105" spans="2:8" ht="22.5">
      <c r="B105" s="6">
        <v>100</v>
      </c>
      <c r="C105" s="6" t="s">
        <v>267</v>
      </c>
      <c r="D105" s="26">
        <v>12</v>
      </c>
      <c r="E105" s="27" t="s">
        <v>133</v>
      </c>
      <c r="F105" s="28" t="s">
        <v>37</v>
      </c>
      <c r="G105" s="7">
        <v>2724.8399999999997</v>
      </c>
      <c r="H105" s="7">
        <f t="shared" si="1"/>
        <v>32698.079999999994</v>
      </c>
    </row>
    <row r="106" spans="2:8" ht="22.5">
      <c r="B106" s="6">
        <v>101</v>
      </c>
      <c r="C106" s="6" t="s">
        <v>267</v>
      </c>
      <c r="D106" s="26">
        <v>12</v>
      </c>
      <c r="E106" s="27" t="s">
        <v>134</v>
      </c>
      <c r="F106" s="28" t="s">
        <v>28</v>
      </c>
      <c r="G106" s="7">
        <v>372.59999999999997</v>
      </c>
      <c r="H106" s="7">
        <f t="shared" si="1"/>
        <v>4471.2</v>
      </c>
    </row>
    <row r="107" spans="2:8" ht="22.5">
      <c r="B107" s="6">
        <v>102</v>
      </c>
      <c r="C107" s="6" t="s">
        <v>267</v>
      </c>
      <c r="D107" s="26">
        <v>24</v>
      </c>
      <c r="E107" s="27" t="s">
        <v>135</v>
      </c>
      <c r="F107" s="28" t="s">
        <v>28</v>
      </c>
      <c r="G107" s="7">
        <v>216</v>
      </c>
      <c r="H107" s="7">
        <f t="shared" si="1"/>
        <v>5184</v>
      </c>
    </row>
    <row r="108" spans="2:8" ht="22.5">
      <c r="B108" s="6">
        <v>103</v>
      </c>
      <c r="C108" s="6" t="s">
        <v>267</v>
      </c>
      <c r="D108" s="26">
        <v>48</v>
      </c>
      <c r="E108" s="27" t="s">
        <v>136</v>
      </c>
      <c r="F108" s="28" t="s">
        <v>28</v>
      </c>
      <c r="G108" s="7">
        <v>38.159999999999997</v>
      </c>
      <c r="H108" s="7">
        <f t="shared" si="1"/>
        <v>1831.6799999999998</v>
      </c>
    </row>
    <row r="109" spans="2:8" ht="22.5">
      <c r="B109" s="6">
        <v>104</v>
      </c>
      <c r="C109" s="6" t="s">
        <v>267</v>
      </c>
      <c r="D109" s="26">
        <v>36</v>
      </c>
      <c r="E109" s="27" t="s">
        <v>137</v>
      </c>
      <c r="F109" s="28" t="s">
        <v>262</v>
      </c>
      <c r="G109" s="7">
        <v>57.599999999999994</v>
      </c>
      <c r="H109" s="7">
        <f t="shared" si="1"/>
        <v>2073.6</v>
      </c>
    </row>
    <row r="110" spans="2:8" ht="22.5">
      <c r="B110" s="6">
        <v>105</v>
      </c>
      <c r="C110" s="6" t="s">
        <v>267</v>
      </c>
      <c r="D110" s="26">
        <v>24</v>
      </c>
      <c r="E110" s="27" t="s">
        <v>138</v>
      </c>
      <c r="F110" s="28" t="s">
        <v>28</v>
      </c>
      <c r="G110" s="7">
        <v>2217.6</v>
      </c>
      <c r="H110" s="7">
        <f t="shared" si="1"/>
        <v>53222.399999999994</v>
      </c>
    </row>
    <row r="111" spans="2:8" ht="22.5">
      <c r="B111" s="6">
        <v>106</v>
      </c>
      <c r="C111" s="6" t="s">
        <v>267</v>
      </c>
      <c r="D111" s="26">
        <v>12</v>
      </c>
      <c r="E111" s="27" t="s">
        <v>139</v>
      </c>
      <c r="F111" s="28" t="s">
        <v>37</v>
      </c>
      <c r="G111" s="7">
        <v>1365.12</v>
      </c>
      <c r="H111" s="7">
        <f t="shared" si="1"/>
        <v>16381.439999999999</v>
      </c>
    </row>
    <row r="112" spans="2:8" ht="22.5">
      <c r="B112" s="6">
        <v>107</v>
      </c>
      <c r="C112" s="6" t="s">
        <v>267</v>
      </c>
      <c r="D112" s="26">
        <v>2</v>
      </c>
      <c r="E112" s="27" t="s">
        <v>140</v>
      </c>
      <c r="F112" s="28" t="s">
        <v>262</v>
      </c>
      <c r="G112" s="7">
        <v>610.94399999999996</v>
      </c>
      <c r="H112" s="7">
        <f t="shared" si="1"/>
        <v>1221.8879999999999</v>
      </c>
    </row>
    <row r="113" spans="2:8" ht="45" customHeight="1">
      <c r="B113" s="6">
        <v>108</v>
      </c>
      <c r="C113" s="6" t="s">
        <v>267</v>
      </c>
      <c r="D113" s="26">
        <v>12</v>
      </c>
      <c r="E113" s="27" t="s">
        <v>141</v>
      </c>
      <c r="F113" s="28" t="s">
        <v>28</v>
      </c>
      <c r="G113" s="7">
        <v>502.56</v>
      </c>
      <c r="H113" s="7">
        <f t="shared" si="1"/>
        <v>6030.72</v>
      </c>
    </row>
    <row r="114" spans="2:8" ht="45" customHeight="1">
      <c r="B114" s="6">
        <v>109</v>
      </c>
      <c r="C114" s="6" t="s">
        <v>267</v>
      </c>
      <c r="D114" s="26">
        <v>24</v>
      </c>
      <c r="E114" s="27" t="s">
        <v>142</v>
      </c>
      <c r="F114" s="28" t="s">
        <v>28</v>
      </c>
      <c r="G114" s="7">
        <v>619.19999999999993</v>
      </c>
      <c r="H114" s="7">
        <f t="shared" si="1"/>
        <v>14860.8</v>
      </c>
    </row>
    <row r="115" spans="2:8" ht="45" customHeight="1">
      <c r="B115" s="6">
        <v>110</v>
      </c>
      <c r="C115" s="6" t="s">
        <v>267</v>
      </c>
      <c r="D115" s="26">
        <v>24</v>
      </c>
      <c r="E115" s="27" t="s">
        <v>143</v>
      </c>
      <c r="F115" s="28" t="s">
        <v>37</v>
      </c>
      <c r="G115" s="7">
        <v>309.59999999999997</v>
      </c>
      <c r="H115" s="7">
        <f t="shared" si="1"/>
        <v>7430.4</v>
      </c>
    </row>
    <row r="116" spans="2:8" ht="45" customHeight="1">
      <c r="B116" s="6">
        <v>111</v>
      </c>
      <c r="C116" s="6" t="s">
        <v>267</v>
      </c>
      <c r="D116" s="26">
        <v>12</v>
      </c>
      <c r="E116" s="27" t="s">
        <v>144</v>
      </c>
      <c r="F116" s="28" t="s">
        <v>28</v>
      </c>
      <c r="G116" s="7">
        <v>954</v>
      </c>
      <c r="H116" s="7">
        <f t="shared" si="1"/>
        <v>11448</v>
      </c>
    </row>
    <row r="117" spans="2:8" ht="45" customHeight="1">
      <c r="B117" s="6">
        <v>112</v>
      </c>
      <c r="C117" s="6" t="s">
        <v>267</v>
      </c>
      <c r="D117" s="26">
        <v>12</v>
      </c>
      <c r="E117" s="27" t="s">
        <v>145</v>
      </c>
      <c r="F117" s="28" t="s">
        <v>28</v>
      </c>
      <c r="G117" s="7">
        <v>702</v>
      </c>
      <c r="H117" s="7">
        <f t="shared" si="1"/>
        <v>8424</v>
      </c>
    </row>
    <row r="118" spans="2:8" ht="45" customHeight="1">
      <c r="B118" s="6">
        <v>113</v>
      </c>
      <c r="C118" s="6" t="s">
        <v>267</v>
      </c>
      <c r="D118" s="26">
        <v>12</v>
      </c>
      <c r="E118" s="27" t="s">
        <v>146</v>
      </c>
      <c r="F118" s="28" t="s">
        <v>28</v>
      </c>
      <c r="G118" s="7">
        <v>360</v>
      </c>
      <c r="H118" s="7">
        <f t="shared" si="1"/>
        <v>4320</v>
      </c>
    </row>
    <row r="119" spans="2:8" ht="45" customHeight="1">
      <c r="B119" s="6">
        <v>114</v>
      </c>
      <c r="C119" s="6" t="s">
        <v>267</v>
      </c>
      <c r="D119" s="26">
        <v>24</v>
      </c>
      <c r="E119" s="27" t="s">
        <v>147</v>
      </c>
      <c r="F119" s="28" t="s">
        <v>28</v>
      </c>
      <c r="G119" s="7">
        <v>104.39999999999999</v>
      </c>
      <c r="H119" s="7">
        <f t="shared" si="1"/>
        <v>2505.6</v>
      </c>
    </row>
    <row r="120" spans="2:8" ht="45" customHeight="1">
      <c r="B120" s="6">
        <v>115</v>
      </c>
      <c r="C120" s="6" t="s">
        <v>267</v>
      </c>
      <c r="D120" s="26">
        <v>1</v>
      </c>
      <c r="E120" s="27" t="s">
        <v>148</v>
      </c>
      <c r="F120" s="28" t="s">
        <v>28</v>
      </c>
      <c r="G120" s="7">
        <v>1177.2</v>
      </c>
      <c r="H120" s="7">
        <f t="shared" si="1"/>
        <v>1177.2</v>
      </c>
    </row>
    <row r="121" spans="2:8" ht="45" customHeight="1">
      <c r="B121" s="6">
        <v>116</v>
      </c>
      <c r="C121" s="6" t="s">
        <v>267</v>
      </c>
      <c r="D121" s="26">
        <v>1</v>
      </c>
      <c r="E121" s="27" t="s">
        <v>149</v>
      </c>
      <c r="F121" s="28" t="s">
        <v>28</v>
      </c>
      <c r="G121" s="7">
        <v>478.07999999999993</v>
      </c>
      <c r="H121" s="7">
        <f t="shared" si="1"/>
        <v>478.07999999999993</v>
      </c>
    </row>
    <row r="122" spans="2:8" ht="45" customHeight="1">
      <c r="B122" s="6">
        <v>117</v>
      </c>
      <c r="C122" s="6" t="s">
        <v>267</v>
      </c>
      <c r="D122" s="26">
        <v>12</v>
      </c>
      <c r="E122" s="27" t="s">
        <v>150</v>
      </c>
      <c r="F122" s="28" t="s">
        <v>28</v>
      </c>
      <c r="G122" s="7">
        <v>237.6</v>
      </c>
      <c r="H122" s="7">
        <f t="shared" si="1"/>
        <v>2851.2</v>
      </c>
    </row>
    <row r="123" spans="2:8" ht="45">
      <c r="B123" s="6">
        <v>118</v>
      </c>
      <c r="C123" s="6" t="s">
        <v>267</v>
      </c>
      <c r="D123" s="26">
        <v>24</v>
      </c>
      <c r="E123" s="27" t="s">
        <v>151</v>
      </c>
      <c r="F123" s="28" t="s">
        <v>28</v>
      </c>
      <c r="G123" s="7">
        <v>217.536</v>
      </c>
      <c r="H123" s="7">
        <f t="shared" si="1"/>
        <v>5220.8639999999996</v>
      </c>
    </row>
    <row r="124" spans="2:8" ht="45" customHeight="1">
      <c r="B124" s="6">
        <v>119</v>
      </c>
      <c r="C124" s="6" t="s">
        <v>267</v>
      </c>
      <c r="D124" s="26">
        <v>48</v>
      </c>
      <c r="E124" s="27" t="s">
        <v>152</v>
      </c>
      <c r="F124" s="28" t="s">
        <v>28</v>
      </c>
      <c r="G124" s="7">
        <v>825.52800000000002</v>
      </c>
      <c r="H124" s="7">
        <f t="shared" si="1"/>
        <v>39625.343999999997</v>
      </c>
    </row>
    <row r="125" spans="2:8" ht="45" customHeight="1">
      <c r="B125" s="6">
        <v>120</v>
      </c>
      <c r="C125" s="6" t="s">
        <v>267</v>
      </c>
      <c r="D125" s="26">
        <v>24</v>
      </c>
      <c r="E125" s="27" t="s">
        <v>153</v>
      </c>
      <c r="F125" s="28" t="s">
        <v>28</v>
      </c>
      <c r="G125" s="7">
        <v>931.62</v>
      </c>
      <c r="H125" s="7">
        <f t="shared" si="1"/>
        <v>22358.880000000001</v>
      </c>
    </row>
    <row r="126" spans="2:8" ht="45" customHeight="1">
      <c r="B126" s="6">
        <v>121</v>
      </c>
      <c r="C126" s="6" t="s">
        <v>267</v>
      </c>
      <c r="D126" s="26">
        <v>24</v>
      </c>
      <c r="E126" s="27" t="s">
        <v>154</v>
      </c>
      <c r="F126" s="28" t="s">
        <v>28</v>
      </c>
      <c r="G126" s="7">
        <v>921.4799999999999</v>
      </c>
      <c r="H126" s="7">
        <f t="shared" si="1"/>
        <v>22115.519999999997</v>
      </c>
    </row>
    <row r="127" spans="2:8" ht="45" customHeight="1">
      <c r="B127" s="6">
        <v>122</v>
      </c>
      <c r="C127" s="6" t="s">
        <v>267</v>
      </c>
      <c r="D127" s="26">
        <v>24</v>
      </c>
      <c r="E127" s="27" t="s">
        <v>155</v>
      </c>
      <c r="F127" s="28" t="s">
        <v>28</v>
      </c>
      <c r="G127" s="7">
        <v>1143.3599999999999</v>
      </c>
      <c r="H127" s="7">
        <f t="shared" si="1"/>
        <v>27440.639999999999</v>
      </c>
    </row>
    <row r="128" spans="2:8" ht="45" customHeight="1">
      <c r="B128" s="6">
        <v>123</v>
      </c>
      <c r="C128" s="6" t="s">
        <v>267</v>
      </c>
      <c r="D128" s="26">
        <v>12</v>
      </c>
      <c r="E128" s="27" t="s">
        <v>156</v>
      </c>
      <c r="F128" s="28" t="s">
        <v>28</v>
      </c>
      <c r="G128" s="7">
        <v>3905.0879999999997</v>
      </c>
      <c r="H128" s="7">
        <f t="shared" si="1"/>
        <v>46861.055999999997</v>
      </c>
    </row>
    <row r="129" spans="2:8" ht="45" customHeight="1">
      <c r="B129" s="6">
        <v>124</v>
      </c>
      <c r="C129" s="6" t="s">
        <v>267</v>
      </c>
      <c r="D129" s="26">
        <v>12</v>
      </c>
      <c r="E129" s="27" t="s">
        <v>157</v>
      </c>
      <c r="F129" s="28" t="s">
        <v>28</v>
      </c>
      <c r="G129" s="7">
        <v>648</v>
      </c>
      <c r="H129" s="7">
        <f t="shared" si="1"/>
        <v>7776</v>
      </c>
    </row>
    <row r="130" spans="2:8" ht="45" customHeight="1">
      <c r="B130" s="6">
        <v>125</v>
      </c>
      <c r="C130" s="6" t="s">
        <v>267</v>
      </c>
      <c r="D130" s="26">
        <v>12</v>
      </c>
      <c r="E130" s="27" t="s">
        <v>158</v>
      </c>
      <c r="F130" s="28" t="s">
        <v>28</v>
      </c>
      <c r="G130" s="7">
        <v>205.22400000000002</v>
      </c>
      <c r="H130" s="7">
        <f t="shared" si="1"/>
        <v>2462.6880000000001</v>
      </c>
    </row>
    <row r="131" spans="2:8" ht="45" customHeight="1">
      <c r="B131" s="6">
        <v>126</v>
      </c>
      <c r="C131" s="6" t="s">
        <v>267</v>
      </c>
      <c r="D131" s="26">
        <v>48</v>
      </c>
      <c r="E131" s="27" t="s">
        <v>159</v>
      </c>
      <c r="F131" s="28" t="s">
        <v>28</v>
      </c>
      <c r="G131" s="7">
        <v>211.68</v>
      </c>
      <c r="H131" s="7">
        <f t="shared" si="1"/>
        <v>10160.64</v>
      </c>
    </row>
    <row r="132" spans="2:8" ht="45" customHeight="1">
      <c r="B132" s="6">
        <v>127</v>
      </c>
      <c r="C132" s="6" t="s">
        <v>267</v>
      </c>
      <c r="D132" s="26">
        <v>12</v>
      </c>
      <c r="E132" s="27" t="s">
        <v>160</v>
      </c>
      <c r="F132" s="28" t="s">
        <v>37</v>
      </c>
      <c r="G132" s="7">
        <v>342.33599999999996</v>
      </c>
      <c r="H132" s="7">
        <f t="shared" si="1"/>
        <v>4108.0319999999992</v>
      </c>
    </row>
    <row r="133" spans="2:8" ht="45" customHeight="1">
      <c r="B133" s="6">
        <v>128</v>
      </c>
      <c r="C133" s="6" t="s">
        <v>267</v>
      </c>
      <c r="D133" s="26">
        <v>12</v>
      </c>
      <c r="E133" s="27" t="s">
        <v>161</v>
      </c>
      <c r="F133" s="28" t="s">
        <v>28</v>
      </c>
      <c r="G133" s="7">
        <v>82.99199999999999</v>
      </c>
      <c r="H133" s="7">
        <f t="shared" si="1"/>
        <v>995.90399999999988</v>
      </c>
    </row>
    <row r="134" spans="2:8" ht="45" customHeight="1">
      <c r="B134" s="6">
        <v>129</v>
      </c>
      <c r="C134" s="6" t="s">
        <v>267</v>
      </c>
      <c r="D134" s="26">
        <v>12</v>
      </c>
      <c r="E134" s="27" t="s">
        <v>162</v>
      </c>
      <c r="F134" s="28" t="s">
        <v>28</v>
      </c>
      <c r="G134" s="7">
        <v>198.36</v>
      </c>
      <c r="H134" s="7">
        <f t="shared" ref="H134:H197" si="2">G134*D134</f>
        <v>2380.3200000000002</v>
      </c>
    </row>
    <row r="135" spans="2:8" ht="45" customHeight="1">
      <c r="B135" s="6">
        <v>130</v>
      </c>
      <c r="C135" s="6" t="s">
        <v>267</v>
      </c>
      <c r="D135" s="26">
        <v>12</v>
      </c>
      <c r="E135" s="27" t="s">
        <v>163</v>
      </c>
      <c r="F135" s="28" t="s">
        <v>28</v>
      </c>
      <c r="G135" s="7">
        <v>1062.72</v>
      </c>
      <c r="H135" s="7">
        <f t="shared" si="2"/>
        <v>12752.64</v>
      </c>
    </row>
    <row r="136" spans="2:8" ht="45" customHeight="1">
      <c r="B136" s="6">
        <v>131</v>
      </c>
      <c r="C136" s="6" t="s">
        <v>267</v>
      </c>
      <c r="D136" s="26">
        <v>12</v>
      </c>
      <c r="E136" s="27" t="s">
        <v>164</v>
      </c>
      <c r="F136" s="28" t="s">
        <v>28</v>
      </c>
      <c r="G136" s="7">
        <v>1594.0800000000002</v>
      </c>
      <c r="H136" s="7">
        <f t="shared" si="2"/>
        <v>19128.960000000003</v>
      </c>
    </row>
    <row r="137" spans="2:8" ht="45" customHeight="1">
      <c r="B137" s="6">
        <v>132</v>
      </c>
      <c r="C137" s="6" t="s">
        <v>267</v>
      </c>
      <c r="D137" s="26">
        <v>12</v>
      </c>
      <c r="E137" s="27" t="s">
        <v>165</v>
      </c>
      <c r="F137" s="28" t="s">
        <v>28</v>
      </c>
      <c r="G137" s="7">
        <v>214.56</v>
      </c>
      <c r="H137" s="7">
        <f t="shared" si="2"/>
        <v>2574.7200000000003</v>
      </c>
    </row>
    <row r="138" spans="2:8" ht="45" customHeight="1">
      <c r="B138" s="6">
        <v>133</v>
      </c>
      <c r="C138" s="6" t="s">
        <v>267</v>
      </c>
      <c r="D138" s="26">
        <v>12</v>
      </c>
      <c r="E138" s="27" t="s">
        <v>166</v>
      </c>
      <c r="F138" s="28" t="s">
        <v>28</v>
      </c>
      <c r="G138" s="7">
        <v>407.52000000000004</v>
      </c>
      <c r="H138" s="7">
        <f t="shared" si="2"/>
        <v>4890.2400000000007</v>
      </c>
    </row>
    <row r="139" spans="2:8" ht="45" customHeight="1">
      <c r="B139" s="6">
        <v>134</v>
      </c>
      <c r="C139" s="6" t="s">
        <v>267</v>
      </c>
      <c r="D139" s="26">
        <v>12</v>
      </c>
      <c r="E139" s="27" t="s">
        <v>167</v>
      </c>
      <c r="F139" s="28" t="s">
        <v>28</v>
      </c>
      <c r="G139" s="7">
        <v>593.28</v>
      </c>
      <c r="H139" s="7">
        <f t="shared" si="2"/>
        <v>7119.36</v>
      </c>
    </row>
    <row r="140" spans="2:8" ht="45" customHeight="1">
      <c r="B140" s="6">
        <v>135</v>
      </c>
      <c r="C140" s="6" t="s">
        <v>267</v>
      </c>
      <c r="D140" s="26">
        <v>12</v>
      </c>
      <c r="E140" s="27" t="s">
        <v>168</v>
      </c>
      <c r="F140" s="28" t="s">
        <v>28</v>
      </c>
      <c r="G140" s="7">
        <v>430.56</v>
      </c>
      <c r="H140" s="7">
        <f t="shared" si="2"/>
        <v>5166.72</v>
      </c>
    </row>
    <row r="141" spans="2:8" ht="45" customHeight="1">
      <c r="B141" s="6">
        <v>136</v>
      </c>
      <c r="C141" s="6" t="s">
        <v>267</v>
      </c>
      <c r="D141" s="26">
        <v>48</v>
      </c>
      <c r="E141" s="27" t="s">
        <v>169</v>
      </c>
      <c r="F141" s="28" t="s">
        <v>28</v>
      </c>
      <c r="G141" s="7">
        <v>263.952</v>
      </c>
      <c r="H141" s="7">
        <f t="shared" si="2"/>
        <v>12669.696</v>
      </c>
    </row>
    <row r="142" spans="2:8" ht="45" customHeight="1">
      <c r="B142" s="6">
        <v>137</v>
      </c>
      <c r="C142" s="6" t="s">
        <v>267</v>
      </c>
      <c r="D142" s="26">
        <v>48</v>
      </c>
      <c r="E142" s="27" t="s">
        <v>170</v>
      </c>
      <c r="F142" s="28" t="s">
        <v>28</v>
      </c>
      <c r="G142" s="7">
        <v>368.87999999999994</v>
      </c>
      <c r="H142" s="7">
        <f t="shared" si="2"/>
        <v>17706.239999999998</v>
      </c>
    </row>
    <row r="143" spans="2:8" ht="45" customHeight="1">
      <c r="B143" s="6">
        <v>138</v>
      </c>
      <c r="C143" s="6" t="s">
        <v>267</v>
      </c>
      <c r="D143" s="26">
        <v>24</v>
      </c>
      <c r="E143" s="27" t="s">
        <v>171</v>
      </c>
      <c r="F143" s="28" t="s">
        <v>28</v>
      </c>
      <c r="G143" s="7">
        <v>641.52</v>
      </c>
      <c r="H143" s="7">
        <f t="shared" si="2"/>
        <v>15396.48</v>
      </c>
    </row>
    <row r="144" spans="2:8" ht="45" customHeight="1">
      <c r="B144" s="6">
        <v>139</v>
      </c>
      <c r="C144" s="6" t="s">
        <v>267</v>
      </c>
      <c r="D144" s="26">
        <v>3</v>
      </c>
      <c r="E144" s="27" t="s">
        <v>172</v>
      </c>
      <c r="F144" s="28" t="s">
        <v>262</v>
      </c>
      <c r="G144" s="7">
        <v>619.19999999999993</v>
      </c>
      <c r="H144" s="7">
        <f t="shared" si="2"/>
        <v>1857.6</v>
      </c>
    </row>
    <row r="145" spans="2:8" ht="45" customHeight="1">
      <c r="B145" s="6">
        <v>140</v>
      </c>
      <c r="C145" s="6" t="s">
        <v>267</v>
      </c>
      <c r="D145" s="26">
        <v>24</v>
      </c>
      <c r="E145" s="27" t="s">
        <v>173</v>
      </c>
      <c r="F145" s="28" t="s">
        <v>28</v>
      </c>
      <c r="G145" s="7">
        <v>517.67999999999995</v>
      </c>
      <c r="H145" s="7">
        <f t="shared" si="2"/>
        <v>12424.32</v>
      </c>
    </row>
    <row r="146" spans="2:8" ht="45" customHeight="1">
      <c r="B146" s="6">
        <v>141</v>
      </c>
      <c r="C146" s="6" t="s">
        <v>267</v>
      </c>
      <c r="D146" s="26">
        <v>24</v>
      </c>
      <c r="E146" s="27" t="s">
        <v>174</v>
      </c>
      <c r="F146" s="28" t="s">
        <v>40</v>
      </c>
      <c r="G146" s="7">
        <v>392.54399999999998</v>
      </c>
      <c r="H146" s="7">
        <f t="shared" si="2"/>
        <v>9421.0560000000005</v>
      </c>
    </row>
    <row r="147" spans="2:8" ht="45" customHeight="1">
      <c r="B147" s="6">
        <v>142</v>
      </c>
      <c r="C147" s="6" t="s">
        <v>267</v>
      </c>
      <c r="D147" s="26">
        <v>24</v>
      </c>
      <c r="E147" s="27" t="s">
        <v>175</v>
      </c>
      <c r="F147" s="28" t="s">
        <v>262</v>
      </c>
      <c r="G147" s="7">
        <v>3787.2</v>
      </c>
      <c r="H147" s="7">
        <f t="shared" si="2"/>
        <v>90892.799999999988</v>
      </c>
    </row>
    <row r="148" spans="2:8" ht="45" customHeight="1">
      <c r="B148" s="6">
        <v>143</v>
      </c>
      <c r="C148" s="6" t="s">
        <v>267</v>
      </c>
      <c r="D148" s="26">
        <v>24</v>
      </c>
      <c r="E148" s="27" t="s">
        <v>176</v>
      </c>
      <c r="F148" s="28" t="s">
        <v>264</v>
      </c>
      <c r="G148" s="7">
        <v>4248</v>
      </c>
      <c r="H148" s="7">
        <f t="shared" si="2"/>
        <v>101952</v>
      </c>
    </row>
    <row r="149" spans="2:8" ht="45" customHeight="1">
      <c r="B149" s="6">
        <v>144</v>
      </c>
      <c r="C149" s="6" t="s">
        <v>267</v>
      </c>
      <c r="D149" s="26">
        <v>2</v>
      </c>
      <c r="E149" s="27" t="s">
        <v>177</v>
      </c>
      <c r="F149" s="28" t="s">
        <v>37</v>
      </c>
      <c r="G149" s="7">
        <v>5112</v>
      </c>
      <c r="H149" s="7">
        <f t="shared" si="2"/>
        <v>10224</v>
      </c>
    </row>
    <row r="150" spans="2:8" ht="45" customHeight="1">
      <c r="B150" s="6">
        <v>145</v>
      </c>
      <c r="C150" s="6" t="s">
        <v>267</v>
      </c>
      <c r="D150" s="26">
        <v>12</v>
      </c>
      <c r="E150" s="27" t="s">
        <v>178</v>
      </c>
      <c r="F150" s="28" t="s">
        <v>28</v>
      </c>
      <c r="G150" s="7">
        <v>700.39199999999994</v>
      </c>
      <c r="H150" s="7">
        <f t="shared" si="2"/>
        <v>8404.7039999999997</v>
      </c>
    </row>
    <row r="151" spans="2:8" ht="45" customHeight="1">
      <c r="B151" s="6">
        <v>146</v>
      </c>
      <c r="C151" s="6" t="s">
        <v>267</v>
      </c>
      <c r="D151" s="26">
        <v>12</v>
      </c>
      <c r="E151" s="27" t="s">
        <v>179</v>
      </c>
      <c r="F151" s="28" t="s">
        <v>28</v>
      </c>
      <c r="G151" s="7">
        <v>489.43200000000002</v>
      </c>
      <c r="H151" s="7">
        <f t="shared" si="2"/>
        <v>5873.1840000000002</v>
      </c>
    </row>
    <row r="152" spans="2:8" ht="45" customHeight="1">
      <c r="B152" s="6">
        <v>147</v>
      </c>
      <c r="C152" s="6" t="s">
        <v>267</v>
      </c>
      <c r="D152" s="26">
        <v>12</v>
      </c>
      <c r="E152" s="27" t="s">
        <v>180</v>
      </c>
      <c r="F152" s="28" t="s">
        <v>28</v>
      </c>
      <c r="G152" s="7">
        <v>774.55200000000002</v>
      </c>
      <c r="H152" s="7">
        <f t="shared" si="2"/>
        <v>9294.6239999999998</v>
      </c>
    </row>
    <row r="153" spans="2:8" ht="45" customHeight="1">
      <c r="B153" s="6">
        <v>148</v>
      </c>
      <c r="C153" s="6" t="s">
        <v>267</v>
      </c>
      <c r="D153" s="26">
        <v>12</v>
      </c>
      <c r="E153" s="27" t="s">
        <v>181</v>
      </c>
      <c r="F153" s="28" t="s">
        <v>28</v>
      </c>
      <c r="G153" s="7">
        <v>534.24</v>
      </c>
      <c r="H153" s="7">
        <f t="shared" si="2"/>
        <v>6410.88</v>
      </c>
    </row>
    <row r="154" spans="2:8" ht="45" customHeight="1">
      <c r="B154" s="6">
        <v>149</v>
      </c>
      <c r="C154" s="6" t="s">
        <v>267</v>
      </c>
      <c r="D154" s="26">
        <v>12</v>
      </c>
      <c r="E154" s="27" t="s">
        <v>182</v>
      </c>
      <c r="F154" s="28" t="s">
        <v>28</v>
      </c>
      <c r="G154" s="7">
        <v>1084.692</v>
      </c>
      <c r="H154" s="7">
        <f t="shared" si="2"/>
        <v>13016.304</v>
      </c>
    </row>
    <row r="155" spans="2:8" ht="45" customHeight="1">
      <c r="B155" s="6">
        <v>150</v>
      </c>
      <c r="C155" s="6" t="s">
        <v>267</v>
      </c>
      <c r="D155" s="26">
        <v>48</v>
      </c>
      <c r="E155" s="27" t="s">
        <v>183</v>
      </c>
      <c r="F155" s="28" t="s">
        <v>28</v>
      </c>
      <c r="G155" s="7">
        <v>2.88</v>
      </c>
      <c r="H155" s="7">
        <f t="shared" si="2"/>
        <v>138.24</v>
      </c>
    </row>
    <row r="156" spans="2:8" ht="45" customHeight="1">
      <c r="B156" s="6">
        <v>151</v>
      </c>
      <c r="C156" s="6" t="s">
        <v>267</v>
      </c>
      <c r="D156" s="26">
        <v>48</v>
      </c>
      <c r="E156" s="27" t="s">
        <v>184</v>
      </c>
      <c r="F156" s="28" t="s">
        <v>28</v>
      </c>
      <c r="G156" s="7">
        <v>2.88</v>
      </c>
      <c r="H156" s="7">
        <f t="shared" si="2"/>
        <v>138.24</v>
      </c>
    </row>
    <row r="157" spans="2:8" ht="45" customHeight="1">
      <c r="B157" s="6">
        <v>152</v>
      </c>
      <c r="C157" s="6" t="s">
        <v>267</v>
      </c>
      <c r="D157" s="26">
        <v>48</v>
      </c>
      <c r="E157" s="27" t="s">
        <v>185</v>
      </c>
      <c r="F157" s="28" t="s">
        <v>28</v>
      </c>
      <c r="G157" s="7">
        <v>2.88</v>
      </c>
      <c r="H157" s="7">
        <f t="shared" si="2"/>
        <v>138.24</v>
      </c>
    </row>
    <row r="158" spans="2:8" ht="45" customHeight="1">
      <c r="B158" s="6">
        <v>153</v>
      </c>
      <c r="C158" s="6" t="s">
        <v>267</v>
      </c>
      <c r="D158" s="26">
        <v>12</v>
      </c>
      <c r="E158" s="27" t="s">
        <v>186</v>
      </c>
      <c r="F158" s="28" t="s">
        <v>28</v>
      </c>
      <c r="G158" s="7">
        <v>1500.576</v>
      </c>
      <c r="H158" s="7">
        <f t="shared" si="2"/>
        <v>18006.912</v>
      </c>
    </row>
    <row r="159" spans="2:8" ht="45" customHeight="1">
      <c r="B159" s="6">
        <v>154</v>
      </c>
      <c r="C159" s="6" t="s">
        <v>267</v>
      </c>
      <c r="D159" s="26">
        <v>24</v>
      </c>
      <c r="E159" s="27" t="s">
        <v>187</v>
      </c>
      <c r="F159" s="28" t="s">
        <v>28</v>
      </c>
      <c r="G159" s="7">
        <v>91.08</v>
      </c>
      <c r="H159" s="7">
        <f t="shared" si="2"/>
        <v>2185.92</v>
      </c>
    </row>
    <row r="160" spans="2:8" ht="45" customHeight="1">
      <c r="B160" s="6">
        <v>155</v>
      </c>
      <c r="C160" s="6" t="s">
        <v>267</v>
      </c>
      <c r="D160" s="26">
        <v>24</v>
      </c>
      <c r="E160" s="27" t="s">
        <v>188</v>
      </c>
      <c r="F160" s="28" t="s">
        <v>28</v>
      </c>
      <c r="G160" s="7">
        <v>900</v>
      </c>
      <c r="H160" s="7">
        <f t="shared" si="2"/>
        <v>21600</v>
      </c>
    </row>
    <row r="161" spans="2:8" ht="45" customHeight="1">
      <c r="B161" s="6">
        <v>156</v>
      </c>
      <c r="C161" s="6" t="s">
        <v>267</v>
      </c>
      <c r="D161" s="26">
        <v>2</v>
      </c>
      <c r="E161" s="27" t="s">
        <v>189</v>
      </c>
      <c r="F161" s="28" t="s">
        <v>265</v>
      </c>
      <c r="G161" s="7">
        <v>1184.184</v>
      </c>
      <c r="H161" s="7">
        <f t="shared" si="2"/>
        <v>2368.3679999999999</v>
      </c>
    </row>
    <row r="162" spans="2:8" ht="45" customHeight="1">
      <c r="B162" s="6">
        <v>157</v>
      </c>
      <c r="C162" s="6" t="s">
        <v>267</v>
      </c>
      <c r="D162" s="26">
        <v>2</v>
      </c>
      <c r="E162" s="27" t="s">
        <v>190</v>
      </c>
      <c r="F162" s="28" t="s">
        <v>265</v>
      </c>
      <c r="G162" s="7">
        <v>1059.8399999999999</v>
      </c>
      <c r="H162" s="7">
        <f t="shared" si="2"/>
        <v>2119.6799999999998</v>
      </c>
    </row>
    <row r="163" spans="2:8" ht="45" customHeight="1">
      <c r="B163" s="6">
        <v>158</v>
      </c>
      <c r="C163" s="6" t="s">
        <v>267</v>
      </c>
      <c r="D163" s="26">
        <v>2</v>
      </c>
      <c r="E163" s="27" t="s">
        <v>191</v>
      </c>
      <c r="F163" s="28" t="s">
        <v>265</v>
      </c>
      <c r="G163" s="7">
        <v>1513.44</v>
      </c>
      <c r="H163" s="7">
        <f t="shared" si="2"/>
        <v>3026.88</v>
      </c>
    </row>
    <row r="164" spans="2:8" ht="45" customHeight="1">
      <c r="B164" s="6">
        <v>159</v>
      </c>
      <c r="C164" s="6" t="s">
        <v>267</v>
      </c>
      <c r="D164" s="26">
        <v>2</v>
      </c>
      <c r="E164" s="27" t="s">
        <v>192</v>
      </c>
      <c r="F164" s="28" t="s">
        <v>265</v>
      </c>
      <c r="G164" s="7">
        <v>1059.8399999999999</v>
      </c>
      <c r="H164" s="7">
        <f t="shared" si="2"/>
        <v>2119.6799999999998</v>
      </c>
    </row>
    <row r="165" spans="2:8" ht="45" customHeight="1">
      <c r="B165" s="6">
        <v>160</v>
      </c>
      <c r="C165" s="6" t="s">
        <v>267</v>
      </c>
      <c r="D165" s="26">
        <v>12</v>
      </c>
      <c r="E165" s="27" t="s">
        <v>193</v>
      </c>
      <c r="F165" s="28" t="s">
        <v>28</v>
      </c>
      <c r="G165" s="7">
        <v>123.84</v>
      </c>
      <c r="H165" s="7">
        <f t="shared" si="2"/>
        <v>1486.08</v>
      </c>
    </row>
    <row r="166" spans="2:8" ht="45" customHeight="1">
      <c r="B166" s="6">
        <v>161</v>
      </c>
      <c r="C166" s="6" t="s">
        <v>267</v>
      </c>
      <c r="D166" s="26">
        <v>12</v>
      </c>
      <c r="E166" s="27" t="s">
        <v>194</v>
      </c>
      <c r="F166" s="28" t="s">
        <v>28</v>
      </c>
      <c r="G166" s="7">
        <v>446.16</v>
      </c>
      <c r="H166" s="7">
        <f t="shared" si="2"/>
        <v>5353.92</v>
      </c>
    </row>
    <row r="167" spans="2:8" ht="45" customHeight="1">
      <c r="B167" s="6">
        <v>162</v>
      </c>
      <c r="C167" s="6" t="s">
        <v>267</v>
      </c>
      <c r="D167" s="26">
        <v>12</v>
      </c>
      <c r="E167" s="27" t="s">
        <v>195</v>
      </c>
      <c r="F167" s="28" t="s">
        <v>28</v>
      </c>
      <c r="G167" s="7">
        <v>619.19999999999993</v>
      </c>
      <c r="H167" s="7">
        <f t="shared" si="2"/>
        <v>7430.4</v>
      </c>
    </row>
    <row r="168" spans="2:8" ht="45" customHeight="1">
      <c r="B168" s="6">
        <v>163</v>
      </c>
      <c r="C168" s="6" t="s">
        <v>267</v>
      </c>
      <c r="D168" s="26">
        <v>48</v>
      </c>
      <c r="E168" s="27" t="s">
        <v>196</v>
      </c>
      <c r="F168" s="28" t="s">
        <v>28</v>
      </c>
      <c r="G168" s="7">
        <v>69.84</v>
      </c>
      <c r="H168" s="7">
        <f t="shared" si="2"/>
        <v>3352.32</v>
      </c>
    </row>
    <row r="169" spans="2:8" ht="45" customHeight="1">
      <c r="B169" s="6">
        <v>164</v>
      </c>
      <c r="C169" s="6" t="s">
        <v>267</v>
      </c>
      <c r="D169" s="26">
        <v>120</v>
      </c>
      <c r="E169" s="27" t="s">
        <v>197</v>
      </c>
      <c r="F169" s="28" t="s">
        <v>28</v>
      </c>
      <c r="G169" s="7">
        <v>25.92</v>
      </c>
      <c r="H169" s="7">
        <f t="shared" si="2"/>
        <v>3110.4</v>
      </c>
    </row>
    <row r="170" spans="2:8" ht="45" customHeight="1">
      <c r="B170" s="6">
        <v>165</v>
      </c>
      <c r="C170" s="6" t="s">
        <v>267</v>
      </c>
      <c r="D170" s="26">
        <v>12</v>
      </c>
      <c r="E170" s="27" t="s">
        <v>198</v>
      </c>
      <c r="F170" s="28" t="s">
        <v>28</v>
      </c>
      <c r="G170" s="7">
        <v>746.62800000000004</v>
      </c>
      <c r="H170" s="7">
        <f t="shared" si="2"/>
        <v>8959.5360000000001</v>
      </c>
    </row>
    <row r="171" spans="2:8" ht="45" customHeight="1">
      <c r="B171" s="6">
        <v>166</v>
      </c>
      <c r="C171" s="6" t="s">
        <v>267</v>
      </c>
      <c r="D171" s="26">
        <v>12</v>
      </c>
      <c r="E171" s="27" t="s">
        <v>199</v>
      </c>
      <c r="F171" s="28" t="s">
        <v>28</v>
      </c>
      <c r="G171" s="7">
        <v>162</v>
      </c>
      <c r="H171" s="7">
        <f t="shared" si="2"/>
        <v>1944</v>
      </c>
    </row>
    <row r="172" spans="2:8" ht="45" customHeight="1">
      <c r="B172" s="6">
        <v>167</v>
      </c>
      <c r="C172" s="6" t="s">
        <v>267</v>
      </c>
      <c r="D172" s="26">
        <v>72</v>
      </c>
      <c r="E172" s="27" t="s">
        <v>200</v>
      </c>
      <c r="F172" s="28" t="s">
        <v>28</v>
      </c>
      <c r="G172" s="7">
        <v>151.19999999999999</v>
      </c>
      <c r="H172" s="7">
        <f t="shared" si="2"/>
        <v>10886.4</v>
      </c>
    </row>
    <row r="173" spans="2:8" ht="45" customHeight="1">
      <c r="B173" s="6">
        <v>168</v>
      </c>
      <c r="C173" s="6" t="s">
        <v>267</v>
      </c>
      <c r="D173" s="26">
        <v>48</v>
      </c>
      <c r="E173" s="27" t="s">
        <v>201</v>
      </c>
      <c r="F173" s="28" t="s">
        <v>28</v>
      </c>
      <c r="G173" s="7">
        <v>119.01600000000001</v>
      </c>
      <c r="H173" s="7">
        <f t="shared" si="2"/>
        <v>5712.768</v>
      </c>
    </row>
    <row r="174" spans="2:8" ht="45" customHeight="1">
      <c r="B174" s="6">
        <v>169</v>
      </c>
      <c r="C174" s="6" t="s">
        <v>267</v>
      </c>
      <c r="D174" s="26">
        <v>12</v>
      </c>
      <c r="E174" s="27" t="s">
        <v>202</v>
      </c>
      <c r="F174" s="28" t="s">
        <v>28</v>
      </c>
      <c r="G174" s="7">
        <v>463.00799999999992</v>
      </c>
      <c r="H174" s="7">
        <f t="shared" si="2"/>
        <v>5556.0959999999995</v>
      </c>
    </row>
    <row r="175" spans="2:8" ht="45" customHeight="1">
      <c r="B175" s="6">
        <v>170</v>
      </c>
      <c r="C175" s="6" t="s">
        <v>267</v>
      </c>
      <c r="D175" s="26">
        <v>24</v>
      </c>
      <c r="E175" s="27" t="s">
        <v>203</v>
      </c>
      <c r="F175" s="28" t="s">
        <v>28</v>
      </c>
      <c r="G175" s="7">
        <v>143.292</v>
      </c>
      <c r="H175" s="7">
        <f t="shared" si="2"/>
        <v>3439.0079999999998</v>
      </c>
    </row>
    <row r="176" spans="2:8" ht="45" customHeight="1">
      <c r="B176" s="6">
        <v>171</v>
      </c>
      <c r="C176" s="6" t="s">
        <v>267</v>
      </c>
      <c r="D176" s="26">
        <v>48</v>
      </c>
      <c r="E176" s="27" t="s">
        <v>204</v>
      </c>
      <c r="F176" s="28" t="s">
        <v>28</v>
      </c>
      <c r="G176" s="7">
        <v>168.78</v>
      </c>
      <c r="H176" s="7">
        <f t="shared" si="2"/>
        <v>8101.4400000000005</v>
      </c>
    </row>
    <row r="177" spans="2:8" ht="45" customHeight="1">
      <c r="B177" s="6">
        <v>172</v>
      </c>
      <c r="C177" s="6" t="s">
        <v>267</v>
      </c>
      <c r="D177" s="26">
        <v>12</v>
      </c>
      <c r="E177" s="27" t="s">
        <v>205</v>
      </c>
      <c r="F177" s="28" t="s">
        <v>28</v>
      </c>
      <c r="G177" s="7">
        <v>243.01199999999997</v>
      </c>
      <c r="H177" s="7">
        <f t="shared" si="2"/>
        <v>2916.1439999999998</v>
      </c>
    </row>
    <row r="178" spans="2:8" ht="45" customHeight="1">
      <c r="B178" s="6">
        <v>173</v>
      </c>
      <c r="C178" s="6" t="s">
        <v>267</v>
      </c>
      <c r="D178" s="26">
        <v>12</v>
      </c>
      <c r="E178" s="27" t="s">
        <v>206</v>
      </c>
      <c r="F178" s="28" t="s">
        <v>28</v>
      </c>
      <c r="G178" s="7">
        <v>10929.6</v>
      </c>
      <c r="H178" s="7">
        <f t="shared" si="2"/>
        <v>131155.20000000001</v>
      </c>
    </row>
    <row r="179" spans="2:8" ht="45" customHeight="1">
      <c r="B179" s="6">
        <v>174</v>
      </c>
      <c r="C179" s="6" t="s">
        <v>267</v>
      </c>
      <c r="D179" s="26">
        <v>60</v>
      </c>
      <c r="E179" s="27" t="s">
        <v>207</v>
      </c>
      <c r="F179" s="28" t="s">
        <v>28</v>
      </c>
      <c r="G179" s="7">
        <v>318.95999999999998</v>
      </c>
      <c r="H179" s="7">
        <f t="shared" si="2"/>
        <v>19137.599999999999</v>
      </c>
    </row>
    <row r="180" spans="2:8" ht="45" customHeight="1">
      <c r="B180" s="6">
        <v>175</v>
      </c>
      <c r="C180" s="6" t="s">
        <v>267</v>
      </c>
      <c r="D180" s="26">
        <v>7</v>
      </c>
      <c r="E180" s="27" t="s">
        <v>208</v>
      </c>
      <c r="F180" s="28" t="s">
        <v>40</v>
      </c>
      <c r="G180" s="7">
        <v>341.28</v>
      </c>
      <c r="H180" s="7">
        <f t="shared" si="2"/>
        <v>2388.96</v>
      </c>
    </row>
    <row r="181" spans="2:8" ht="22.5">
      <c r="B181" s="6">
        <v>176</v>
      </c>
      <c r="C181" s="6" t="s">
        <v>267</v>
      </c>
      <c r="D181" s="26">
        <v>3</v>
      </c>
      <c r="E181" s="27" t="s">
        <v>209</v>
      </c>
      <c r="F181" s="28" t="s">
        <v>40</v>
      </c>
      <c r="G181" s="7">
        <v>1874.88</v>
      </c>
      <c r="H181" s="7">
        <f t="shared" si="2"/>
        <v>5624.64</v>
      </c>
    </row>
    <row r="182" spans="2:8" ht="22.5">
      <c r="B182" s="6">
        <v>177</v>
      </c>
      <c r="C182" s="6" t="s">
        <v>267</v>
      </c>
      <c r="D182" s="26">
        <v>3</v>
      </c>
      <c r="E182" s="27" t="s">
        <v>210</v>
      </c>
      <c r="F182" s="28" t="s">
        <v>40</v>
      </c>
      <c r="G182" s="7">
        <v>1697.3999999999999</v>
      </c>
      <c r="H182" s="7">
        <f t="shared" si="2"/>
        <v>5092.2</v>
      </c>
    </row>
    <row r="183" spans="2:8" ht="22.5">
      <c r="B183" s="6">
        <v>178</v>
      </c>
      <c r="C183" s="6" t="s">
        <v>267</v>
      </c>
      <c r="D183" s="26">
        <v>1</v>
      </c>
      <c r="E183" s="27" t="s">
        <v>211</v>
      </c>
      <c r="F183" s="28" t="s">
        <v>40</v>
      </c>
      <c r="G183" s="7">
        <v>2645.28</v>
      </c>
      <c r="H183" s="7">
        <f t="shared" si="2"/>
        <v>2645.28</v>
      </c>
    </row>
    <row r="184" spans="2:8" ht="22.5">
      <c r="B184" s="6">
        <v>179</v>
      </c>
      <c r="C184" s="6" t="s">
        <v>267</v>
      </c>
      <c r="D184" s="26">
        <v>3</v>
      </c>
      <c r="E184" s="27" t="s">
        <v>212</v>
      </c>
      <c r="F184" s="28" t="s">
        <v>40</v>
      </c>
      <c r="G184" s="7">
        <v>2160</v>
      </c>
      <c r="H184" s="7">
        <f t="shared" si="2"/>
        <v>6480</v>
      </c>
    </row>
    <row r="185" spans="2:8" ht="22.5">
      <c r="B185" s="6">
        <v>180</v>
      </c>
      <c r="C185" s="6" t="s">
        <v>267</v>
      </c>
      <c r="D185" s="26">
        <v>1</v>
      </c>
      <c r="E185" s="27" t="s">
        <v>213</v>
      </c>
      <c r="F185" s="28" t="s">
        <v>40</v>
      </c>
      <c r="G185" s="7">
        <v>2093.7599999999998</v>
      </c>
      <c r="H185" s="7">
        <f t="shared" si="2"/>
        <v>2093.7599999999998</v>
      </c>
    </row>
    <row r="186" spans="2:8" ht="22.5">
      <c r="B186" s="6">
        <v>181</v>
      </c>
      <c r="C186" s="6" t="s">
        <v>267</v>
      </c>
      <c r="D186" s="26">
        <v>1</v>
      </c>
      <c r="E186" s="27" t="s">
        <v>214</v>
      </c>
      <c r="F186" s="28" t="s">
        <v>264</v>
      </c>
      <c r="G186" s="7">
        <v>2891.52</v>
      </c>
      <c r="H186" s="7">
        <f t="shared" si="2"/>
        <v>2891.52</v>
      </c>
    </row>
    <row r="187" spans="2:8" ht="22.5">
      <c r="B187" s="6">
        <v>182</v>
      </c>
      <c r="C187" s="6" t="s">
        <v>267</v>
      </c>
      <c r="D187" s="26">
        <v>1</v>
      </c>
      <c r="E187" s="27" t="s">
        <v>215</v>
      </c>
      <c r="F187" s="28" t="s">
        <v>40</v>
      </c>
      <c r="G187" s="7">
        <v>1575.36</v>
      </c>
      <c r="H187" s="7">
        <f t="shared" si="2"/>
        <v>1575.36</v>
      </c>
    </row>
    <row r="188" spans="2:8" ht="22.5">
      <c r="B188" s="6">
        <v>183</v>
      </c>
      <c r="C188" s="6" t="s">
        <v>267</v>
      </c>
      <c r="D188" s="26">
        <v>3</v>
      </c>
      <c r="E188" s="27" t="s">
        <v>216</v>
      </c>
      <c r="F188" s="28" t="s">
        <v>40</v>
      </c>
      <c r="G188" s="7">
        <v>806.4</v>
      </c>
      <c r="H188" s="7">
        <f t="shared" si="2"/>
        <v>2419.1999999999998</v>
      </c>
    </row>
    <row r="189" spans="2:8" ht="22.5">
      <c r="B189" s="6">
        <v>184</v>
      </c>
      <c r="C189" s="6" t="s">
        <v>267</v>
      </c>
      <c r="D189" s="26">
        <v>8</v>
      </c>
      <c r="E189" s="27" t="s">
        <v>217</v>
      </c>
      <c r="F189" s="28" t="s">
        <v>266</v>
      </c>
      <c r="G189" s="7">
        <v>2088</v>
      </c>
      <c r="H189" s="7">
        <f t="shared" si="2"/>
        <v>16704</v>
      </c>
    </row>
    <row r="190" spans="2:8" ht="22.5">
      <c r="B190" s="6">
        <v>185</v>
      </c>
      <c r="C190" s="6" t="s">
        <v>267</v>
      </c>
      <c r="D190" s="26">
        <v>1</v>
      </c>
      <c r="E190" s="27" t="s">
        <v>218</v>
      </c>
      <c r="F190" s="28" t="s">
        <v>40</v>
      </c>
      <c r="G190" s="7">
        <v>1476</v>
      </c>
      <c r="H190" s="7">
        <f t="shared" si="2"/>
        <v>1476</v>
      </c>
    </row>
    <row r="191" spans="2:8" ht="22.5">
      <c r="B191" s="6">
        <v>186</v>
      </c>
      <c r="C191" s="6" t="s">
        <v>267</v>
      </c>
      <c r="D191" s="26">
        <v>1</v>
      </c>
      <c r="E191" s="27" t="s">
        <v>219</v>
      </c>
      <c r="F191" s="28" t="s">
        <v>40</v>
      </c>
      <c r="G191" s="7">
        <v>4316.3999999999996</v>
      </c>
      <c r="H191" s="7">
        <f t="shared" si="2"/>
        <v>4316.3999999999996</v>
      </c>
    </row>
    <row r="192" spans="2:8" ht="22.5">
      <c r="B192" s="6">
        <v>187</v>
      </c>
      <c r="C192" s="6" t="s">
        <v>267</v>
      </c>
      <c r="D192" s="26">
        <v>1</v>
      </c>
      <c r="E192" s="27" t="s">
        <v>220</v>
      </c>
      <c r="F192" s="28" t="s">
        <v>264</v>
      </c>
      <c r="G192" s="7">
        <v>1082.1599999999999</v>
      </c>
      <c r="H192" s="7">
        <f t="shared" si="2"/>
        <v>1082.1599999999999</v>
      </c>
    </row>
    <row r="193" spans="2:8" ht="22.5">
      <c r="B193" s="6">
        <v>188</v>
      </c>
      <c r="C193" s="6" t="s">
        <v>267</v>
      </c>
      <c r="D193" s="26">
        <v>1</v>
      </c>
      <c r="E193" s="27" t="s">
        <v>221</v>
      </c>
      <c r="F193" s="28" t="s">
        <v>40</v>
      </c>
      <c r="G193" s="7">
        <v>2664</v>
      </c>
      <c r="H193" s="7">
        <f t="shared" si="2"/>
        <v>2664</v>
      </c>
    </row>
    <row r="194" spans="2:8" ht="22.5">
      <c r="B194" s="6">
        <v>189</v>
      </c>
      <c r="C194" s="6" t="s">
        <v>267</v>
      </c>
      <c r="D194" s="26">
        <v>1</v>
      </c>
      <c r="E194" s="27" t="s">
        <v>222</v>
      </c>
      <c r="F194" s="28" t="s">
        <v>264</v>
      </c>
      <c r="G194" s="7">
        <v>655.92</v>
      </c>
      <c r="H194" s="7">
        <f t="shared" si="2"/>
        <v>655.92</v>
      </c>
    </row>
    <row r="195" spans="2:8" ht="22.5">
      <c r="B195" s="6">
        <v>190</v>
      </c>
      <c r="C195" s="6" t="s">
        <v>267</v>
      </c>
      <c r="D195" s="26">
        <v>3</v>
      </c>
      <c r="E195" s="27" t="s">
        <v>223</v>
      </c>
      <c r="F195" s="28" t="s">
        <v>264</v>
      </c>
      <c r="G195" s="7">
        <v>3263.76</v>
      </c>
      <c r="H195" s="7">
        <f t="shared" si="2"/>
        <v>9791.2800000000007</v>
      </c>
    </row>
    <row r="196" spans="2:8" ht="22.5">
      <c r="B196" s="6">
        <v>191</v>
      </c>
      <c r="C196" s="6" t="s">
        <v>267</v>
      </c>
      <c r="D196" s="26">
        <v>3</v>
      </c>
      <c r="E196" s="27" t="s">
        <v>224</v>
      </c>
      <c r="F196" s="28" t="s">
        <v>264</v>
      </c>
      <c r="G196" s="7">
        <v>1800</v>
      </c>
      <c r="H196" s="7">
        <f t="shared" si="2"/>
        <v>5400</v>
      </c>
    </row>
    <row r="197" spans="2:8" ht="22.5">
      <c r="B197" s="6">
        <v>192</v>
      </c>
      <c r="C197" s="6" t="s">
        <v>267</v>
      </c>
      <c r="D197" s="26">
        <v>3</v>
      </c>
      <c r="E197" s="27" t="s">
        <v>225</v>
      </c>
      <c r="F197" s="28" t="s">
        <v>40</v>
      </c>
      <c r="G197" s="7">
        <v>3933.7919999999995</v>
      </c>
      <c r="H197" s="7">
        <f t="shared" si="2"/>
        <v>11801.375999999998</v>
      </c>
    </row>
    <row r="198" spans="2:8" ht="22.5">
      <c r="B198" s="6">
        <v>193</v>
      </c>
      <c r="C198" s="6" t="s">
        <v>267</v>
      </c>
      <c r="D198" s="26">
        <v>3</v>
      </c>
      <c r="E198" s="27" t="s">
        <v>226</v>
      </c>
      <c r="F198" s="28" t="s">
        <v>264</v>
      </c>
      <c r="G198" s="7">
        <v>2828.1600000000003</v>
      </c>
      <c r="H198" s="7">
        <f t="shared" ref="H198:H232" si="3">G198*D198</f>
        <v>8484.4800000000014</v>
      </c>
    </row>
    <row r="199" spans="2:8" ht="22.5">
      <c r="B199" s="6">
        <v>194</v>
      </c>
      <c r="C199" s="6" t="s">
        <v>267</v>
      </c>
      <c r="D199" s="26">
        <v>1</v>
      </c>
      <c r="E199" s="27" t="s">
        <v>227</v>
      </c>
      <c r="F199" s="28" t="s">
        <v>40</v>
      </c>
      <c r="G199" s="7">
        <v>1817.28</v>
      </c>
      <c r="H199" s="7">
        <f t="shared" si="3"/>
        <v>1817.28</v>
      </c>
    </row>
    <row r="200" spans="2:8" ht="22.5">
      <c r="B200" s="6">
        <v>195</v>
      </c>
      <c r="C200" s="6" t="s">
        <v>267</v>
      </c>
      <c r="D200" s="26">
        <v>3</v>
      </c>
      <c r="E200" s="27" t="s">
        <v>228</v>
      </c>
      <c r="F200" s="28" t="s">
        <v>40</v>
      </c>
      <c r="G200" s="7">
        <v>3710.88</v>
      </c>
      <c r="H200" s="7">
        <f t="shared" si="3"/>
        <v>11132.64</v>
      </c>
    </row>
    <row r="201" spans="2:8" ht="22.5">
      <c r="B201" s="6">
        <v>196</v>
      </c>
      <c r="C201" s="6" t="s">
        <v>267</v>
      </c>
      <c r="D201" s="26">
        <v>1</v>
      </c>
      <c r="E201" s="27" t="s">
        <v>229</v>
      </c>
      <c r="F201" s="28" t="s">
        <v>40</v>
      </c>
      <c r="G201" s="7">
        <v>542.88</v>
      </c>
      <c r="H201" s="7">
        <f t="shared" si="3"/>
        <v>542.88</v>
      </c>
    </row>
    <row r="202" spans="2:8" ht="22.5">
      <c r="B202" s="6">
        <v>197</v>
      </c>
      <c r="C202" s="6" t="s">
        <v>267</v>
      </c>
      <c r="D202" s="26">
        <v>3</v>
      </c>
      <c r="E202" s="27" t="s">
        <v>230</v>
      </c>
      <c r="F202" s="28" t="s">
        <v>40</v>
      </c>
      <c r="G202" s="7">
        <v>1737.36</v>
      </c>
      <c r="H202" s="7">
        <f t="shared" si="3"/>
        <v>5212.08</v>
      </c>
    </row>
    <row r="203" spans="2:8" ht="22.5">
      <c r="B203" s="6">
        <v>198</v>
      </c>
      <c r="C203" s="6" t="s">
        <v>267</v>
      </c>
      <c r="D203" s="26">
        <v>1</v>
      </c>
      <c r="E203" s="27" t="s">
        <v>231</v>
      </c>
      <c r="F203" s="28" t="s">
        <v>40</v>
      </c>
      <c r="G203" s="7">
        <v>1084.32</v>
      </c>
      <c r="H203" s="7">
        <f t="shared" si="3"/>
        <v>1084.32</v>
      </c>
    </row>
    <row r="204" spans="2:8" ht="22.5">
      <c r="B204" s="6">
        <v>199</v>
      </c>
      <c r="C204" s="6" t="s">
        <v>267</v>
      </c>
      <c r="D204" s="26">
        <v>1</v>
      </c>
      <c r="E204" s="27" t="s">
        <v>232</v>
      </c>
      <c r="F204" s="28" t="s">
        <v>40</v>
      </c>
      <c r="G204" s="7">
        <v>1598.3999999999999</v>
      </c>
      <c r="H204" s="7">
        <f t="shared" si="3"/>
        <v>1598.3999999999999</v>
      </c>
    </row>
    <row r="205" spans="2:8" ht="22.5">
      <c r="B205" s="6">
        <v>200</v>
      </c>
      <c r="C205" s="6" t="s">
        <v>267</v>
      </c>
      <c r="D205" s="26">
        <v>1</v>
      </c>
      <c r="E205" s="27" t="s">
        <v>233</v>
      </c>
      <c r="F205" s="28" t="s">
        <v>40</v>
      </c>
      <c r="G205" s="7">
        <v>3641.76</v>
      </c>
      <c r="H205" s="7">
        <f t="shared" si="3"/>
        <v>3641.76</v>
      </c>
    </row>
    <row r="206" spans="2:8" ht="22.5">
      <c r="B206" s="6">
        <v>201</v>
      </c>
      <c r="C206" s="6" t="s">
        <v>267</v>
      </c>
      <c r="D206" s="26">
        <v>1</v>
      </c>
      <c r="E206" s="27" t="s">
        <v>234</v>
      </c>
      <c r="F206" s="28" t="s">
        <v>264</v>
      </c>
      <c r="G206" s="7">
        <v>2779.2</v>
      </c>
      <c r="H206" s="7">
        <f t="shared" si="3"/>
        <v>2779.2</v>
      </c>
    </row>
    <row r="207" spans="2:8" ht="22.5">
      <c r="B207" s="6">
        <v>202</v>
      </c>
      <c r="C207" s="6" t="s">
        <v>267</v>
      </c>
      <c r="D207" s="26">
        <v>1</v>
      </c>
      <c r="E207" s="27" t="s">
        <v>235</v>
      </c>
      <c r="F207" s="28" t="s">
        <v>40</v>
      </c>
      <c r="G207" s="7">
        <v>1728</v>
      </c>
      <c r="H207" s="7">
        <f t="shared" si="3"/>
        <v>1728</v>
      </c>
    </row>
    <row r="208" spans="2:8" ht="22.5">
      <c r="B208" s="6">
        <v>203</v>
      </c>
      <c r="C208" s="6" t="s">
        <v>267</v>
      </c>
      <c r="D208" s="26">
        <v>1</v>
      </c>
      <c r="E208" s="27" t="s">
        <v>236</v>
      </c>
      <c r="F208" s="28" t="s">
        <v>40</v>
      </c>
      <c r="G208" s="7">
        <v>3528</v>
      </c>
      <c r="H208" s="7">
        <f t="shared" si="3"/>
        <v>3528</v>
      </c>
    </row>
    <row r="209" spans="2:8" ht="22.5">
      <c r="B209" s="6">
        <v>204</v>
      </c>
      <c r="C209" s="6" t="s">
        <v>267</v>
      </c>
      <c r="D209" s="26">
        <v>1</v>
      </c>
      <c r="E209" s="27" t="s">
        <v>237</v>
      </c>
      <c r="F209" s="28" t="s">
        <v>40</v>
      </c>
      <c r="G209" s="7">
        <v>1792.8</v>
      </c>
      <c r="H209" s="7">
        <f t="shared" si="3"/>
        <v>1792.8</v>
      </c>
    </row>
    <row r="210" spans="2:8" ht="22.5">
      <c r="B210" s="6">
        <v>205</v>
      </c>
      <c r="C210" s="6" t="s">
        <v>267</v>
      </c>
      <c r="D210" s="26">
        <v>2</v>
      </c>
      <c r="E210" s="27" t="s">
        <v>238</v>
      </c>
      <c r="F210" s="28" t="s">
        <v>264</v>
      </c>
      <c r="G210" s="7">
        <v>846</v>
      </c>
      <c r="H210" s="7">
        <f t="shared" si="3"/>
        <v>1692</v>
      </c>
    </row>
    <row r="211" spans="2:8" ht="22.5">
      <c r="B211" s="6">
        <v>206</v>
      </c>
      <c r="C211" s="6" t="s">
        <v>267</v>
      </c>
      <c r="D211" s="26">
        <v>2</v>
      </c>
      <c r="E211" s="27" t="s">
        <v>239</v>
      </c>
      <c r="F211" s="28" t="s">
        <v>264</v>
      </c>
      <c r="G211" s="7">
        <v>4006.7999999999997</v>
      </c>
      <c r="H211" s="7">
        <f t="shared" si="3"/>
        <v>8013.5999999999995</v>
      </c>
    </row>
    <row r="212" spans="2:8" ht="22.5">
      <c r="B212" s="6">
        <v>207</v>
      </c>
      <c r="C212" s="6" t="s">
        <v>267</v>
      </c>
      <c r="D212" s="26">
        <v>1</v>
      </c>
      <c r="E212" s="27" t="s">
        <v>240</v>
      </c>
      <c r="F212" s="28" t="s">
        <v>264</v>
      </c>
      <c r="G212" s="7">
        <v>2295.3599999999997</v>
      </c>
      <c r="H212" s="7">
        <f t="shared" si="3"/>
        <v>2295.3599999999997</v>
      </c>
    </row>
    <row r="213" spans="2:8" ht="22.5">
      <c r="B213" s="6">
        <v>208</v>
      </c>
      <c r="C213" s="6" t="s">
        <v>267</v>
      </c>
      <c r="D213" s="26">
        <v>4</v>
      </c>
      <c r="E213" s="27" t="s">
        <v>241</v>
      </c>
      <c r="F213" s="28" t="s">
        <v>40</v>
      </c>
      <c r="G213" s="7">
        <v>6453.36</v>
      </c>
      <c r="H213" s="7">
        <f t="shared" si="3"/>
        <v>25813.439999999999</v>
      </c>
    </row>
    <row r="214" spans="2:8" ht="22.5">
      <c r="B214" s="6">
        <v>209</v>
      </c>
      <c r="C214" s="6" t="s">
        <v>267</v>
      </c>
      <c r="D214" s="26">
        <v>1</v>
      </c>
      <c r="E214" s="27" t="s">
        <v>242</v>
      </c>
      <c r="F214" s="28" t="s">
        <v>40</v>
      </c>
      <c r="G214" s="7">
        <v>6433.92</v>
      </c>
      <c r="H214" s="7">
        <f t="shared" si="3"/>
        <v>6433.92</v>
      </c>
    </row>
    <row r="215" spans="2:8" ht="22.5">
      <c r="B215" s="6">
        <v>210</v>
      </c>
      <c r="C215" s="6" t="s">
        <v>267</v>
      </c>
      <c r="D215" s="26">
        <v>5</v>
      </c>
      <c r="E215" s="27" t="s">
        <v>243</v>
      </c>
      <c r="F215" s="28" t="s">
        <v>264</v>
      </c>
      <c r="G215" s="7">
        <v>457.2</v>
      </c>
      <c r="H215" s="7">
        <f t="shared" si="3"/>
        <v>2286</v>
      </c>
    </row>
    <row r="216" spans="2:8" ht="22.5">
      <c r="B216" s="6">
        <v>211</v>
      </c>
      <c r="C216" s="6" t="s">
        <v>267</v>
      </c>
      <c r="D216" s="26">
        <v>1</v>
      </c>
      <c r="E216" s="27" t="s">
        <v>244</v>
      </c>
      <c r="F216" s="28" t="s">
        <v>40</v>
      </c>
      <c r="G216" s="7">
        <v>396</v>
      </c>
      <c r="H216" s="7">
        <f t="shared" si="3"/>
        <v>396</v>
      </c>
    </row>
    <row r="217" spans="2:8" ht="22.5">
      <c r="B217" s="6">
        <v>212</v>
      </c>
      <c r="C217" s="6" t="s">
        <v>267</v>
      </c>
      <c r="D217" s="26">
        <v>4</v>
      </c>
      <c r="E217" s="27" t="s">
        <v>245</v>
      </c>
      <c r="F217" s="28" t="s">
        <v>264</v>
      </c>
      <c r="G217" s="7">
        <v>740.16</v>
      </c>
      <c r="H217" s="7">
        <f t="shared" si="3"/>
        <v>2960.64</v>
      </c>
    </row>
    <row r="218" spans="2:8" ht="22.5">
      <c r="B218" s="6">
        <v>213</v>
      </c>
      <c r="C218" s="6" t="s">
        <v>267</v>
      </c>
      <c r="D218" s="26">
        <v>1</v>
      </c>
      <c r="E218" s="27" t="s">
        <v>246</v>
      </c>
      <c r="F218" s="28" t="s">
        <v>264</v>
      </c>
      <c r="G218" s="7">
        <v>7324.56</v>
      </c>
      <c r="H218" s="7">
        <f t="shared" si="3"/>
        <v>7324.56</v>
      </c>
    </row>
    <row r="219" spans="2:8" ht="22.5">
      <c r="B219" s="6">
        <v>214</v>
      </c>
      <c r="C219" s="6" t="s">
        <v>267</v>
      </c>
      <c r="D219" s="26">
        <v>12</v>
      </c>
      <c r="E219" s="27" t="s">
        <v>247</v>
      </c>
      <c r="F219" s="28" t="s">
        <v>265</v>
      </c>
      <c r="G219" s="7">
        <v>3402</v>
      </c>
      <c r="H219" s="7">
        <f t="shared" si="3"/>
        <v>40824</v>
      </c>
    </row>
    <row r="220" spans="2:8" ht="22.5">
      <c r="B220" s="6">
        <v>215</v>
      </c>
      <c r="C220" s="6" t="s">
        <v>267</v>
      </c>
      <c r="D220" s="26">
        <v>1</v>
      </c>
      <c r="E220" s="27" t="s">
        <v>248</v>
      </c>
      <c r="F220" s="28" t="s">
        <v>264</v>
      </c>
      <c r="G220" s="7">
        <v>2260.7999999999997</v>
      </c>
      <c r="H220" s="7">
        <f t="shared" si="3"/>
        <v>2260.7999999999997</v>
      </c>
    </row>
    <row r="221" spans="2:8" ht="22.5">
      <c r="B221" s="6">
        <v>216</v>
      </c>
      <c r="C221" s="6" t="s">
        <v>267</v>
      </c>
      <c r="D221" s="26">
        <v>1</v>
      </c>
      <c r="E221" s="27" t="s">
        <v>249</v>
      </c>
      <c r="F221" s="28" t="s">
        <v>40</v>
      </c>
      <c r="G221" s="7">
        <v>46080</v>
      </c>
      <c r="H221" s="7">
        <f t="shared" si="3"/>
        <v>46080</v>
      </c>
    </row>
    <row r="222" spans="2:8" ht="22.5">
      <c r="B222" s="6">
        <v>217</v>
      </c>
      <c r="C222" s="6" t="s">
        <v>267</v>
      </c>
      <c r="D222" s="26">
        <v>1</v>
      </c>
      <c r="E222" s="27" t="s">
        <v>250</v>
      </c>
      <c r="F222" s="28" t="s">
        <v>264</v>
      </c>
      <c r="G222" s="7">
        <v>1981.44</v>
      </c>
      <c r="H222" s="7">
        <f t="shared" si="3"/>
        <v>1981.44</v>
      </c>
    </row>
    <row r="223" spans="2:8" ht="22.5">
      <c r="B223" s="6">
        <v>218</v>
      </c>
      <c r="C223" s="6" t="s">
        <v>267</v>
      </c>
      <c r="D223" s="26">
        <v>1</v>
      </c>
      <c r="E223" s="27" t="s">
        <v>251</v>
      </c>
      <c r="F223" s="28" t="s">
        <v>40</v>
      </c>
      <c r="G223" s="7">
        <v>1180.8</v>
      </c>
      <c r="H223" s="7">
        <f t="shared" si="3"/>
        <v>1180.8</v>
      </c>
    </row>
    <row r="224" spans="2:8" ht="22.5">
      <c r="B224" s="6">
        <v>219</v>
      </c>
      <c r="C224" s="6" t="s">
        <v>267</v>
      </c>
      <c r="D224" s="26">
        <v>3</v>
      </c>
      <c r="E224" s="27" t="s">
        <v>252</v>
      </c>
      <c r="F224" s="28" t="s">
        <v>40</v>
      </c>
      <c r="G224" s="7">
        <v>833.75999999999988</v>
      </c>
      <c r="H224" s="7">
        <f t="shared" si="3"/>
        <v>2501.2799999999997</v>
      </c>
    </row>
    <row r="225" spans="2:8" ht="22.5">
      <c r="B225" s="6">
        <v>220</v>
      </c>
      <c r="C225" s="6" t="s">
        <v>267</v>
      </c>
      <c r="D225" s="26">
        <v>4</v>
      </c>
      <c r="E225" s="27" t="s">
        <v>253</v>
      </c>
      <c r="F225" s="28" t="s">
        <v>40</v>
      </c>
      <c r="G225" s="7">
        <v>97.2</v>
      </c>
      <c r="H225" s="7">
        <f t="shared" si="3"/>
        <v>388.8</v>
      </c>
    </row>
    <row r="226" spans="2:8" ht="22.5">
      <c r="B226" s="6">
        <v>221</v>
      </c>
      <c r="C226" s="6" t="s">
        <v>267</v>
      </c>
      <c r="D226" s="26">
        <v>2</v>
      </c>
      <c r="E226" s="27" t="s">
        <v>254</v>
      </c>
      <c r="F226" s="28" t="s">
        <v>40</v>
      </c>
      <c r="G226" s="7">
        <v>1413.36</v>
      </c>
      <c r="H226" s="7">
        <f t="shared" si="3"/>
        <v>2826.72</v>
      </c>
    </row>
    <row r="227" spans="2:8" ht="22.5">
      <c r="B227" s="6">
        <v>222</v>
      </c>
      <c r="C227" s="6" t="s">
        <v>267</v>
      </c>
      <c r="D227" s="26">
        <v>20</v>
      </c>
      <c r="E227" s="27" t="s">
        <v>255</v>
      </c>
      <c r="F227" s="28" t="s">
        <v>265</v>
      </c>
      <c r="G227" s="7">
        <v>70.559999999999988</v>
      </c>
      <c r="H227" s="7">
        <f t="shared" si="3"/>
        <v>1411.1999999999998</v>
      </c>
    </row>
    <row r="228" spans="2:8" ht="22.5">
      <c r="B228" s="6">
        <v>223</v>
      </c>
      <c r="C228" s="6" t="s">
        <v>267</v>
      </c>
      <c r="D228" s="26">
        <v>1</v>
      </c>
      <c r="E228" s="27" t="s">
        <v>256</v>
      </c>
      <c r="F228" s="28" t="s">
        <v>264</v>
      </c>
      <c r="G228" s="7">
        <v>8856</v>
      </c>
      <c r="H228" s="7">
        <f t="shared" si="3"/>
        <v>8856</v>
      </c>
    </row>
    <row r="229" spans="2:8" ht="22.5">
      <c r="B229" s="6">
        <v>224</v>
      </c>
      <c r="C229" s="6" t="s">
        <v>267</v>
      </c>
      <c r="D229" s="26">
        <v>2</v>
      </c>
      <c r="E229" s="27" t="s">
        <v>257</v>
      </c>
      <c r="F229" s="28" t="s">
        <v>40</v>
      </c>
      <c r="G229" s="7">
        <v>4321.2</v>
      </c>
      <c r="H229" s="7">
        <f t="shared" si="3"/>
        <v>8642.4</v>
      </c>
    </row>
    <row r="230" spans="2:8" ht="22.5">
      <c r="B230" s="6">
        <v>225</v>
      </c>
      <c r="C230" s="6" t="s">
        <v>267</v>
      </c>
      <c r="D230" s="26">
        <v>1</v>
      </c>
      <c r="E230" s="27" t="s">
        <v>258</v>
      </c>
      <c r="F230" s="28" t="s">
        <v>264</v>
      </c>
      <c r="G230" s="7">
        <v>12818.159999999998</v>
      </c>
      <c r="H230" s="7">
        <f t="shared" si="3"/>
        <v>12818.159999999998</v>
      </c>
    </row>
    <row r="231" spans="2:8" ht="22.5">
      <c r="B231" s="6">
        <v>226</v>
      </c>
      <c r="C231" s="6" t="s">
        <v>267</v>
      </c>
      <c r="D231" s="26">
        <v>2</v>
      </c>
      <c r="E231" s="27" t="s">
        <v>259</v>
      </c>
      <c r="F231" s="28" t="s">
        <v>264</v>
      </c>
      <c r="G231" s="7">
        <v>1641.6</v>
      </c>
      <c r="H231" s="7">
        <f t="shared" si="3"/>
        <v>3283.2</v>
      </c>
    </row>
    <row r="232" spans="2:8" ht="22.5">
      <c r="B232" s="6">
        <v>227</v>
      </c>
      <c r="C232" s="6" t="s">
        <v>267</v>
      </c>
      <c r="D232" s="26">
        <v>1</v>
      </c>
      <c r="E232" s="27" t="s">
        <v>260</v>
      </c>
      <c r="F232" s="28" t="s">
        <v>264</v>
      </c>
      <c r="G232" s="7">
        <v>3312</v>
      </c>
      <c r="H232" s="7">
        <f t="shared" si="3"/>
        <v>3312</v>
      </c>
    </row>
    <row r="233" spans="2:8">
      <c r="G233" s="8" t="s">
        <v>269</v>
      </c>
      <c r="H233" s="23">
        <f>SUM(H6:H232)</f>
        <v>17508038.3222069</v>
      </c>
    </row>
    <row r="234" spans="2:8">
      <c r="G234" s="8" t="s">
        <v>270</v>
      </c>
      <c r="H234" s="15">
        <f>H233*0.16</f>
        <v>2801286.1315531041</v>
      </c>
    </row>
    <row r="235" spans="2:8">
      <c r="G235" s="8" t="s">
        <v>271</v>
      </c>
      <c r="H235" s="15">
        <f>H234+H233</f>
        <v>20309324.453760006</v>
      </c>
    </row>
  </sheetData>
  <autoFilter ref="C5:H235"/>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2"/>
  <sheetViews>
    <sheetView topLeftCell="A63" zoomScale="86" zoomScaleNormal="86" workbookViewId="0">
      <selection activeCell="C72" sqref="C72:F259"/>
    </sheetView>
  </sheetViews>
  <sheetFormatPr baseColWidth="10" defaultRowHeight="15"/>
  <cols>
    <col min="1" max="1" width="11.42578125" style="8"/>
    <col min="2" max="2" width="6.28515625" style="8" customWidth="1"/>
    <col min="3" max="3" width="13.7109375" style="8" customWidth="1"/>
    <col min="4" max="4" width="5.28515625" style="8" customWidth="1"/>
    <col min="5" max="5" width="72.28515625" style="8" customWidth="1"/>
    <col min="6" max="6" width="8.7109375" style="8" customWidth="1"/>
    <col min="7" max="7" width="16.42578125" style="8" customWidth="1"/>
    <col min="8" max="8" width="18.140625" style="8" customWidth="1"/>
    <col min="9" max="9" width="18.5703125" style="8" bestFit="1" customWidth="1"/>
    <col min="10" max="10" width="15.42578125" style="8" customWidth="1"/>
    <col min="11" max="11" width="13.28515625" style="8" customWidth="1"/>
    <col min="12" max="12" width="14.28515625" style="8" customWidth="1"/>
    <col min="13" max="13" width="11.42578125" style="8" customWidth="1"/>
    <col min="14" max="14" width="12.5703125" style="8" customWidth="1"/>
    <col min="15" max="15" width="11.42578125" style="8" customWidth="1"/>
    <col min="16" max="16" width="12.5703125" style="8" customWidth="1"/>
    <col min="17" max="17" width="11.42578125" style="8" customWidth="1"/>
    <col min="18" max="18" width="12.5703125" style="8" customWidth="1"/>
    <col min="19" max="19" width="11.42578125" style="8" customWidth="1"/>
    <col min="20" max="20" width="12.5703125" style="8" customWidth="1"/>
    <col min="21" max="21" width="14.28515625" style="45" customWidth="1"/>
    <col min="22" max="22" width="15.42578125" style="8" customWidth="1"/>
    <col min="23" max="24" width="14.28515625" style="45" customWidth="1"/>
    <col min="25" max="25" width="29.7109375" style="8" customWidth="1"/>
    <col min="26" max="16384" width="11.42578125" style="8"/>
  </cols>
  <sheetData>
    <row r="1" spans="2:25" ht="16.5">
      <c r="B1" s="19"/>
      <c r="C1" s="19"/>
      <c r="D1" s="19"/>
      <c r="E1" s="19"/>
      <c r="F1" s="19"/>
      <c r="G1" s="19"/>
      <c r="H1" s="19"/>
    </row>
    <row r="2" spans="2:25" ht="16.5">
      <c r="B2" s="19"/>
      <c r="C2" s="19"/>
      <c r="D2" s="19"/>
      <c r="E2" s="19"/>
      <c r="F2" s="19"/>
      <c r="G2" s="19"/>
      <c r="H2" s="19"/>
    </row>
    <row r="3" spans="2:25" ht="31.5">
      <c r="B3" s="19"/>
      <c r="C3" s="109" t="s">
        <v>279</v>
      </c>
      <c r="D3" s="109"/>
      <c r="E3" s="109"/>
      <c r="F3" s="109"/>
      <c r="G3" s="109"/>
      <c r="H3" s="109"/>
      <c r="I3" s="109"/>
      <c r="J3" s="109"/>
      <c r="K3" s="109"/>
      <c r="L3" s="109"/>
      <c r="M3" s="109"/>
      <c r="N3" s="109"/>
      <c r="O3" s="109"/>
      <c r="P3" s="109"/>
    </row>
    <row r="4" spans="2:25" ht="31.5">
      <c r="B4" s="19"/>
      <c r="C4" s="109" t="s">
        <v>280</v>
      </c>
      <c r="D4" s="109"/>
      <c r="E4" s="109"/>
      <c r="F4" s="109"/>
      <c r="G4" s="109"/>
      <c r="H4" s="109"/>
      <c r="I4" s="109"/>
      <c r="J4" s="109"/>
      <c r="K4" s="109"/>
      <c r="L4" s="109"/>
      <c r="M4" s="109"/>
      <c r="N4" s="109"/>
      <c r="O4" s="109"/>
      <c r="P4" s="109"/>
    </row>
    <row r="5" spans="2:25" ht="31.5">
      <c r="B5" s="19"/>
      <c r="C5" s="109" t="s">
        <v>281</v>
      </c>
      <c r="D5" s="109"/>
      <c r="E5" s="109"/>
      <c r="F5" s="109"/>
      <c r="G5" s="109"/>
      <c r="H5" s="109"/>
      <c r="I5" s="109"/>
      <c r="J5" s="109"/>
      <c r="K5" s="109"/>
      <c r="L5" s="109"/>
      <c r="M5" s="109"/>
      <c r="N5" s="109"/>
      <c r="O5" s="109"/>
      <c r="P5" s="109"/>
    </row>
    <row r="6" spans="2:25" ht="31.5">
      <c r="B6" s="19"/>
      <c r="C6" s="109"/>
      <c r="D6" s="109"/>
      <c r="E6" s="109"/>
      <c r="F6" s="109"/>
      <c r="G6" s="109"/>
      <c r="H6" s="109"/>
      <c r="I6" s="109"/>
      <c r="J6" s="109"/>
      <c r="K6" s="109"/>
      <c r="L6" s="109"/>
      <c r="M6" s="109"/>
      <c r="N6" s="109"/>
      <c r="O6" s="109"/>
      <c r="P6" s="109"/>
    </row>
    <row r="7" spans="2:25" ht="16.5">
      <c r="B7" s="19"/>
      <c r="C7" s="32"/>
      <c r="D7" s="32"/>
      <c r="E7" s="32"/>
      <c r="F7" s="32"/>
      <c r="G7" s="32"/>
      <c r="H7" s="33"/>
      <c r="I7" s="33"/>
      <c r="J7" s="33"/>
      <c r="K7" s="32"/>
      <c r="L7" s="32"/>
      <c r="M7" s="32"/>
      <c r="N7" s="34"/>
      <c r="O7" s="34"/>
      <c r="P7" s="34"/>
    </row>
    <row r="8" spans="2:25" ht="16.5">
      <c r="B8" s="19"/>
      <c r="C8" s="110" t="s">
        <v>282</v>
      </c>
      <c r="D8" s="110"/>
      <c r="E8" s="110"/>
      <c r="F8" s="110"/>
      <c r="G8" s="35"/>
      <c r="H8" s="36"/>
      <c r="I8" s="36"/>
      <c r="J8" s="36"/>
      <c r="K8" s="36"/>
      <c r="L8" s="36"/>
      <c r="M8" s="36"/>
      <c r="N8" s="34"/>
      <c r="O8" s="34"/>
      <c r="P8" s="34"/>
    </row>
    <row r="9" spans="2:25" ht="16.5">
      <c r="B9" s="37"/>
      <c r="C9" s="35"/>
      <c r="D9" s="35"/>
      <c r="E9" s="35"/>
      <c r="F9" s="35"/>
      <c r="G9" s="35"/>
      <c r="H9" s="38"/>
      <c r="I9" s="32"/>
      <c r="J9" s="32"/>
      <c r="K9" s="32"/>
      <c r="L9" s="32"/>
      <c r="M9" s="32"/>
      <c r="N9" s="34"/>
      <c r="O9" s="34"/>
      <c r="P9" s="34"/>
    </row>
    <row r="10" spans="2:25" ht="16.5">
      <c r="B10" s="21"/>
      <c r="C10" s="39" t="s">
        <v>283</v>
      </c>
      <c r="D10" s="39"/>
      <c r="E10" s="39"/>
      <c r="F10" s="39"/>
      <c r="G10" s="39"/>
      <c r="H10" s="40"/>
      <c r="I10" s="40"/>
      <c r="J10" s="40"/>
      <c r="K10" s="40"/>
      <c r="L10" s="40"/>
      <c r="M10" s="40"/>
      <c r="N10" s="40"/>
      <c r="O10" s="40"/>
      <c r="P10" s="40"/>
    </row>
    <row r="11" spans="2:25" ht="16.5">
      <c r="B11" s="19"/>
      <c r="C11" s="19"/>
      <c r="D11" s="19"/>
      <c r="E11" s="19"/>
      <c r="F11" s="19"/>
      <c r="G11" s="19"/>
      <c r="H11" s="19"/>
    </row>
    <row r="13" spans="2:25" ht="26.25" customHeight="1">
      <c r="G13" s="115" t="s">
        <v>276</v>
      </c>
      <c r="H13" s="115"/>
      <c r="I13" s="113" t="s">
        <v>278</v>
      </c>
      <c r="J13" s="114"/>
      <c r="K13" s="113" t="s">
        <v>284</v>
      </c>
      <c r="L13" s="114"/>
      <c r="M13" s="113" t="s">
        <v>285</v>
      </c>
      <c r="N13" s="114"/>
      <c r="O13" s="113" t="s">
        <v>286</v>
      </c>
      <c r="P13" s="114"/>
      <c r="Q13" s="113" t="s">
        <v>287</v>
      </c>
      <c r="R13" s="114"/>
      <c r="S13" s="113" t="s">
        <v>288</v>
      </c>
      <c r="T13" s="114"/>
      <c r="U13" s="113" t="s">
        <v>289</v>
      </c>
      <c r="V13" s="114"/>
      <c r="W13" s="111" t="s">
        <v>317</v>
      </c>
      <c r="X13" s="112"/>
    </row>
    <row r="14" spans="2:25" ht="25.5">
      <c r="B14" s="2" t="s">
        <v>7</v>
      </c>
      <c r="C14" s="2" t="s">
        <v>8</v>
      </c>
      <c r="D14" s="2" t="s">
        <v>10</v>
      </c>
      <c r="E14" s="2" t="s">
        <v>273</v>
      </c>
      <c r="F14" s="2" t="s">
        <v>12</v>
      </c>
      <c r="G14" s="29" t="s">
        <v>268</v>
      </c>
      <c r="H14" s="30" t="s">
        <v>277</v>
      </c>
      <c r="I14" s="29" t="s">
        <v>268</v>
      </c>
      <c r="J14" s="31" t="s">
        <v>277</v>
      </c>
      <c r="K14" s="29" t="s">
        <v>268</v>
      </c>
      <c r="L14" s="29" t="s">
        <v>277</v>
      </c>
      <c r="M14" s="29" t="s">
        <v>268</v>
      </c>
      <c r="N14" s="29" t="s">
        <v>277</v>
      </c>
      <c r="O14" s="29" t="s">
        <v>268</v>
      </c>
      <c r="P14" s="29" t="s">
        <v>277</v>
      </c>
      <c r="Q14" s="29" t="s">
        <v>268</v>
      </c>
      <c r="R14" s="29" t="s">
        <v>277</v>
      </c>
      <c r="S14" s="29" t="s">
        <v>268</v>
      </c>
      <c r="T14" s="29" t="s">
        <v>277</v>
      </c>
      <c r="U14" s="31" t="s">
        <v>268</v>
      </c>
      <c r="V14" s="44" t="s">
        <v>277</v>
      </c>
      <c r="W14" s="31" t="s">
        <v>268</v>
      </c>
      <c r="X14" s="31" t="s">
        <v>277</v>
      </c>
    </row>
    <row r="15" spans="2:25" ht="101.25">
      <c r="B15" s="6">
        <v>1</v>
      </c>
      <c r="C15" s="6" t="s">
        <v>21</v>
      </c>
      <c r="D15" s="6">
        <v>1</v>
      </c>
      <c r="E15" s="6" t="s">
        <v>22</v>
      </c>
      <c r="F15" s="6" t="s">
        <v>23</v>
      </c>
      <c r="G15" s="7">
        <v>39500</v>
      </c>
      <c r="H15" s="7">
        <f t="shared" ref="H15:H96" si="0">G15*D15</f>
        <v>39500</v>
      </c>
      <c r="I15" s="42">
        <f>MEDIAN(K15,M15,O15,Q15,S15,U15,W15)</f>
        <v>240120</v>
      </c>
      <c r="J15" s="41">
        <f>I15*D15</f>
        <v>240120</v>
      </c>
      <c r="K15" s="18"/>
      <c r="L15" s="41">
        <f>K15*D15</f>
        <v>0</v>
      </c>
      <c r="M15" s="42"/>
      <c r="N15" s="41">
        <f>M15*D15</f>
        <v>0</v>
      </c>
      <c r="O15" s="41"/>
      <c r="P15" s="41">
        <f>O15*D15</f>
        <v>0</v>
      </c>
      <c r="Q15" s="41"/>
      <c r="R15" s="41">
        <f>Q15*D15</f>
        <v>0</v>
      </c>
      <c r="S15" s="41"/>
      <c r="T15" s="41">
        <f>S15*D15</f>
        <v>0</v>
      </c>
      <c r="U15" s="41">
        <v>240120</v>
      </c>
      <c r="V15" s="41">
        <f>U15*D15</f>
        <v>240120</v>
      </c>
      <c r="W15" s="41"/>
      <c r="X15" s="41"/>
    </row>
    <row r="16" spans="2:25" ht="180">
      <c r="B16" s="58">
        <v>2</v>
      </c>
      <c r="C16" s="55" t="s">
        <v>294</v>
      </c>
      <c r="D16" s="55">
        <v>1</v>
      </c>
      <c r="E16" s="55" t="s">
        <v>290</v>
      </c>
      <c r="F16" s="55" t="s">
        <v>28</v>
      </c>
      <c r="G16" s="57">
        <v>46831.034482758623</v>
      </c>
      <c r="H16" s="57">
        <f t="shared" si="0"/>
        <v>46831.034482758623</v>
      </c>
      <c r="I16" s="42">
        <f t="shared" ref="I16:I79" si="1">MEDIAN(K16,M16,O16,Q16,S16,U16,W16)</f>
        <v>27345</v>
      </c>
      <c r="J16" s="41"/>
      <c r="K16" s="18"/>
      <c r="L16" s="41"/>
      <c r="M16" s="42"/>
      <c r="N16" s="41"/>
      <c r="O16" s="41"/>
      <c r="P16" s="41"/>
      <c r="Q16" s="41"/>
      <c r="R16" s="41"/>
      <c r="S16" s="41"/>
      <c r="T16" s="41"/>
      <c r="U16" s="41"/>
      <c r="V16" s="41"/>
      <c r="W16" s="41">
        <v>27345</v>
      </c>
      <c r="X16" s="41">
        <f>W16*D16</f>
        <v>27345</v>
      </c>
      <c r="Y16" s="22" t="s">
        <v>315</v>
      </c>
    </row>
    <row r="17" spans="2:25" ht="56.25">
      <c r="B17" s="58">
        <v>3</v>
      </c>
      <c r="C17" s="55" t="s">
        <v>294</v>
      </c>
      <c r="D17" s="55">
        <v>1</v>
      </c>
      <c r="E17" s="55" t="s">
        <v>291</v>
      </c>
      <c r="F17" s="55" t="s">
        <v>28</v>
      </c>
      <c r="G17" s="57">
        <v>39482.758620689659</v>
      </c>
      <c r="H17" s="57">
        <f t="shared" si="0"/>
        <v>39482.758620689659</v>
      </c>
      <c r="I17" s="42">
        <f t="shared" si="1"/>
        <v>28596</v>
      </c>
      <c r="J17" s="41"/>
      <c r="K17" s="18"/>
      <c r="L17" s="41"/>
      <c r="M17" s="42"/>
      <c r="N17" s="41"/>
      <c r="O17" s="41"/>
      <c r="P17" s="41"/>
      <c r="Q17" s="41"/>
      <c r="R17" s="41"/>
      <c r="S17" s="41"/>
      <c r="T17" s="41"/>
      <c r="U17" s="41"/>
      <c r="V17" s="41"/>
      <c r="W17" s="41">
        <v>28596</v>
      </c>
      <c r="X17" s="41">
        <f t="shared" ref="X17:X19" si="2">W17*D17</f>
        <v>28596</v>
      </c>
      <c r="Y17" s="63" t="s">
        <v>316</v>
      </c>
    </row>
    <row r="18" spans="2:25" ht="101.25">
      <c r="B18" s="58">
        <v>4</v>
      </c>
      <c r="C18" s="55" t="s">
        <v>294</v>
      </c>
      <c r="D18" s="55">
        <v>1</v>
      </c>
      <c r="E18" s="55" t="s">
        <v>292</v>
      </c>
      <c r="F18" s="55" t="s">
        <v>28</v>
      </c>
      <c r="G18" s="57">
        <v>69827.586206896551</v>
      </c>
      <c r="H18" s="57">
        <f t="shared" si="0"/>
        <v>69827.586206896551</v>
      </c>
      <c r="I18" s="42">
        <f t="shared" si="1"/>
        <v>159467</v>
      </c>
      <c r="J18" s="41"/>
      <c r="K18" s="18"/>
      <c r="L18" s="41"/>
      <c r="M18" s="42"/>
      <c r="N18" s="41"/>
      <c r="O18" s="41"/>
      <c r="P18" s="41"/>
      <c r="Q18" s="41"/>
      <c r="R18" s="41"/>
      <c r="S18" s="41"/>
      <c r="T18" s="41"/>
      <c r="U18" s="41"/>
      <c r="V18" s="41"/>
      <c r="W18" s="41">
        <v>159467</v>
      </c>
      <c r="X18" s="41">
        <f t="shared" si="2"/>
        <v>159467</v>
      </c>
      <c r="Y18" s="22" t="s">
        <v>315</v>
      </c>
    </row>
    <row r="19" spans="2:25" ht="78.75">
      <c r="B19" s="58">
        <v>5</v>
      </c>
      <c r="C19" s="55" t="s">
        <v>294</v>
      </c>
      <c r="D19" s="55">
        <v>1</v>
      </c>
      <c r="E19" s="55" t="s">
        <v>293</v>
      </c>
      <c r="F19" s="55" t="s">
        <v>28</v>
      </c>
      <c r="G19" s="57">
        <v>5796.5517241379312</v>
      </c>
      <c r="H19" s="57">
        <f t="shared" si="0"/>
        <v>5796.5517241379312</v>
      </c>
      <c r="I19" s="42">
        <f t="shared" si="1"/>
        <v>8186</v>
      </c>
      <c r="J19" s="41"/>
      <c r="K19" s="18"/>
      <c r="L19" s="41"/>
      <c r="M19" s="42"/>
      <c r="N19" s="41"/>
      <c r="O19" s="41"/>
      <c r="P19" s="41"/>
      <c r="Q19" s="41"/>
      <c r="R19" s="41"/>
      <c r="S19" s="41"/>
      <c r="T19" s="41"/>
      <c r="U19" s="41"/>
      <c r="V19" s="41"/>
      <c r="W19" s="41">
        <v>8186</v>
      </c>
      <c r="X19" s="41">
        <f t="shared" si="2"/>
        <v>8186</v>
      </c>
      <c r="Y19" s="22" t="s">
        <v>315</v>
      </c>
    </row>
    <row r="20" spans="2:25" ht="146.25">
      <c r="B20" s="58">
        <v>6</v>
      </c>
      <c r="C20" s="6" t="s">
        <v>24</v>
      </c>
      <c r="D20" s="6">
        <v>2</v>
      </c>
      <c r="E20" s="6" t="s">
        <v>25</v>
      </c>
      <c r="F20" s="6" t="s">
        <v>26</v>
      </c>
      <c r="G20" s="7">
        <v>67213.75</v>
      </c>
      <c r="H20" s="7">
        <f t="shared" si="0"/>
        <v>134427.5</v>
      </c>
      <c r="I20" s="42" t="e">
        <f t="shared" si="1"/>
        <v>#NUM!</v>
      </c>
      <c r="J20" s="41" t="e">
        <f t="shared" ref="J20:J97" si="3">I20*D20</f>
        <v>#NUM!</v>
      </c>
      <c r="K20" s="18"/>
      <c r="L20" s="41">
        <f t="shared" ref="L20:L97" si="4">K20*D20</f>
        <v>0</v>
      </c>
      <c r="M20" s="42"/>
      <c r="N20" s="41">
        <f>M20*D20</f>
        <v>0</v>
      </c>
      <c r="O20" s="41"/>
      <c r="P20" s="41">
        <f t="shared" ref="P20:P97" si="5">O20*D20</f>
        <v>0</v>
      </c>
      <c r="Q20" s="41"/>
      <c r="R20" s="41">
        <f t="shared" ref="R20:R97" si="6">Q20*D20</f>
        <v>0</v>
      </c>
      <c r="S20" s="41"/>
      <c r="T20" s="41">
        <f t="shared" ref="T20:T97" si="7">S20*D20</f>
        <v>0</v>
      </c>
      <c r="U20" s="41"/>
      <c r="V20" s="41">
        <f t="shared" ref="V20:V97" si="8">U20*D20</f>
        <v>0</v>
      </c>
      <c r="W20" s="41"/>
      <c r="X20" s="41"/>
    </row>
    <row r="21" spans="2:25" ht="90">
      <c r="B21" s="58">
        <v>7</v>
      </c>
      <c r="C21" s="6" t="s">
        <v>24</v>
      </c>
      <c r="D21" s="6">
        <v>1</v>
      </c>
      <c r="E21" s="6" t="s">
        <v>27</v>
      </c>
      <c r="F21" s="6" t="s">
        <v>28</v>
      </c>
      <c r="G21" s="7">
        <v>43625</v>
      </c>
      <c r="H21" s="7">
        <f t="shared" si="0"/>
        <v>43625</v>
      </c>
      <c r="I21" s="42" t="e">
        <f t="shared" si="1"/>
        <v>#NUM!</v>
      </c>
      <c r="J21" s="41" t="e">
        <f t="shared" si="3"/>
        <v>#NUM!</v>
      </c>
      <c r="K21" s="18"/>
      <c r="L21" s="41">
        <f t="shared" si="4"/>
        <v>0</v>
      </c>
      <c r="M21" s="42"/>
      <c r="N21" s="41">
        <f t="shared" ref="N21:N97" si="9">M21*D21</f>
        <v>0</v>
      </c>
      <c r="O21" s="41"/>
      <c r="P21" s="41">
        <f t="shared" si="5"/>
        <v>0</v>
      </c>
      <c r="Q21" s="41"/>
      <c r="R21" s="41">
        <f t="shared" si="6"/>
        <v>0</v>
      </c>
      <c r="S21" s="41"/>
      <c r="T21" s="41">
        <f t="shared" si="7"/>
        <v>0</v>
      </c>
      <c r="U21" s="41"/>
      <c r="V21" s="41">
        <f t="shared" si="8"/>
        <v>0</v>
      </c>
      <c r="W21" s="41"/>
      <c r="X21" s="41"/>
    </row>
    <row r="22" spans="2:25" ht="33.75">
      <c r="B22" s="58">
        <v>8</v>
      </c>
      <c r="C22" s="6" t="s">
        <v>29</v>
      </c>
      <c r="D22" s="6">
        <v>6</v>
      </c>
      <c r="E22" s="6" t="s">
        <v>30</v>
      </c>
      <c r="F22" s="6" t="s">
        <v>28</v>
      </c>
      <c r="G22" s="7">
        <v>69943.129310344826</v>
      </c>
      <c r="H22" s="7">
        <f t="shared" si="0"/>
        <v>419658.77586206899</v>
      </c>
      <c r="I22" s="42">
        <f t="shared" si="1"/>
        <v>45022.5</v>
      </c>
      <c r="J22" s="41">
        <f t="shared" si="3"/>
        <v>270135</v>
      </c>
      <c r="K22" s="18"/>
      <c r="L22" s="41">
        <f t="shared" si="4"/>
        <v>0</v>
      </c>
      <c r="M22" s="42"/>
      <c r="N22" s="41">
        <f t="shared" si="9"/>
        <v>0</v>
      </c>
      <c r="O22" s="41"/>
      <c r="P22" s="41">
        <f t="shared" si="5"/>
        <v>0</v>
      </c>
      <c r="Q22" s="41"/>
      <c r="R22" s="41">
        <f t="shared" si="6"/>
        <v>0</v>
      </c>
      <c r="S22" s="41"/>
      <c r="T22" s="41">
        <f t="shared" si="7"/>
        <v>0</v>
      </c>
      <c r="U22" s="41">
        <v>45022.5</v>
      </c>
      <c r="V22" s="41">
        <f t="shared" si="8"/>
        <v>270135</v>
      </c>
      <c r="W22" s="41"/>
      <c r="X22" s="41"/>
    </row>
    <row r="23" spans="2:25" ht="33.75">
      <c r="B23" s="58">
        <v>9</v>
      </c>
      <c r="C23" s="6" t="s">
        <v>29</v>
      </c>
      <c r="D23" s="6">
        <v>2</v>
      </c>
      <c r="E23" s="6" t="s">
        <v>31</v>
      </c>
      <c r="F23" s="6" t="s">
        <v>28</v>
      </c>
      <c r="G23" s="7">
        <v>80532.241379310348</v>
      </c>
      <c r="H23" s="7">
        <f t="shared" si="0"/>
        <v>161064.4827586207</v>
      </c>
      <c r="I23" s="42">
        <f t="shared" si="1"/>
        <v>54364.66</v>
      </c>
      <c r="J23" s="41">
        <f t="shared" si="3"/>
        <v>108729.32</v>
      </c>
      <c r="K23" s="18"/>
      <c r="L23" s="41">
        <f t="shared" si="4"/>
        <v>0</v>
      </c>
      <c r="M23" s="42"/>
      <c r="N23" s="41">
        <f t="shared" si="9"/>
        <v>0</v>
      </c>
      <c r="O23" s="41"/>
      <c r="P23" s="41">
        <f t="shared" si="5"/>
        <v>0</v>
      </c>
      <c r="Q23" s="41"/>
      <c r="R23" s="41">
        <f t="shared" si="6"/>
        <v>0</v>
      </c>
      <c r="S23" s="41"/>
      <c r="T23" s="41">
        <f t="shared" si="7"/>
        <v>0</v>
      </c>
      <c r="U23" s="46">
        <v>54364.66</v>
      </c>
      <c r="V23" s="41">
        <f t="shared" si="8"/>
        <v>108729.32</v>
      </c>
      <c r="W23" s="41"/>
      <c r="X23" s="41"/>
    </row>
    <row r="24" spans="2:25" ht="33.75">
      <c r="B24" s="58">
        <v>10</v>
      </c>
      <c r="C24" s="6" t="s">
        <v>29</v>
      </c>
      <c r="D24" s="6">
        <v>10</v>
      </c>
      <c r="E24" s="6" t="s">
        <v>32</v>
      </c>
      <c r="F24" s="6" t="s">
        <v>28</v>
      </c>
      <c r="G24" s="7">
        <v>91958.93965517242</v>
      </c>
      <c r="H24" s="7">
        <f t="shared" si="0"/>
        <v>919589.39655172417</v>
      </c>
      <c r="I24" s="42">
        <f t="shared" si="1"/>
        <v>54364.66</v>
      </c>
      <c r="J24" s="41">
        <f t="shared" si="3"/>
        <v>543646.60000000009</v>
      </c>
      <c r="K24" s="18"/>
      <c r="L24" s="41">
        <f t="shared" si="4"/>
        <v>0</v>
      </c>
      <c r="M24" s="42"/>
      <c r="N24" s="41">
        <f t="shared" si="9"/>
        <v>0</v>
      </c>
      <c r="O24" s="41"/>
      <c r="P24" s="41">
        <f t="shared" si="5"/>
        <v>0</v>
      </c>
      <c r="Q24" s="41"/>
      <c r="R24" s="41">
        <f t="shared" si="6"/>
        <v>0</v>
      </c>
      <c r="S24" s="41"/>
      <c r="T24" s="41">
        <f t="shared" si="7"/>
        <v>0</v>
      </c>
      <c r="U24" s="46">
        <v>54364.66</v>
      </c>
      <c r="V24" s="41">
        <f t="shared" si="8"/>
        <v>543646.60000000009</v>
      </c>
      <c r="W24" s="41"/>
      <c r="X24" s="41"/>
    </row>
    <row r="25" spans="2:25" ht="33.75">
      <c r="B25" s="58">
        <v>11</v>
      </c>
      <c r="C25" s="6" t="s">
        <v>29</v>
      </c>
      <c r="D25" s="6">
        <v>10</v>
      </c>
      <c r="E25" s="6" t="s">
        <v>33</v>
      </c>
      <c r="F25" s="6" t="s">
        <v>28</v>
      </c>
      <c r="G25" s="7">
        <v>56231.862068965522</v>
      </c>
      <c r="H25" s="7">
        <f t="shared" si="0"/>
        <v>562318.62068965519</v>
      </c>
      <c r="I25" s="42">
        <f t="shared" si="1"/>
        <v>64856</v>
      </c>
      <c r="J25" s="41">
        <f t="shared" si="3"/>
        <v>648560</v>
      </c>
      <c r="K25" s="18"/>
      <c r="L25" s="41">
        <f t="shared" si="4"/>
        <v>0</v>
      </c>
      <c r="M25" s="42"/>
      <c r="N25" s="41">
        <f t="shared" si="9"/>
        <v>0</v>
      </c>
      <c r="O25" s="41"/>
      <c r="P25" s="41">
        <f t="shared" si="5"/>
        <v>0</v>
      </c>
      <c r="Q25" s="41"/>
      <c r="R25" s="41">
        <f t="shared" si="6"/>
        <v>0</v>
      </c>
      <c r="S25" s="41"/>
      <c r="T25" s="41">
        <f t="shared" si="7"/>
        <v>0</v>
      </c>
      <c r="U25" s="41">
        <v>64856</v>
      </c>
      <c r="V25" s="41">
        <f t="shared" si="8"/>
        <v>648560</v>
      </c>
      <c r="W25" s="41"/>
      <c r="X25" s="41"/>
    </row>
    <row r="26" spans="2:25" ht="22.5">
      <c r="B26" s="58">
        <v>12</v>
      </c>
      <c r="C26" s="6" t="s">
        <v>29</v>
      </c>
      <c r="D26" s="6">
        <v>2</v>
      </c>
      <c r="E26" s="6" t="s">
        <v>34</v>
      </c>
      <c r="F26" s="6" t="s">
        <v>28</v>
      </c>
      <c r="G26" s="7">
        <v>2900</v>
      </c>
      <c r="H26" s="7">
        <f t="shared" si="0"/>
        <v>5800</v>
      </c>
      <c r="I26" s="42">
        <f t="shared" si="1"/>
        <v>31682</v>
      </c>
      <c r="J26" s="41">
        <f t="shared" si="3"/>
        <v>63364</v>
      </c>
      <c r="K26" s="18"/>
      <c r="L26" s="41">
        <f t="shared" si="4"/>
        <v>0</v>
      </c>
      <c r="M26" s="42"/>
      <c r="N26" s="41">
        <f t="shared" si="9"/>
        <v>0</v>
      </c>
      <c r="O26" s="41"/>
      <c r="P26" s="41">
        <f t="shared" si="5"/>
        <v>0</v>
      </c>
      <c r="Q26" s="41"/>
      <c r="R26" s="41">
        <f t="shared" si="6"/>
        <v>0</v>
      </c>
      <c r="S26" s="41"/>
      <c r="T26" s="41">
        <f t="shared" si="7"/>
        <v>0</v>
      </c>
      <c r="U26" s="41">
        <v>31682</v>
      </c>
      <c r="V26" s="41">
        <f t="shared" si="8"/>
        <v>63364</v>
      </c>
      <c r="W26" s="41"/>
      <c r="X26" s="41"/>
    </row>
    <row r="27" spans="2:25" ht="22.5">
      <c r="B27" s="58">
        <v>13</v>
      </c>
      <c r="C27" s="6" t="s">
        <v>29</v>
      </c>
      <c r="D27" s="6">
        <v>1</v>
      </c>
      <c r="E27" s="6" t="s">
        <v>35</v>
      </c>
      <c r="F27" s="6" t="s">
        <v>28</v>
      </c>
      <c r="G27" s="7">
        <v>1877.1810344827588</v>
      </c>
      <c r="H27" s="7">
        <f t="shared" si="0"/>
        <v>1877.1810344827588</v>
      </c>
      <c r="I27" s="42" t="e">
        <f t="shared" si="1"/>
        <v>#NUM!</v>
      </c>
      <c r="J27" s="41" t="e">
        <f t="shared" si="3"/>
        <v>#NUM!</v>
      </c>
      <c r="K27" s="18"/>
      <c r="L27" s="41">
        <f t="shared" si="4"/>
        <v>0</v>
      </c>
      <c r="M27" s="42"/>
      <c r="N27" s="41">
        <f t="shared" si="9"/>
        <v>0</v>
      </c>
      <c r="O27" s="41"/>
      <c r="P27" s="41">
        <f t="shared" si="5"/>
        <v>0</v>
      </c>
      <c r="Q27" s="41"/>
      <c r="R27" s="41">
        <f t="shared" si="6"/>
        <v>0</v>
      </c>
      <c r="S27" s="41"/>
      <c r="T27" s="41">
        <f t="shared" si="7"/>
        <v>0</v>
      </c>
      <c r="U27" s="41"/>
      <c r="V27" s="41">
        <f t="shared" si="8"/>
        <v>0</v>
      </c>
      <c r="W27" s="41"/>
      <c r="X27" s="41"/>
    </row>
    <row r="28" spans="2:25" ht="22.5">
      <c r="B28" s="58">
        <v>14</v>
      </c>
      <c r="C28" s="6" t="s">
        <v>29</v>
      </c>
      <c r="D28" s="6">
        <v>1</v>
      </c>
      <c r="E28" s="6" t="s">
        <v>36</v>
      </c>
      <c r="F28" s="6" t="s">
        <v>37</v>
      </c>
      <c r="G28" s="7">
        <v>21336.206896551725</v>
      </c>
      <c r="H28" s="7">
        <f t="shared" si="0"/>
        <v>21336.206896551725</v>
      </c>
      <c r="I28" s="42" t="e">
        <f t="shared" si="1"/>
        <v>#NUM!</v>
      </c>
      <c r="J28" s="41" t="e">
        <f t="shared" si="3"/>
        <v>#NUM!</v>
      </c>
      <c r="K28" s="18"/>
      <c r="L28" s="41">
        <f t="shared" si="4"/>
        <v>0</v>
      </c>
      <c r="M28" s="42"/>
      <c r="N28" s="41">
        <f t="shared" si="9"/>
        <v>0</v>
      </c>
      <c r="O28" s="41"/>
      <c r="P28" s="41">
        <f t="shared" si="5"/>
        <v>0</v>
      </c>
      <c r="Q28" s="41"/>
      <c r="R28" s="41">
        <f t="shared" si="6"/>
        <v>0</v>
      </c>
      <c r="S28" s="41"/>
      <c r="T28" s="41">
        <f t="shared" si="7"/>
        <v>0</v>
      </c>
      <c r="U28" s="41"/>
      <c r="V28" s="41">
        <f t="shared" si="8"/>
        <v>0</v>
      </c>
      <c r="W28" s="41"/>
      <c r="X28" s="41"/>
    </row>
    <row r="29" spans="2:25" ht="22.5">
      <c r="B29" s="58">
        <v>15</v>
      </c>
      <c r="C29" s="6" t="s">
        <v>29</v>
      </c>
      <c r="D29" s="6">
        <v>1</v>
      </c>
      <c r="E29" s="6" t="s">
        <v>38</v>
      </c>
      <c r="F29" s="6" t="s">
        <v>26</v>
      </c>
      <c r="G29" s="7">
        <v>2050</v>
      </c>
      <c r="H29" s="7">
        <f t="shared" si="0"/>
        <v>2050</v>
      </c>
      <c r="I29" s="42">
        <f t="shared" si="1"/>
        <v>2013.5</v>
      </c>
      <c r="J29" s="41">
        <f t="shared" si="3"/>
        <v>2013.5</v>
      </c>
      <c r="K29" s="18"/>
      <c r="L29" s="41">
        <f t="shared" si="4"/>
        <v>0</v>
      </c>
      <c r="M29" s="42"/>
      <c r="N29" s="41">
        <f t="shared" si="9"/>
        <v>0</v>
      </c>
      <c r="O29" s="41"/>
      <c r="P29" s="41">
        <f t="shared" si="5"/>
        <v>0</v>
      </c>
      <c r="Q29" s="41"/>
      <c r="R29" s="41">
        <f t="shared" si="6"/>
        <v>0</v>
      </c>
      <c r="S29" s="41"/>
      <c r="T29" s="41">
        <f t="shared" si="7"/>
        <v>0</v>
      </c>
      <c r="U29" s="41">
        <v>2013.5</v>
      </c>
      <c r="V29" s="41">
        <f t="shared" si="8"/>
        <v>2013.5</v>
      </c>
      <c r="W29" s="41"/>
      <c r="X29" s="41"/>
    </row>
    <row r="30" spans="2:25" ht="22.5">
      <c r="B30" s="58">
        <v>16</v>
      </c>
      <c r="C30" s="6" t="s">
        <v>29</v>
      </c>
      <c r="D30" s="6">
        <v>4</v>
      </c>
      <c r="E30" s="6" t="s">
        <v>39</v>
      </c>
      <c r="F30" s="6" t="s">
        <v>40</v>
      </c>
      <c r="G30" s="7">
        <v>133</v>
      </c>
      <c r="H30" s="7">
        <f t="shared" si="0"/>
        <v>532</v>
      </c>
      <c r="I30" s="42">
        <f t="shared" si="1"/>
        <v>162.99</v>
      </c>
      <c r="J30" s="41">
        <f t="shared" si="3"/>
        <v>651.96</v>
      </c>
      <c r="K30" s="18"/>
      <c r="L30" s="41">
        <f t="shared" si="4"/>
        <v>0</v>
      </c>
      <c r="M30" s="42"/>
      <c r="N30" s="41">
        <f t="shared" si="9"/>
        <v>0</v>
      </c>
      <c r="O30" s="41"/>
      <c r="P30" s="41">
        <f t="shared" si="5"/>
        <v>0</v>
      </c>
      <c r="Q30" s="41"/>
      <c r="R30" s="41">
        <f t="shared" si="6"/>
        <v>0</v>
      </c>
      <c r="S30" s="41"/>
      <c r="T30" s="41">
        <f t="shared" si="7"/>
        <v>0</v>
      </c>
      <c r="U30" s="41">
        <v>162.99</v>
      </c>
      <c r="V30" s="41">
        <f t="shared" si="8"/>
        <v>651.96</v>
      </c>
      <c r="W30" s="41"/>
      <c r="X30" s="41"/>
    </row>
    <row r="31" spans="2:25" ht="22.5">
      <c r="B31" s="58">
        <v>17</v>
      </c>
      <c r="C31" s="6" t="s">
        <v>29</v>
      </c>
      <c r="D31" s="6">
        <v>1</v>
      </c>
      <c r="E31" s="6" t="s">
        <v>41</v>
      </c>
      <c r="F31" s="6" t="s">
        <v>28</v>
      </c>
      <c r="G31" s="7">
        <v>107068.96551724139</v>
      </c>
      <c r="H31" s="7">
        <f t="shared" si="0"/>
        <v>107068.96551724139</v>
      </c>
      <c r="I31" s="42" t="e">
        <f t="shared" si="1"/>
        <v>#NUM!</v>
      </c>
      <c r="J31" s="41" t="e">
        <f t="shared" si="3"/>
        <v>#NUM!</v>
      </c>
      <c r="K31" s="18"/>
      <c r="L31" s="41">
        <f t="shared" si="4"/>
        <v>0</v>
      </c>
      <c r="M31" s="42"/>
      <c r="N31" s="41">
        <f t="shared" si="9"/>
        <v>0</v>
      </c>
      <c r="O31" s="41"/>
      <c r="P31" s="41">
        <f t="shared" si="5"/>
        <v>0</v>
      </c>
      <c r="Q31" s="41"/>
      <c r="R31" s="41">
        <f t="shared" si="6"/>
        <v>0</v>
      </c>
      <c r="S31" s="41"/>
      <c r="T31" s="41">
        <f t="shared" si="7"/>
        <v>0</v>
      </c>
      <c r="U31" s="41"/>
      <c r="V31" s="41">
        <f t="shared" si="8"/>
        <v>0</v>
      </c>
      <c r="W31" s="41"/>
      <c r="X31" s="41"/>
    </row>
    <row r="32" spans="2:25" ht="22.5">
      <c r="B32" s="58">
        <v>18</v>
      </c>
      <c r="C32" s="6" t="s">
        <v>29</v>
      </c>
      <c r="D32" s="6">
        <v>3</v>
      </c>
      <c r="E32" s="6" t="s">
        <v>42</v>
      </c>
      <c r="F32" s="6" t="s">
        <v>28</v>
      </c>
      <c r="G32" s="7">
        <v>646.55172413793105</v>
      </c>
      <c r="H32" s="7">
        <f t="shared" si="0"/>
        <v>1939.655172413793</v>
      </c>
      <c r="I32" s="42" t="e">
        <f t="shared" si="1"/>
        <v>#NUM!</v>
      </c>
      <c r="J32" s="41" t="e">
        <f t="shared" si="3"/>
        <v>#NUM!</v>
      </c>
      <c r="K32" s="18"/>
      <c r="L32" s="41">
        <f t="shared" si="4"/>
        <v>0</v>
      </c>
      <c r="M32" s="42"/>
      <c r="N32" s="41">
        <f t="shared" si="9"/>
        <v>0</v>
      </c>
      <c r="O32" s="41"/>
      <c r="P32" s="41">
        <f t="shared" si="5"/>
        <v>0</v>
      </c>
      <c r="Q32" s="41"/>
      <c r="R32" s="41">
        <f t="shared" si="6"/>
        <v>0</v>
      </c>
      <c r="S32" s="41"/>
      <c r="T32" s="41">
        <f t="shared" si="7"/>
        <v>0</v>
      </c>
      <c r="U32" s="41"/>
      <c r="V32" s="41">
        <f t="shared" si="8"/>
        <v>0</v>
      </c>
      <c r="W32" s="41"/>
      <c r="X32" s="41"/>
    </row>
    <row r="33" spans="2:24" ht="22.5">
      <c r="B33" s="58">
        <v>19</v>
      </c>
      <c r="C33" s="6" t="s">
        <v>29</v>
      </c>
      <c r="D33" s="6">
        <v>3</v>
      </c>
      <c r="E33" s="6" t="s">
        <v>43</v>
      </c>
      <c r="F33" s="6" t="s">
        <v>28</v>
      </c>
      <c r="G33" s="7">
        <v>527.58620689655174</v>
      </c>
      <c r="H33" s="7">
        <f t="shared" si="0"/>
        <v>1582.7586206896553</v>
      </c>
      <c r="I33" s="42" t="e">
        <f t="shared" si="1"/>
        <v>#NUM!</v>
      </c>
      <c r="J33" s="41" t="e">
        <f t="shared" si="3"/>
        <v>#NUM!</v>
      </c>
      <c r="K33" s="18"/>
      <c r="L33" s="41">
        <f t="shared" si="4"/>
        <v>0</v>
      </c>
      <c r="M33" s="42"/>
      <c r="N33" s="41">
        <f t="shared" si="9"/>
        <v>0</v>
      </c>
      <c r="O33" s="41"/>
      <c r="P33" s="41">
        <f t="shared" si="5"/>
        <v>0</v>
      </c>
      <c r="Q33" s="41"/>
      <c r="R33" s="41">
        <f t="shared" si="6"/>
        <v>0</v>
      </c>
      <c r="S33" s="41"/>
      <c r="T33" s="41">
        <f t="shared" si="7"/>
        <v>0</v>
      </c>
      <c r="U33" s="41"/>
      <c r="V33" s="41">
        <f t="shared" si="8"/>
        <v>0</v>
      </c>
      <c r="W33" s="41"/>
      <c r="X33" s="41"/>
    </row>
    <row r="34" spans="2:24" ht="22.5">
      <c r="B34" s="58">
        <v>20</v>
      </c>
      <c r="C34" s="6" t="s">
        <v>29</v>
      </c>
      <c r="D34" s="6">
        <v>3</v>
      </c>
      <c r="E34" s="6" t="s">
        <v>44</v>
      </c>
      <c r="F34" s="6" t="s">
        <v>28</v>
      </c>
      <c r="G34" s="7">
        <v>318.96551724137936</v>
      </c>
      <c r="H34" s="7">
        <f t="shared" si="0"/>
        <v>956.89655172413813</v>
      </c>
      <c r="I34" s="42" t="e">
        <f t="shared" si="1"/>
        <v>#NUM!</v>
      </c>
      <c r="J34" s="41" t="e">
        <f t="shared" si="3"/>
        <v>#NUM!</v>
      </c>
      <c r="K34" s="18"/>
      <c r="L34" s="41">
        <f t="shared" si="4"/>
        <v>0</v>
      </c>
      <c r="M34" s="42"/>
      <c r="N34" s="41">
        <f t="shared" si="9"/>
        <v>0</v>
      </c>
      <c r="O34" s="41"/>
      <c r="P34" s="41">
        <f t="shared" si="5"/>
        <v>0</v>
      </c>
      <c r="Q34" s="41"/>
      <c r="R34" s="41">
        <f t="shared" si="6"/>
        <v>0</v>
      </c>
      <c r="S34" s="41"/>
      <c r="T34" s="41">
        <f t="shared" si="7"/>
        <v>0</v>
      </c>
      <c r="U34" s="41"/>
      <c r="V34" s="41">
        <f t="shared" si="8"/>
        <v>0</v>
      </c>
      <c r="W34" s="41"/>
      <c r="X34" s="41"/>
    </row>
    <row r="35" spans="2:24" ht="22.5">
      <c r="B35" s="58">
        <v>21</v>
      </c>
      <c r="C35" s="6" t="s">
        <v>29</v>
      </c>
      <c r="D35" s="6">
        <v>3</v>
      </c>
      <c r="E35" s="6" t="s">
        <v>45</v>
      </c>
      <c r="F35" s="6" t="s">
        <v>28</v>
      </c>
      <c r="G35" s="7">
        <v>715.51724137931035</v>
      </c>
      <c r="H35" s="7">
        <f t="shared" si="0"/>
        <v>2146.5517241379312</v>
      </c>
      <c r="I35" s="42" t="e">
        <f t="shared" si="1"/>
        <v>#NUM!</v>
      </c>
      <c r="J35" s="41" t="e">
        <f t="shared" si="3"/>
        <v>#NUM!</v>
      </c>
      <c r="K35" s="18"/>
      <c r="L35" s="41">
        <f t="shared" si="4"/>
        <v>0</v>
      </c>
      <c r="M35" s="42"/>
      <c r="N35" s="41">
        <f t="shared" si="9"/>
        <v>0</v>
      </c>
      <c r="O35" s="41"/>
      <c r="P35" s="41">
        <f t="shared" si="5"/>
        <v>0</v>
      </c>
      <c r="Q35" s="41"/>
      <c r="R35" s="41">
        <f t="shared" si="6"/>
        <v>0</v>
      </c>
      <c r="S35" s="41"/>
      <c r="T35" s="41">
        <f t="shared" si="7"/>
        <v>0</v>
      </c>
      <c r="U35" s="41"/>
      <c r="V35" s="41">
        <f t="shared" si="8"/>
        <v>0</v>
      </c>
      <c r="W35" s="41"/>
      <c r="X35" s="41"/>
    </row>
    <row r="36" spans="2:24" ht="22.5">
      <c r="B36" s="58">
        <v>22</v>
      </c>
      <c r="C36" s="6" t="s">
        <v>29</v>
      </c>
      <c r="D36" s="6">
        <v>15</v>
      </c>
      <c r="E36" s="6" t="s">
        <v>46</v>
      </c>
      <c r="F36" s="6" t="s">
        <v>37</v>
      </c>
      <c r="G36" s="7">
        <v>596.11206896551732</v>
      </c>
      <c r="H36" s="7">
        <f t="shared" si="0"/>
        <v>8941.6810344827591</v>
      </c>
      <c r="I36" s="42">
        <f t="shared" si="1"/>
        <v>2738.36</v>
      </c>
      <c r="J36" s="41">
        <f t="shared" si="3"/>
        <v>41075.4</v>
      </c>
      <c r="K36" s="18"/>
      <c r="L36" s="41">
        <f t="shared" si="4"/>
        <v>0</v>
      </c>
      <c r="M36" s="42"/>
      <c r="N36" s="41">
        <f t="shared" si="9"/>
        <v>0</v>
      </c>
      <c r="O36" s="41"/>
      <c r="P36" s="41">
        <f t="shared" si="5"/>
        <v>0</v>
      </c>
      <c r="Q36" s="41"/>
      <c r="R36" s="41">
        <f t="shared" si="6"/>
        <v>0</v>
      </c>
      <c r="S36" s="41"/>
      <c r="T36" s="41">
        <f t="shared" si="7"/>
        <v>0</v>
      </c>
      <c r="U36" s="41">
        <v>2738.36</v>
      </c>
      <c r="V36" s="41">
        <f t="shared" si="8"/>
        <v>41075.4</v>
      </c>
      <c r="W36" s="41"/>
      <c r="X36" s="41"/>
    </row>
    <row r="37" spans="2:24" ht="33.75">
      <c r="B37" s="58">
        <v>23</v>
      </c>
      <c r="C37" s="6" t="s">
        <v>47</v>
      </c>
      <c r="D37" s="6">
        <v>10</v>
      </c>
      <c r="E37" s="6" t="s">
        <v>48</v>
      </c>
      <c r="F37" s="6" t="s">
        <v>28</v>
      </c>
      <c r="G37" s="7">
        <v>344.82758620689657</v>
      </c>
      <c r="H37" s="7">
        <f t="shared" si="0"/>
        <v>3448.2758620689656</v>
      </c>
      <c r="I37" s="42">
        <f t="shared" si="1"/>
        <v>630.89</v>
      </c>
      <c r="J37" s="41">
        <f t="shared" si="3"/>
        <v>6308.9</v>
      </c>
      <c r="K37" s="18"/>
      <c r="L37" s="41">
        <f t="shared" si="4"/>
        <v>0</v>
      </c>
      <c r="M37" s="42"/>
      <c r="N37" s="41">
        <f t="shared" si="9"/>
        <v>0</v>
      </c>
      <c r="O37" s="41"/>
      <c r="P37" s="41">
        <f t="shared" si="5"/>
        <v>0</v>
      </c>
      <c r="Q37" s="41"/>
      <c r="R37" s="41">
        <f t="shared" si="6"/>
        <v>0</v>
      </c>
      <c r="S37" s="41"/>
      <c r="T37" s="41">
        <f t="shared" si="7"/>
        <v>0</v>
      </c>
      <c r="U37" s="41">
        <v>630.89</v>
      </c>
      <c r="V37" s="41">
        <f t="shared" si="8"/>
        <v>6308.9</v>
      </c>
      <c r="W37" s="41"/>
      <c r="X37" s="41"/>
    </row>
    <row r="38" spans="2:24" ht="393.75">
      <c r="B38" s="58">
        <v>24</v>
      </c>
      <c r="C38" s="6" t="s">
        <v>49</v>
      </c>
      <c r="D38" s="6">
        <v>1</v>
      </c>
      <c r="E38" s="6" t="s">
        <v>50</v>
      </c>
      <c r="F38" s="6" t="s">
        <v>28</v>
      </c>
      <c r="G38" s="7">
        <v>732758.62068965519</v>
      </c>
      <c r="H38" s="7">
        <f t="shared" si="0"/>
        <v>732758.62068965519</v>
      </c>
      <c r="I38" s="42" t="e">
        <f t="shared" si="1"/>
        <v>#NUM!</v>
      </c>
      <c r="J38" s="41" t="e">
        <f t="shared" si="3"/>
        <v>#NUM!</v>
      </c>
      <c r="K38" s="18"/>
      <c r="L38" s="41">
        <f t="shared" si="4"/>
        <v>0</v>
      </c>
      <c r="M38" s="42"/>
      <c r="N38" s="41">
        <f t="shared" si="9"/>
        <v>0</v>
      </c>
      <c r="O38" s="41"/>
      <c r="P38" s="41">
        <f t="shared" si="5"/>
        <v>0</v>
      </c>
      <c r="Q38" s="41"/>
      <c r="R38" s="41">
        <f t="shared" si="6"/>
        <v>0</v>
      </c>
      <c r="S38" s="41"/>
      <c r="T38" s="41">
        <f t="shared" si="7"/>
        <v>0</v>
      </c>
      <c r="U38" s="41"/>
      <c r="V38" s="41">
        <f t="shared" si="8"/>
        <v>0</v>
      </c>
      <c r="W38" s="41"/>
      <c r="X38" s="41"/>
    </row>
    <row r="39" spans="2:24" ht="303.75">
      <c r="B39" s="58">
        <v>25</v>
      </c>
      <c r="C39" s="6" t="s">
        <v>49</v>
      </c>
      <c r="D39" s="6">
        <v>1</v>
      </c>
      <c r="E39" s="6" t="s">
        <v>51</v>
      </c>
      <c r="F39" s="6" t="s">
        <v>28</v>
      </c>
      <c r="G39" s="7">
        <v>25862.068965517243</v>
      </c>
      <c r="H39" s="7">
        <f t="shared" si="0"/>
        <v>25862.068965517243</v>
      </c>
      <c r="I39" s="42" t="e">
        <f t="shared" si="1"/>
        <v>#NUM!</v>
      </c>
      <c r="J39" s="41" t="e">
        <f t="shared" si="3"/>
        <v>#NUM!</v>
      </c>
      <c r="K39" s="18"/>
      <c r="L39" s="41">
        <f t="shared" si="4"/>
        <v>0</v>
      </c>
      <c r="M39" s="42"/>
      <c r="N39" s="41">
        <f t="shared" si="9"/>
        <v>0</v>
      </c>
      <c r="O39" s="41"/>
      <c r="P39" s="41">
        <f t="shared" si="5"/>
        <v>0</v>
      </c>
      <c r="Q39" s="41"/>
      <c r="R39" s="41">
        <f t="shared" si="6"/>
        <v>0</v>
      </c>
      <c r="S39" s="41"/>
      <c r="T39" s="41">
        <f t="shared" si="7"/>
        <v>0</v>
      </c>
      <c r="U39" s="41"/>
      <c r="V39" s="41">
        <f t="shared" si="8"/>
        <v>0</v>
      </c>
      <c r="W39" s="41"/>
      <c r="X39" s="41"/>
    </row>
    <row r="40" spans="2:24" ht="393.75">
      <c r="B40" s="58">
        <v>26</v>
      </c>
      <c r="C40" s="6" t="s">
        <v>49</v>
      </c>
      <c r="D40" s="6">
        <v>1</v>
      </c>
      <c r="E40" s="6" t="s">
        <v>52</v>
      </c>
      <c r="F40" s="6" t="s">
        <v>28</v>
      </c>
      <c r="G40" s="7">
        <v>344827.58620689658</v>
      </c>
      <c r="H40" s="7">
        <f t="shared" si="0"/>
        <v>344827.58620689658</v>
      </c>
      <c r="I40" s="42" t="e">
        <f t="shared" si="1"/>
        <v>#NUM!</v>
      </c>
      <c r="J40" s="41" t="e">
        <f t="shared" si="3"/>
        <v>#NUM!</v>
      </c>
      <c r="K40" s="18"/>
      <c r="L40" s="41">
        <f t="shared" si="4"/>
        <v>0</v>
      </c>
      <c r="M40" s="42"/>
      <c r="N40" s="41">
        <f t="shared" si="9"/>
        <v>0</v>
      </c>
      <c r="O40" s="41"/>
      <c r="P40" s="41">
        <f t="shared" si="5"/>
        <v>0</v>
      </c>
      <c r="Q40" s="41"/>
      <c r="R40" s="41">
        <f t="shared" si="6"/>
        <v>0</v>
      </c>
      <c r="S40" s="41"/>
      <c r="T40" s="41">
        <f t="shared" si="7"/>
        <v>0</v>
      </c>
      <c r="U40" s="41"/>
      <c r="V40" s="41">
        <f t="shared" si="8"/>
        <v>0</v>
      </c>
      <c r="W40" s="41"/>
      <c r="X40" s="41"/>
    </row>
    <row r="41" spans="2:24" ht="90">
      <c r="B41" s="58">
        <v>27</v>
      </c>
      <c r="C41" s="6" t="s">
        <v>49</v>
      </c>
      <c r="D41" s="6">
        <v>2</v>
      </c>
      <c r="E41" s="6" t="s">
        <v>53</v>
      </c>
      <c r="F41" s="6" t="s">
        <v>28</v>
      </c>
      <c r="G41" s="7">
        <v>24264.008620689656</v>
      </c>
      <c r="H41" s="7">
        <f t="shared" si="0"/>
        <v>48528.017241379312</v>
      </c>
      <c r="I41" s="42" t="e">
        <f t="shared" si="1"/>
        <v>#NUM!</v>
      </c>
      <c r="J41" s="41" t="e">
        <f t="shared" si="3"/>
        <v>#NUM!</v>
      </c>
      <c r="K41" s="18"/>
      <c r="L41" s="41">
        <f t="shared" si="4"/>
        <v>0</v>
      </c>
      <c r="M41" s="42"/>
      <c r="N41" s="41">
        <f t="shared" si="9"/>
        <v>0</v>
      </c>
      <c r="O41" s="41"/>
      <c r="P41" s="41">
        <f t="shared" si="5"/>
        <v>0</v>
      </c>
      <c r="Q41" s="41"/>
      <c r="R41" s="41">
        <f t="shared" si="6"/>
        <v>0</v>
      </c>
      <c r="S41" s="41"/>
      <c r="T41" s="41">
        <f t="shared" si="7"/>
        <v>0</v>
      </c>
      <c r="U41" s="41"/>
      <c r="V41" s="41">
        <f t="shared" si="8"/>
        <v>0</v>
      </c>
      <c r="W41" s="41"/>
      <c r="X41" s="41"/>
    </row>
    <row r="42" spans="2:24" ht="101.25">
      <c r="B42" s="58">
        <v>28</v>
      </c>
      <c r="C42" s="6" t="s">
        <v>49</v>
      </c>
      <c r="D42" s="6">
        <v>1</v>
      </c>
      <c r="E42" s="6" t="s">
        <v>54</v>
      </c>
      <c r="F42" s="6" t="s">
        <v>28</v>
      </c>
      <c r="G42" s="7">
        <v>68965.517241379319</v>
      </c>
      <c r="H42" s="7">
        <f t="shared" si="0"/>
        <v>68965.517241379319</v>
      </c>
      <c r="I42" s="42">
        <f t="shared" si="1"/>
        <v>156128</v>
      </c>
      <c r="J42" s="41">
        <f t="shared" si="3"/>
        <v>156128</v>
      </c>
      <c r="K42" s="18"/>
      <c r="L42" s="41">
        <f t="shared" si="4"/>
        <v>0</v>
      </c>
      <c r="M42" s="42"/>
      <c r="N42" s="41">
        <f t="shared" si="9"/>
        <v>0</v>
      </c>
      <c r="O42" s="41"/>
      <c r="P42" s="41">
        <f t="shared" si="5"/>
        <v>0</v>
      </c>
      <c r="Q42" s="41"/>
      <c r="R42" s="41">
        <f t="shared" si="6"/>
        <v>0</v>
      </c>
      <c r="S42" s="41"/>
      <c r="T42" s="41">
        <f t="shared" si="7"/>
        <v>0</v>
      </c>
      <c r="U42" s="41">
        <v>156128</v>
      </c>
      <c r="V42" s="41">
        <f t="shared" si="8"/>
        <v>156128</v>
      </c>
      <c r="W42" s="41"/>
      <c r="X42" s="41"/>
    </row>
    <row r="43" spans="2:24" ht="56.25">
      <c r="B43" s="58">
        <v>29</v>
      </c>
      <c r="C43" s="6" t="s">
        <v>49</v>
      </c>
      <c r="D43" s="6">
        <v>1</v>
      </c>
      <c r="E43" s="6" t="s">
        <v>55</v>
      </c>
      <c r="F43" s="6" t="s">
        <v>28</v>
      </c>
      <c r="G43" s="7">
        <v>431034.4827586207</v>
      </c>
      <c r="H43" s="7">
        <f t="shared" si="0"/>
        <v>431034.4827586207</v>
      </c>
      <c r="I43" s="42" t="e">
        <f t="shared" si="1"/>
        <v>#NUM!</v>
      </c>
      <c r="J43" s="41" t="e">
        <f t="shared" si="3"/>
        <v>#NUM!</v>
      </c>
      <c r="K43" s="18"/>
      <c r="L43" s="41">
        <f t="shared" si="4"/>
        <v>0</v>
      </c>
      <c r="M43" s="42"/>
      <c r="N43" s="41">
        <f t="shared" si="9"/>
        <v>0</v>
      </c>
      <c r="O43" s="41"/>
      <c r="P43" s="41">
        <f t="shared" si="5"/>
        <v>0</v>
      </c>
      <c r="Q43" s="41"/>
      <c r="R43" s="41">
        <f t="shared" si="6"/>
        <v>0</v>
      </c>
      <c r="S43" s="41"/>
      <c r="T43" s="41">
        <f t="shared" si="7"/>
        <v>0</v>
      </c>
      <c r="U43" s="41"/>
      <c r="V43" s="41">
        <f t="shared" si="8"/>
        <v>0</v>
      </c>
      <c r="W43" s="41"/>
      <c r="X43" s="41"/>
    </row>
    <row r="44" spans="2:24" ht="303.75">
      <c r="B44" s="58">
        <v>30</v>
      </c>
      <c r="C44" s="6" t="s">
        <v>49</v>
      </c>
      <c r="D44" s="6">
        <v>1</v>
      </c>
      <c r="E44" s="6" t="s">
        <v>56</v>
      </c>
      <c r="F44" s="6" t="s">
        <v>28</v>
      </c>
      <c r="G44" s="7">
        <v>1225441.1896551726</v>
      </c>
      <c r="H44" s="7">
        <f t="shared" si="0"/>
        <v>1225441.1896551726</v>
      </c>
      <c r="I44" s="42">
        <f t="shared" si="1"/>
        <v>3267446.04</v>
      </c>
      <c r="J44" s="41">
        <f t="shared" si="3"/>
        <v>3267446.04</v>
      </c>
      <c r="K44" s="18"/>
      <c r="L44" s="41">
        <f t="shared" si="4"/>
        <v>0</v>
      </c>
      <c r="M44" s="42"/>
      <c r="N44" s="41">
        <f t="shared" si="9"/>
        <v>0</v>
      </c>
      <c r="O44" s="41"/>
      <c r="P44" s="41">
        <f t="shared" si="5"/>
        <v>0</v>
      </c>
      <c r="Q44" s="41"/>
      <c r="R44" s="41">
        <f t="shared" si="6"/>
        <v>0</v>
      </c>
      <c r="S44" s="41"/>
      <c r="T44" s="41">
        <f t="shared" si="7"/>
        <v>0</v>
      </c>
      <c r="U44" s="41">
        <v>3267446.04</v>
      </c>
      <c r="V44" s="41">
        <f t="shared" si="8"/>
        <v>3267446.04</v>
      </c>
      <c r="W44" s="41"/>
      <c r="X44" s="41"/>
    </row>
    <row r="45" spans="2:24" ht="67.5">
      <c r="B45" s="58">
        <v>31</v>
      </c>
      <c r="C45" s="6" t="s">
        <v>49</v>
      </c>
      <c r="D45" s="6">
        <v>1</v>
      </c>
      <c r="E45" s="6" t="s">
        <v>57</v>
      </c>
      <c r="F45" s="6" t="s">
        <v>28</v>
      </c>
      <c r="G45" s="7">
        <v>48275.862068965522</v>
      </c>
      <c r="H45" s="7">
        <f t="shared" si="0"/>
        <v>48275.862068965522</v>
      </c>
      <c r="I45" s="42">
        <f t="shared" si="1"/>
        <v>142964.37</v>
      </c>
      <c r="J45" s="41">
        <f t="shared" si="3"/>
        <v>142964.37</v>
      </c>
      <c r="K45" s="18"/>
      <c r="L45" s="41">
        <f t="shared" si="4"/>
        <v>0</v>
      </c>
      <c r="M45" s="42"/>
      <c r="N45" s="41">
        <f t="shared" si="9"/>
        <v>0</v>
      </c>
      <c r="O45" s="41"/>
      <c r="P45" s="41">
        <f t="shared" si="5"/>
        <v>0</v>
      </c>
      <c r="Q45" s="41"/>
      <c r="R45" s="41">
        <f t="shared" si="6"/>
        <v>0</v>
      </c>
      <c r="S45" s="41"/>
      <c r="T45" s="41">
        <f t="shared" si="7"/>
        <v>0</v>
      </c>
      <c r="U45" s="41">
        <v>142964.37</v>
      </c>
      <c r="V45" s="41">
        <f t="shared" si="8"/>
        <v>142964.37</v>
      </c>
      <c r="W45" s="41"/>
      <c r="X45" s="41"/>
    </row>
    <row r="46" spans="2:24" ht="56.25">
      <c r="B46" s="58">
        <v>32</v>
      </c>
      <c r="C46" s="6" t="s">
        <v>49</v>
      </c>
      <c r="D46" s="6">
        <v>2</v>
      </c>
      <c r="E46" s="6" t="s">
        <v>58</v>
      </c>
      <c r="F46" s="6" t="s">
        <v>28</v>
      </c>
      <c r="G46" s="7">
        <v>21551.724137931036</v>
      </c>
      <c r="H46" s="7">
        <f t="shared" si="0"/>
        <v>43103.448275862072</v>
      </c>
      <c r="I46" s="42">
        <f t="shared" si="1"/>
        <v>61514.91</v>
      </c>
      <c r="J46" s="41">
        <f t="shared" si="3"/>
        <v>123029.82</v>
      </c>
      <c r="K46" s="18"/>
      <c r="L46" s="41">
        <f t="shared" si="4"/>
        <v>0</v>
      </c>
      <c r="M46" s="42"/>
      <c r="N46" s="41">
        <f t="shared" si="9"/>
        <v>0</v>
      </c>
      <c r="O46" s="41"/>
      <c r="P46" s="41">
        <f t="shared" si="5"/>
        <v>0</v>
      </c>
      <c r="Q46" s="41"/>
      <c r="R46" s="41">
        <f t="shared" si="6"/>
        <v>0</v>
      </c>
      <c r="S46" s="41"/>
      <c r="T46" s="41">
        <f t="shared" si="7"/>
        <v>0</v>
      </c>
      <c r="U46" s="41">
        <v>61514.91</v>
      </c>
      <c r="V46" s="41">
        <f t="shared" si="8"/>
        <v>123029.82</v>
      </c>
      <c r="W46" s="41"/>
      <c r="X46" s="41"/>
    </row>
    <row r="47" spans="2:24" ht="78.75">
      <c r="B47" s="58">
        <v>33</v>
      </c>
      <c r="C47" s="6" t="s">
        <v>49</v>
      </c>
      <c r="D47" s="6">
        <v>1</v>
      </c>
      <c r="E47" s="6" t="s">
        <v>59</v>
      </c>
      <c r="F47" s="6" t="s">
        <v>28</v>
      </c>
      <c r="G47" s="7">
        <v>991379.31034482771</v>
      </c>
      <c r="H47" s="7">
        <f t="shared" si="0"/>
        <v>991379.31034482771</v>
      </c>
      <c r="I47" s="42" t="e">
        <f t="shared" si="1"/>
        <v>#NUM!</v>
      </c>
      <c r="J47" s="41" t="e">
        <f t="shared" si="3"/>
        <v>#NUM!</v>
      </c>
      <c r="K47" s="18"/>
      <c r="L47" s="41">
        <f t="shared" si="4"/>
        <v>0</v>
      </c>
      <c r="M47" s="42"/>
      <c r="N47" s="41">
        <f t="shared" si="9"/>
        <v>0</v>
      </c>
      <c r="O47" s="41"/>
      <c r="P47" s="41">
        <f t="shared" si="5"/>
        <v>0</v>
      </c>
      <c r="Q47" s="41"/>
      <c r="R47" s="41">
        <f t="shared" si="6"/>
        <v>0</v>
      </c>
      <c r="S47" s="41"/>
      <c r="T47" s="41">
        <f t="shared" si="7"/>
        <v>0</v>
      </c>
      <c r="U47" s="41"/>
      <c r="V47" s="41">
        <f t="shared" si="8"/>
        <v>0</v>
      </c>
      <c r="W47" s="41"/>
      <c r="X47" s="41"/>
    </row>
    <row r="48" spans="2:24" ht="157.5">
      <c r="B48" s="58">
        <v>34</v>
      </c>
      <c r="C48" s="6" t="s">
        <v>49</v>
      </c>
      <c r="D48" s="6">
        <v>1</v>
      </c>
      <c r="E48" s="6" t="s">
        <v>60</v>
      </c>
      <c r="F48" s="6" t="s">
        <v>28</v>
      </c>
      <c r="G48" s="7">
        <v>64655.172413793109</v>
      </c>
      <c r="H48" s="7">
        <f t="shared" si="0"/>
        <v>64655.172413793109</v>
      </c>
      <c r="I48" s="42" t="e">
        <f t="shared" si="1"/>
        <v>#NUM!</v>
      </c>
      <c r="J48" s="41" t="e">
        <f t="shared" si="3"/>
        <v>#NUM!</v>
      </c>
      <c r="K48" s="18"/>
      <c r="L48" s="41">
        <f t="shared" si="4"/>
        <v>0</v>
      </c>
      <c r="M48" s="42"/>
      <c r="N48" s="41">
        <f t="shared" si="9"/>
        <v>0</v>
      </c>
      <c r="O48" s="41"/>
      <c r="P48" s="41">
        <f t="shared" si="5"/>
        <v>0</v>
      </c>
      <c r="Q48" s="41"/>
      <c r="R48" s="41">
        <f t="shared" si="6"/>
        <v>0</v>
      </c>
      <c r="S48" s="41"/>
      <c r="T48" s="41">
        <f t="shared" si="7"/>
        <v>0</v>
      </c>
      <c r="U48" s="41"/>
      <c r="V48" s="41">
        <f t="shared" si="8"/>
        <v>0</v>
      </c>
      <c r="W48" s="41"/>
      <c r="X48" s="41"/>
    </row>
    <row r="49" spans="1:24" ht="409.5">
      <c r="B49" s="58">
        <v>35</v>
      </c>
      <c r="C49" s="6" t="s">
        <v>49</v>
      </c>
      <c r="D49" s="6">
        <v>1</v>
      </c>
      <c r="E49" s="6" t="s">
        <v>61</v>
      </c>
      <c r="F49" s="6" t="s">
        <v>28</v>
      </c>
      <c r="G49" s="7">
        <v>2155172.4137931038</v>
      </c>
      <c r="H49" s="7">
        <f t="shared" si="0"/>
        <v>2155172.4137931038</v>
      </c>
      <c r="I49" s="42" t="e">
        <f t="shared" si="1"/>
        <v>#NUM!</v>
      </c>
      <c r="J49" s="41" t="e">
        <f t="shared" si="3"/>
        <v>#NUM!</v>
      </c>
      <c r="K49" s="18"/>
      <c r="L49" s="41">
        <f t="shared" si="4"/>
        <v>0</v>
      </c>
      <c r="M49" s="42"/>
      <c r="N49" s="41">
        <f t="shared" si="9"/>
        <v>0</v>
      </c>
      <c r="O49" s="41"/>
      <c r="P49" s="41">
        <f t="shared" si="5"/>
        <v>0</v>
      </c>
      <c r="Q49" s="41"/>
      <c r="R49" s="41">
        <f t="shared" si="6"/>
        <v>0</v>
      </c>
      <c r="S49" s="41"/>
      <c r="T49" s="41">
        <f t="shared" si="7"/>
        <v>0</v>
      </c>
      <c r="U49" s="41"/>
      <c r="V49" s="41">
        <f t="shared" si="8"/>
        <v>0</v>
      </c>
      <c r="W49" s="41"/>
      <c r="X49" s="41"/>
    </row>
    <row r="50" spans="1:24" ht="90">
      <c r="B50" s="58">
        <v>36</v>
      </c>
      <c r="C50" s="6" t="s">
        <v>49</v>
      </c>
      <c r="D50" s="6">
        <v>1</v>
      </c>
      <c r="E50" s="6" t="s">
        <v>62</v>
      </c>
      <c r="F50" s="6" t="s">
        <v>28</v>
      </c>
      <c r="G50" s="7">
        <v>181034.4827586207</v>
      </c>
      <c r="H50" s="7">
        <f t="shared" si="0"/>
        <v>181034.4827586207</v>
      </c>
      <c r="I50" s="42">
        <f t="shared" si="1"/>
        <v>272170.62</v>
      </c>
      <c r="J50" s="41">
        <f t="shared" si="3"/>
        <v>272170.62</v>
      </c>
      <c r="K50" s="18"/>
      <c r="L50" s="41">
        <f t="shared" si="4"/>
        <v>0</v>
      </c>
      <c r="M50" s="42"/>
      <c r="N50" s="41">
        <f t="shared" si="9"/>
        <v>0</v>
      </c>
      <c r="O50" s="41"/>
      <c r="P50" s="41">
        <f t="shared" si="5"/>
        <v>0</v>
      </c>
      <c r="Q50" s="41"/>
      <c r="R50" s="41">
        <f t="shared" si="6"/>
        <v>0</v>
      </c>
      <c r="S50" s="41"/>
      <c r="T50" s="41">
        <f t="shared" si="7"/>
        <v>0</v>
      </c>
      <c r="U50" s="41">
        <v>272170.62</v>
      </c>
      <c r="V50" s="41">
        <f t="shared" si="8"/>
        <v>272170.62</v>
      </c>
      <c r="W50" s="41"/>
      <c r="X50" s="41"/>
    </row>
    <row r="51" spans="1:24" ht="45">
      <c r="B51" s="58">
        <v>37</v>
      </c>
      <c r="C51" s="6" t="s">
        <v>49</v>
      </c>
      <c r="D51" s="6">
        <v>2</v>
      </c>
      <c r="E51" s="6" t="s">
        <v>63</v>
      </c>
      <c r="F51" s="6" t="s">
        <v>28</v>
      </c>
      <c r="G51" s="7">
        <v>19827.586206896554</v>
      </c>
      <c r="H51" s="7">
        <f t="shared" si="0"/>
        <v>39655.172413793109</v>
      </c>
      <c r="I51" s="42">
        <f t="shared" si="1"/>
        <v>109889.76</v>
      </c>
      <c r="J51" s="41">
        <f t="shared" si="3"/>
        <v>219779.52</v>
      </c>
      <c r="K51" s="18"/>
      <c r="L51" s="41">
        <f t="shared" si="4"/>
        <v>0</v>
      </c>
      <c r="M51" s="42"/>
      <c r="N51" s="41">
        <f t="shared" si="9"/>
        <v>0</v>
      </c>
      <c r="O51" s="41"/>
      <c r="P51" s="41">
        <f t="shared" si="5"/>
        <v>0</v>
      </c>
      <c r="Q51" s="41"/>
      <c r="R51" s="41">
        <f t="shared" si="6"/>
        <v>0</v>
      </c>
      <c r="S51" s="41"/>
      <c r="T51" s="41">
        <f t="shared" si="7"/>
        <v>0</v>
      </c>
      <c r="U51" s="41">
        <v>109889.76</v>
      </c>
      <c r="V51" s="41">
        <f t="shared" si="8"/>
        <v>219779.52</v>
      </c>
      <c r="W51" s="41"/>
      <c r="X51" s="41"/>
    </row>
    <row r="52" spans="1:24" ht="56.25">
      <c r="B52" s="58">
        <v>38</v>
      </c>
      <c r="C52" s="6" t="s">
        <v>49</v>
      </c>
      <c r="D52" s="6">
        <v>2</v>
      </c>
      <c r="E52" s="6" t="s">
        <v>64</v>
      </c>
      <c r="F52" s="6" t="s">
        <v>28</v>
      </c>
      <c r="G52" s="7">
        <v>13793.103448275862</v>
      </c>
      <c r="H52" s="7">
        <f t="shared" si="0"/>
        <v>27586.206896551725</v>
      </c>
      <c r="I52" s="42">
        <f t="shared" si="1"/>
        <v>24466.54</v>
      </c>
      <c r="J52" s="41">
        <f t="shared" si="3"/>
        <v>48933.08</v>
      </c>
      <c r="K52" s="18"/>
      <c r="L52" s="41">
        <f t="shared" si="4"/>
        <v>0</v>
      </c>
      <c r="M52" s="42"/>
      <c r="N52" s="41">
        <f t="shared" si="9"/>
        <v>0</v>
      </c>
      <c r="O52" s="41"/>
      <c r="P52" s="41">
        <f t="shared" si="5"/>
        <v>0</v>
      </c>
      <c r="Q52" s="41"/>
      <c r="R52" s="41">
        <f t="shared" si="6"/>
        <v>0</v>
      </c>
      <c r="S52" s="41"/>
      <c r="T52" s="41">
        <f t="shared" si="7"/>
        <v>0</v>
      </c>
      <c r="U52" s="41">
        <v>24466.54</v>
      </c>
      <c r="V52" s="41">
        <f t="shared" si="8"/>
        <v>48933.08</v>
      </c>
      <c r="W52" s="41"/>
      <c r="X52" s="41"/>
    </row>
    <row r="53" spans="1:24" ht="45">
      <c r="B53" s="58">
        <v>39</v>
      </c>
      <c r="C53" s="6" t="s">
        <v>49</v>
      </c>
      <c r="D53" s="6">
        <v>2</v>
      </c>
      <c r="E53" s="6" t="s">
        <v>65</v>
      </c>
      <c r="F53" s="6" t="s">
        <v>28</v>
      </c>
      <c r="G53" s="7">
        <v>36206.896551724138</v>
      </c>
      <c r="H53" s="7">
        <f t="shared" si="0"/>
        <v>72413.793103448275</v>
      </c>
      <c r="I53" s="42">
        <f t="shared" si="1"/>
        <v>128678.87</v>
      </c>
      <c r="J53" s="41">
        <f t="shared" si="3"/>
        <v>257357.74</v>
      </c>
      <c r="K53" s="18"/>
      <c r="L53" s="41">
        <f t="shared" si="4"/>
        <v>0</v>
      </c>
      <c r="M53" s="42"/>
      <c r="N53" s="41">
        <f t="shared" si="9"/>
        <v>0</v>
      </c>
      <c r="O53" s="41"/>
      <c r="P53" s="41">
        <f t="shared" si="5"/>
        <v>0</v>
      </c>
      <c r="Q53" s="41"/>
      <c r="R53" s="41">
        <f t="shared" si="6"/>
        <v>0</v>
      </c>
      <c r="S53" s="41"/>
      <c r="T53" s="41">
        <f t="shared" si="7"/>
        <v>0</v>
      </c>
      <c r="U53" s="41">
        <v>128678.87</v>
      </c>
      <c r="V53" s="41">
        <f t="shared" si="8"/>
        <v>257357.74</v>
      </c>
      <c r="W53" s="41"/>
      <c r="X53" s="41"/>
    </row>
    <row r="54" spans="1:24" ht="56.25">
      <c r="B54" s="58">
        <v>40</v>
      </c>
      <c r="C54" s="6" t="s">
        <v>49</v>
      </c>
      <c r="D54" s="6">
        <v>2</v>
      </c>
      <c r="E54" s="6" t="s">
        <v>66</v>
      </c>
      <c r="F54" s="6" t="s">
        <v>28</v>
      </c>
      <c r="G54" s="7">
        <v>16379.310344827587</v>
      </c>
      <c r="H54" s="7">
        <f t="shared" si="0"/>
        <v>32758.620689655174</v>
      </c>
      <c r="I54" s="42">
        <f t="shared" si="1"/>
        <v>31014.32</v>
      </c>
      <c r="J54" s="41">
        <f t="shared" si="3"/>
        <v>62028.639999999999</v>
      </c>
      <c r="K54" s="18"/>
      <c r="L54" s="41">
        <f t="shared" si="4"/>
        <v>0</v>
      </c>
      <c r="M54" s="42"/>
      <c r="N54" s="41">
        <f t="shared" si="9"/>
        <v>0</v>
      </c>
      <c r="O54" s="41"/>
      <c r="P54" s="41">
        <f t="shared" si="5"/>
        <v>0</v>
      </c>
      <c r="Q54" s="41"/>
      <c r="R54" s="41">
        <f t="shared" si="6"/>
        <v>0</v>
      </c>
      <c r="S54" s="41"/>
      <c r="T54" s="41">
        <f t="shared" si="7"/>
        <v>0</v>
      </c>
      <c r="U54" s="41">
        <v>31014.32</v>
      </c>
      <c r="V54" s="41">
        <f t="shared" si="8"/>
        <v>62028.639999999999</v>
      </c>
      <c r="W54" s="41"/>
      <c r="X54" s="41"/>
    </row>
    <row r="55" spans="1:24" ht="67.5">
      <c r="B55" s="58">
        <v>41</v>
      </c>
      <c r="C55" s="6" t="s">
        <v>49</v>
      </c>
      <c r="D55" s="6">
        <v>2</v>
      </c>
      <c r="E55" s="6" t="s">
        <v>67</v>
      </c>
      <c r="F55" s="6" t="s">
        <v>28</v>
      </c>
      <c r="G55" s="7">
        <v>14655.172413793105</v>
      </c>
      <c r="H55" s="7">
        <f t="shared" si="0"/>
        <v>29310.34482758621</v>
      </c>
      <c r="I55" s="42">
        <f t="shared" si="1"/>
        <v>392209.15</v>
      </c>
      <c r="J55" s="41">
        <f t="shared" si="3"/>
        <v>784418.3</v>
      </c>
      <c r="K55" s="18"/>
      <c r="L55" s="41">
        <f t="shared" si="4"/>
        <v>0</v>
      </c>
      <c r="M55" s="42"/>
      <c r="N55" s="41">
        <f t="shared" si="9"/>
        <v>0</v>
      </c>
      <c r="O55" s="41"/>
      <c r="P55" s="41">
        <f t="shared" si="5"/>
        <v>0</v>
      </c>
      <c r="Q55" s="41"/>
      <c r="R55" s="41">
        <f t="shared" si="6"/>
        <v>0</v>
      </c>
      <c r="S55" s="41"/>
      <c r="T55" s="41">
        <f t="shared" si="7"/>
        <v>0</v>
      </c>
      <c r="U55" s="41">
        <v>392209.15</v>
      </c>
      <c r="V55" s="41">
        <f t="shared" si="8"/>
        <v>784418.3</v>
      </c>
      <c r="W55" s="41"/>
      <c r="X55" s="41"/>
    </row>
    <row r="56" spans="1:24" ht="90">
      <c r="B56" s="58">
        <v>42</v>
      </c>
      <c r="C56" s="6" t="s">
        <v>49</v>
      </c>
      <c r="D56" s="6">
        <v>1</v>
      </c>
      <c r="E56" s="6" t="s">
        <v>68</v>
      </c>
      <c r="F56" s="6" t="s">
        <v>28</v>
      </c>
      <c r="G56" s="7">
        <v>44827.586206896558</v>
      </c>
      <c r="H56" s="7">
        <f t="shared" si="0"/>
        <v>44827.586206896558</v>
      </c>
      <c r="I56" s="42">
        <f t="shared" si="1"/>
        <v>543519</v>
      </c>
      <c r="J56" s="41">
        <f t="shared" si="3"/>
        <v>543519</v>
      </c>
      <c r="K56" s="18"/>
      <c r="L56" s="41">
        <f t="shared" si="4"/>
        <v>0</v>
      </c>
      <c r="M56" s="42"/>
      <c r="N56" s="41">
        <f t="shared" si="9"/>
        <v>0</v>
      </c>
      <c r="O56" s="41"/>
      <c r="P56" s="41">
        <f t="shared" si="5"/>
        <v>0</v>
      </c>
      <c r="Q56" s="41"/>
      <c r="R56" s="41">
        <f t="shared" si="6"/>
        <v>0</v>
      </c>
      <c r="S56" s="41"/>
      <c r="T56" s="41">
        <f t="shared" si="7"/>
        <v>0</v>
      </c>
      <c r="U56" s="41">
        <v>543519</v>
      </c>
      <c r="V56" s="41">
        <f t="shared" si="8"/>
        <v>543519</v>
      </c>
      <c r="W56" s="41"/>
      <c r="X56" s="41"/>
    </row>
    <row r="57" spans="1:24" ht="45">
      <c r="B57" s="58">
        <v>43</v>
      </c>
      <c r="C57" s="6" t="s">
        <v>49</v>
      </c>
      <c r="D57" s="6">
        <v>2</v>
      </c>
      <c r="E57" s="6" t="s">
        <v>69</v>
      </c>
      <c r="F57" s="6" t="s">
        <v>28</v>
      </c>
      <c r="G57" s="7">
        <v>7758.620689655173</v>
      </c>
      <c r="H57" s="7">
        <f t="shared" si="0"/>
        <v>15517.241379310346</v>
      </c>
      <c r="I57" s="42">
        <f t="shared" si="1"/>
        <v>31796.43</v>
      </c>
      <c r="J57" s="41">
        <f t="shared" si="3"/>
        <v>63592.86</v>
      </c>
      <c r="K57" s="18"/>
      <c r="L57" s="41">
        <f t="shared" si="4"/>
        <v>0</v>
      </c>
      <c r="M57" s="42"/>
      <c r="N57" s="41">
        <f t="shared" si="9"/>
        <v>0</v>
      </c>
      <c r="O57" s="41"/>
      <c r="P57" s="41">
        <f t="shared" si="5"/>
        <v>0</v>
      </c>
      <c r="Q57" s="41"/>
      <c r="R57" s="41">
        <f t="shared" si="6"/>
        <v>0</v>
      </c>
      <c r="S57" s="41"/>
      <c r="T57" s="41">
        <f t="shared" si="7"/>
        <v>0</v>
      </c>
      <c r="U57" s="41">
        <v>31796.43</v>
      </c>
      <c r="V57" s="41">
        <f t="shared" si="8"/>
        <v>63592.86</v>
      </c>
      <c r="W57" s="41"/>
      <c r="X57" s="41"/>
    </row>
    <row r="58" spans="1:24" ht="67.5">
      <c r="B58" s="58">
        <v>44</v>
      </c>
      <c r="C58" s="6" t="s">
        <v>49</v>
      </c>
      <c r="D58" s="6">
        <v>2</v>
      </c>
      <c r="E58" s="6" t="s">
        <v>70</v>
      </c>
      <c r="F58" s="6" t="s">
        <v>28</v>
      </c>
      <c r="G58" s="7">
        <v>13793.103448275862</v>
      </c>
      <c r="H58" s="7">
        <f t="shared" si="0"/>
        <v>27586.206896551725</v>
      </c>
      <c r="I58" s="42" t="e">
        <f t="shared" si="1"/>
        <v>#NUM!</v>
      </c>
      <c r="J58" s="41" t="e">
        <f t="shared" si="3"/>
        <v>#NUM!</v>
      </c>
      <c r="K58" s="18"/>
      <c r="L58" s="41">
        <f t="shared" si="4"/>
        <v>0</v>
      </c>
      <c r="M58" s="42"/>
      <c r="N58" s="41">
        <f t="shared" si="9"/>
        <v>0</v>
      </c>
      <c r="O58" s="41"/>
      <c r="P58" s="41">
        <f t="shared" si="5"/>
        <v>0</v>
      </c>
      <c r="Q58" s="41"/>
      <c r="R58" s="41">
        <f t="shared" si="6"/>
        <v>0</v>
      </c>
      <c r="S58" s="41"/>
      <c r="T58" s="41">
        <f t="shared" si="7"/>
        <v>0</v>
      </c>
      <c r="U58" s="41"/>
      <c r="V58" s="41">
        <f t="shared" si="8"/>
        <v>0</v>
      </c>
      <c r="W58" s="41"/>
      <c r="X58" s="41"/>
    </row>
    <row r="59" spans="1:24" ht="247.5">
      <c r="B59" s="58">
        <v>45</v>
      </c>
      <c r="C59" s="6" t="s">
        <v>49</v>
      </c>
      <c r="D59" s="6">
        <v>1</v>
      </c>
      <c r="E59" s="6" t="s">
        <v>71</v>
      </c>
      <c r="F59" s="6" t="s">
        <v>28</v>
      </c>
      <c r="G59" s="7">
        <v>694737.93103448278</v>
      </c>
      <c r="H59" s="7">
        <f t="shared" si="0"/>
        <v>694737.93103448278</v>
      </c>
      <c r="I59" s="42" t="e">
        <f t="shared" si="1"/>
        <v>#NUM!</v>
      </c>
      <c r="J59" s="41" t="e">
        <f t="shared" si="3"/>
        <v>#NUM!</v>
      </c>
      <c r="K59" s="18"/>
      <c r="L59" s="41">
        <f t="shared" si="4"/>
        <v>0</v>
      </c>
      <c r="M59" s="42"/>
      <c r="N59" s="41">
        <f t="shared" si="9"/>
        <v>0</v>
      </c>
      <c r="O59" s="41"/>
      <c r="P59" s="41">
        <f t="shared" si="5"/>
        <v>0</v>
      </c>
      <c r="Q59" s="41"/>
      <c r="R59" s="41">
        <f t="shared" si="6"/>
        <v>0</v>
      </c>
      <c r="S59" s="41"/>
      <c r="T59" s="41">
        <f t="shared" si="7"/>
        <v>0</v>
      </c>
      <c r="U59" s="41"/>
      <c r="V59" s="41">
        <f t="shared" si="8"/>
        <v>0</v>
      </c>
      <c r="W59" s="41"/>
      <c r="X59" s="41"/>
    </row>
    <row r="60" spans="1:24" ht="112.5">
      <c r="B60" s="58">
        <v>46</v>
      </c>
      <c r="C60" s="6" t="s">
        <v>49</v>
      </c>
      <c r="D60" s="6">
        <v>1</v>
      </c>
      <c r="E60" s="6" t="s">
        <v>72</v>
      </c>
      <c r="F60" s="6" t="s">
        <v>28</v>
      </c>
      <c r="G60" s="7">
        <v>602908.10344827594</v>
      </c>
      <c r="H60" s="7">
        <f t="shared" si="0"/>
        <v>602908.10344827594</v>
      </c>
      <c r="I60" s="42" t="e">
        <f t="shared" si="1"/>
        <v>#NUM!</v>
      </c>
      <c r="J60" s="41" t="e">
        <f t="shared" si="3"/>
        <v>#NUM!</v>
      </c>
      <c r="K60" s="18"/>
      <c r="L60" s="41">
        <f t="shared" si="4"/>
        <v>0</v>
      </c>
      <c r="M60" s="42"/>
      <c r="N60" s="41">
        <f t="shared" si="9"/>
        <v>0</v>
      </c>
      <c r="O60" s="41"/>
      <c r="P60" s="41">
        <f t="shared" si="5"/>
        <v>0</v>
      </c>
      <c r="Q60" s="41"/>
      <c r="R60" s="41">
        <f t="shared" si="6"/>
        <v>0</v>
      </c>
      <c r="S60" s="41"/>
      <c r="T60" s="41">
        <f t="shared" si="7"/>
        <v>0</v>
      </c>
      <c r="U60" s="41"/>
      <c r="V60" s="41">
        <f t="shared" si="8"/>
        <v>0</v>
      </c>
      <c r="W60" s="41"/>
      <c r="X60" s="41"/>
    </row>
    <row r="61" spans="1:24" ht="202.5">
      <c r="B61" s="58">
        <v>47</v>
      </c>
      <c r="C61" s="6" t="s">
        <v>49</v>
      </c>
      <c r="D61" s="6">
        <v>1</v>
      </c>
      <c r="E61" s="6" t="s">
        <v>73</v>
      </c>
      <c r="F61" s="6" t="s">
        <v>28</v>
      </c>
      <c r="G61" s="7">
        <v>1293103.4482758623</v>
      </c>
      <c r="H61" s="7">
        <f t="shared" si="0"/>
        <v>1293103.4482758623</v>
      </c>
      <c r="I61" s="42" t="e">
        <f t="shared" si="1"/>
        <v>#NUM!</v>
      </c>
      <c r="J61" s="41" t="e">
        <f t="shared" si="3"/>
        <v>#NUM!</v>
      </c>
      <c r="K61" s="18"/>
      <c r="L61" s="41">
        <f t="shared" si="4"/>
        <v>0</v>
      </c>
      <c r="M61" s="42"/>
      <c r="N61" s="41">
        <f t="shared" si="9"/>
        <v>0</v>
      </c>
      <c r="O61" s="41"/>
      <c r="P61" s="41">
        <f t="shared" si="5"/>
        <v>0</v>
      </c>
      <c r="Q61" s="41"/>
      <c r="R61" s="41">
        <f t="shared" si="6"/>
        <v>0</v>
      </c>
      <c r="S61" s="41"/>
      <c r="T61" s="41">
        <f t="shared" si="7"/>
        <v>0</v>
      </c>
      <c r="U61" s="41"/>
      <c r="V61" s="41">
        <f t="shared" si="8"/>
        <v>0</v>
      </c>
      <c r="W61" s="41"/>
      <c r="X61" s="41"/>
    </row>
    <row r="62" spans="1:24" ht="180">
      <c r="B62" s="58">
        <v>48</v>
      </c>
      <c r="C62" s="6" t="s">
        <v>49</v>
      </c>
      <c r="D62" s="6">
        <v>1</v>
      </c>
      <c r="E62" s="6" t="s">
        <v>74</v>
      </c>
      <c r="F62" s="6" t="s">
        <v>28</v>
      </c>
      <c r="G62" s="7">
        <v>116379.31034482759</v>
      </c>
      <c r="H62" s="7">
        <f t="shared" si="0"/>
        <v>116379.31034482759</v>
      </c>
      <c r="I62" s="42" t="e">
        <f t="shared" si="1"/>
        <v>#NUM!</v>
      </c>
      <c r="J62" s="41" t="e">
        <f t="shared" si="3"/>
        <v>#NUM!</v>
      </c>
      <c r="K62" s="18"/>
      <c r="L62" s="41">
        <f t="shared" si="4"/>
        <v>0</v>
      </c>
      <c r="M62" s="42"/>
      <c r="N62" s="41">
        <f t="shared" si="9"/>
        <v>0</v>
      </c>
      <c r="O62" s="41"/>
      <c r="P62" s="41">
        <f t="shared" si="5"/>
        <v>0</v>
      </c>
      <c r="Q62" s="41"/>
      <c r="R62" s="41">
        <f t="shared" si="6"/>
        <v>0</v>
      </c>
      <c r="S62" s="41"/>
      <c r="T62" s="41">
        <f t="shared" si="7"/>
        <v>0</v>
      </c>
      <c r="U62" s="41"/>
      <c r="V62" s="41">
        <f t="shared" si="8"/>
        <v>0</v>
      </c>
      <c r="W62" s="41"/>
      <c r="X62" s="41"/>
    </row>
    <row r="63" spans="1:24" ht="135">
      <c r="B63" s="58">
        <v>49</v>
      </c>
      <c r="C63" s="6" t="s">
        <v>49</v>
      </c>
      <c r="D63" s="6">
        <v>1</v>
      </c>
      <c r="E63" s="6" t="s">
        <v>75</v>
      </c>
      <c r="F63" s="6" t="s">
        <v>28</v>
      </c>
      <c r="G63" s="7">
        <v>213793.10344827588</v>
      </c>
      <c r="H63" s="7">
        <f t="shared" si="0"/>
        <v>213793.10344827588</v>
      </c>
      <c r="I63" s="42" t="e">
        <f t="shared" si="1"/>
        <v>#NUM!</v>
      </c>
      <c r="J63" s="41" t="e">
        <f t="shared" si="3"/>
        <v>#NUM!</v>
      </c>
      <c r="K63" s="18"/>
      <c r="L63" s="41">
        <f t="shared" si="4"/>
        <v>0</v>
      </c>
      <c r="M63" s="42"/>
      <c r="N63" s="41">
        <f t="shared" si="9"/>
        <v>0</v>
      </c>
      <c r="O63" s="41"/>
      <c r="P63" s="41">
        <f t="shared" si="5"/>
        <v>0</v>
      </c>
      <c r="Q63" s="41"/>
      <c r="R63" s="41">
        <f t="shared" si="6"/>
        <v>0</v>
      </c>
      <c r="S63" s="41"/>
      <c r="T63" s="41">
        <f t="shared" si="7"/>
        <v>0</v>
      </c>
      <c r="U63" s="41"/>
      <c r="V63" s="41">
        <f t="shared" si="8"/>
        <v>0</v>
      </c>
      <c r="W63" s="41"/>
      <c r="X63" s="41"/>
    </row>
    <row r="64" spans="1:24" s="85" customFormat="1" ht="45">
      <c r="A64" s="86" t="s">
        <v>322</v>
      </c>
      <c r="B64" s="80">
        <v>50</v>
      </c>
      <c r="C64" s="80" t="s">
        <v>76</v>
      </c>
      <c r="D64" s="80">
        <v>4</v>
      </c>
      <c r="E64" s="80" t="s">
        <v>77</v>
      </c>
      <c r="F64" s="80" t="s">
        <v>28</v>
      </c>
      <c r="G64" s="81">
        <v>35342.068965517246</v>
      </c>
      <c r="H64" s="81">
        <f t="shared" si="0"/>
        <v>141368.27586206899</v>
      </c>
      <c r="I64" s="82">
        <f t="shared" si="1"/>
        <v>106297.78</v>
      </c>
      <c r="J64" s="83">
        <f t="shared" si="3"/>
        <v>425191.12</v>
      </c>
      <c r="K64" s="84"/>
      <c r="L64" s="83">
        <f t="shared" si="4"/>
        <v>0</v>
      </c>
      <c r="M64" s="82"/>
      <c r="N64" s="83">
        <f t="shared" si="9"/>
        <v>0</v>
      </c>
      <c r="O64" s="83"/>
      <c r="P64" s="83">
        <f t="shared" si="5"/>
        <v>0</v>
      </c>
      <c r="Q64" s="83"/>
      <c r="R64" s="83">
        <f t="shared" si="6"/>
        <v>0</v>
      </c>
      <c r="S64" s="83"/>
      <c r="T64" s="83">
        <f t="shared" si="7"/>
        <v>0</v>
      </c>
      <c r="U64" s="83">
        <v>106297.78</v>
      </c>
      <c r="V64" s="83">
        <f t="shared" si="8"/>
        <v>425191.12</v>
      </c>
      <c r="W64" s="83"/>
      <c r="X64" s="83"/>
    </row>
    <row r="65" spans="1:25" ht="33.75">
      <c r="B65" s="58">
        <v>51</v>
      </c>
      <c r="C65" s="6" t="s">
        <v>76</v>
      </c>
      <c r="D65" s="6">
        <v>3</v>
      </c>
      <c r="E65" s="6" t="s">
        <v>78</v>
      </c>
      <c r="F65" s="6" t="s">
        <v>28</v>
      </c>
      <c r="G65" s="7">
        <v>4741.3793103448279</v>
      </c>
      <c r="H65" s="7">
        <f t="shared" si="0"/>
        <v>14224.137931034484</v>
      </c>
      <c r="I65" s="42">
        <f t="shared" si="1"/>
        <v>8940</v>
      </c>
      <c r="J65" s="41">
        <f t="shared" si="3"/>
        <v>26820</v>
      </c>
      <c r="K65" s="18"/>
      <c r="L65" s="41">
        <f t="shared" si="4"/>
        <v>0</v>
      </c>
      <c r="M65" s="42"/>
      <c r="N65" s="41">
        <f t="shared" si="9"/>
        <v>0</v>
      </c>
      <c r="O65" s="41"/>
      <c r="P65" s="41">
        <f t="shared" si="5"/>
        <v>0</v>
      </c>
      <c r="Q65" s="41"/>
      <c r="R65" s="41">
        <f t="shared" si="6"/>
        <v>0</v>
      </c>
      <c r="S65" s="41"/>
      <c r="T65" s="41">
        <f t="shared" si="7"/>
        <v>0</v>
      </c>
      <c r="U65" s="41">
        <v>8940</v>
      </c>
      <c r="V65" s="41">
        <f t="shared" si="8"/>
        <v>26820</v>
      </c>
      <c r="W65" s="41"/>
      <c r="X65" s="41"/>
    </row>
    <row r="66" spans="1:25" ht="45">
      <c r="B66" s="58">
        <v>52</v>
      </c>
      <c r="C66" s="6" t="s">
        <v>76</v>
      </c>
      <c r="D66" s="6">
        <v>8</v>
      </c>
      <c r="E66" s="6" t="s">
        <v>79</v>
      </c>
      <c r="F66" s="6" t="s">
        <v>28</v>
      </c>
      <c r="G66" s="7">
        <v>1869.8275862068967</v>
      </c>
      <c r="H66" s="7">
        <f t="shared" si="0"/>
        <v>14958.620689655174</v>
      </c>
      <c r="I66" s="42" t="e">
        <f t="shared" si="1"/>
        <v>#NUM!</v>
      </c>
      <c r="J66" s="41" t="e">
        <f t="shared" si="3"/>
        <v>#NUM!</v>
      </c>
      <c r="K66" s="18"/>
      <c r="L66" s="41">
        <f t="shared" si="4"/>
        <v>0</v>
      </c>
      <c r="M66" s="42"/>
      <c r="N66" s="41">
        <f t="shared" si="9"/>
        <v>0</v>
      </c>
      <c r="O66" s="41"/>
      <c r="P66" s="41">
        <f t="shared" si="5"/>
        <v>0</v>
      </c>
      <c r="Q66" s="41"/>
      <c r="R66" s="41">
        <f t="shared" si="6"/>
        <v>0</v>
      </c>
      <c r="S66" s="41"/>
      <c r="T66" s="41">
        <f t="shared" si="7"/>
        <v>0</v>
      </c>
      <c r="U66" s="41"/>
      <c r="V66" s="41">
        <f t="shared" si="8"/>
        <v>0</v>
      </c>
      <c r="W66" s="41"/>
      <c r="X66" s="41"/>
    </row>
    <row r="67" spans="1:25" s="54" customFormat="1" ht="45">
      <c r="B67" s="58">
        <v>53</v>
      </c>
      <c r="C67" s="55" t="s">
        <v>295</v>
      </c>
      <c r="D67" s="55">
        <v>1</v>
      </c>
      <c r="E67" s="55" t="s">
        <v>296</v>
      </c>
      <c r="F67" s="55" t="s">
        <v>23</v>
      </c>
      <c r="G67" s="56">
        <v>90999.93965517242</v>
      </c>
      <c r="H67" s="56">
        <f>G67*D67</f>
        <v>90999.93965517242</v>
      </c>
      <c r="I67" s="42">
        <f t="shared" si="1"/>
        <v>110727</v>
      </c>
      <c r="J67" s="41"/>
      <c r="K67" s="18"/>
      <c r="L67" s="41"/>
      <c r="M67" s="42"/>
      <c r="N67" s="41"/>
      <c r="O67" s="41"/>
      <c r="P67" s="41"/>
      <c r="Q67" s="41"/>
      <c r="R67" s="41"/>
      <c r="S67" s="41"/>
      <c r="T67" s="41"/>
      <c r="U67" s="41"/>
      <c r="V67" s="41"/>
      <c r="W67" s="41">
        <v>110727</v>
      </c>
      <c r="X67" s="41">
        <f>W67*D67</f>
        <v>110727</v>
      </c>
      <c r="Y67" s="22" t="s">
        <v>315</v>
      </c>
    </row>
    <row r="68" spans="1:25" s="54" customFormat="1" ht="33.75">
      <c r="B68" s="58">
        <v>54</v>
      </c>
      <c r="C68" s="55" t="s">
        <v>295</v>
      </c>
      <c r="D68" s="55">
        <v>100</v>
      </c>
      <c r="E68" s="55" t="s">
        <v>297</v>
      </c>
      <c r="F68" s="55" t="s">
        <v>28</v>
      </c>
      <c r="G68" s="56">
        <v>3685.344827586207</v>
      </c>
      <c r="H68" s="56">
        <f t="shared" ref="H68:H70" si="10">G68*D68</f>
        <v>368534.4827586207</v>
      </c>
      <c r="I68" s="42">
        <f t="shared" si="1"/>
        <v>2200</v>
      </c>
      <c r="J68" s="65"/>
      <c r="K68" s="66"/>
      <c r="L68" s="65"/>
      <c r="M68" s="64"/>
      <c r="N68" s="65"/>
      <c r="O68" s="65"/>
      <c r="P68" s="65"/>
      <c r="Q68" s="65"/>
      <c r="R68" s="65"/>
      <c r="S68" s="65"/>
      <c r="T68" s="65"/>
      <c r="U68" s="65"/>
      <c r="V68" s="65"/>
      <c r="W68" s="65">
        <v>2200</v>
      </c>
      <c r="X68" s="75">
        <f>W68*D68</f>
        <v>220000</v>
      </c>
      <c r="Y68" s="76" t="s">
        <v>318</v>
      </c>
    </row>
    <row r="69" spans="1:25" s="54" customFormat="1" ht="33.75">
      <c r="B69" s="58">
        <v>55</v>
      </c>
      <c r="C69" s="55" t="s">
        <v>295</v>
      </c>
      <c r="D69" s="55">
        <v>1</v>
      </c>
      <c r="E69" s="55" t="s">
        <v>298</v>
      </c>
      <c r="F69" s="55" t="s">
        <v>23</v>
      </c>
      <c r="G69" s="56">
        <v>15948.275862068967</v>
      </c>
      <c r="H69" s="56">
        <f t="shared" si="10"/>
        <v>15948.275862068967</v>
      </c>
      <c r="I69" s="42">
        <f t="shared" si="1"/>
        <v>135965.82</v>
      </c>
      <c r="J69" s="41"/>
      <c r="K69" s="18"/>
      <c r="L69" s="41"/>
      <c r="M69" s="42"/>
      <c r="N69" s="41"/>
      <c r="O69" s="41"/>
      <c r="P69" s="41"/>
      <c r="Q69" s="41"/>
      <c r="R69" s="41"/>
      <c r="S69" s="41"/>
      <c r="T69" s="41"/>
      <c r="U69" s="41"/>
      <c r="V69" s="41"/>
      <c r="W69" s="41">
        <v>135965.82</v>
      </c>
      <c r="X69" s="41">
        <f>W69*D69</f>
        <v>135965.82</v>
      </c>
      <c r="Y69" s="59" t="s">
        <v>312</v>
      </c>
    </row>
    <row r="70" spans="1:25" s="54" customFormat="1" ht="33.75">
      <c r="B70" s="58">
        <v>56</v>
      </c>
      <c r="C70" s="55" t="s">
        <v>295</v>
      </c>
      <c r="D70" s="55">
        <v>1</v>
      </c>
      <c r="E70" s="55" t="s">
        <v>299</v>
      </c>
      <c r="F70" s="55" t="s">
        <v>28</v>
      </c>
      <c r="G70" s="56">
        <v>500000.00000000006</v>
      </c>
      <c r="H70" s="56">
        <f t="shared" si="10"/>
        <v>500000.00000000006</v>
      </c>
      <c r="I70" s="42">
        <f t="shared" si="1"/>
        <v>469000</v>
      </c>
      <c r="J70" s="41"/>
      <c r="K70" s="18"/>
      <c r="L70" s="41"/>
      <c r="M70" s="42"/>
      <c r="N70" s="41"/>
      <c r="O70" s="41"/>
      <c r="P70" s="41"/>
      <c r="Q70" s="41"/>
      <c r="R70" s="41"/>
      <c r="S70" s="41"/>
      <c r="T70" s="41"/>
      <c r="U70" s="41"/>
      <c r="V70" s="41"/>
      <c r="W70" s="41">
        <v>469000</v>
      </c>
      <c r="X70" s="41">
        <f>W70*D70</f>
        <v>469000</v>
      </c>
      <c r="Y70" s="59" t="s">
        <v>313</v>
      </c>
    </row>
    <row r="71" spans="1:25" ht="33.75">
      <c r="B71" s="58">
        <v>57</v>
      </c>
      <c r="C71" s="6" t="s">
        <v>80</v>
      </c>
      <c r="D71" s="6">
        <v>3</v>
      </c>
      <c r="E71" s="6" t="s">
        <v>81</v>
      </c>
      <c r="F71" s="6" t="s">
        <v>28</v>
      </c>
      <c r="G71" s="7">
        <v>19004.310344827587</v>
      </c>
      <c r="H71" s="7">
        <f t="shared" si="0"/>
        <v>57012.931034482761</v>
      </c>
      <c r="I71" s="42" t="e">
        <f t="shared" si="1"/>
        <v>#NUM!</v>
      </c>
      <c r="J71" s="41" t="e">
        <f t="shared" si="3"/>
        <v>#NUM!</v>
      </c>
      <c r="K71" s="18"/>
      <c r="L71" s="41">
        <f t="shared" si="4"/>
        <v>0</v>
      </c>
      <c r="M71" s="42"/>
      <c r="N71" s="41">
        <f t="shared" si="9"/>
        <v>0</v>
      </c>
      <c r="O71" s="41"/>
      <c r="P71" s="41">
        <f t="shared" si="5"/>
        <v>0</v>
      </c>
      <c r="Q71" s="41"/>
      <c r="R71" s="41">
        <f t="shared" si="6"/>
        <v>0</v>
      </c>
      <c r="S71" s="41"/>
      <c r="T71" s="41">
        <f t="shared" si="7"/>
        <v>0</v>
      </c>
      <c r="U71" s="41"/>
      <c r="V71" s="41">
        <f t="shared" si="8"/>
        <v>0</v>
      </c>
      <c r="W71" s="41"/>
      <c r="X71" s="41"/>
    </row>
    <row r="72" spans="1:25" ht="225">
      <c r="A72" s="8" t="s">
        <v>300</v>
      </c>
      <c r="B72" s="58">
        <v>58</v>
      </c>
      <c r="C72" s="47" t="s">
        <v>274</v>
      </c>
      <c r="D72" s="48">
        <v>6</v>
      </c>
      <c r="E72" s="73" t="s">
        <v>82</v>
      </c>
      <c r="F72" s="47" t="s">
        <v>28</v>
      </c>
      <c r="G72" s="50">
        <v>72765</v>
      </c>
      <c r="H72" s="50">
        <f t="shared" si="0"/>
        <v>436590</v>
      </c>
      <c r="I72" s="51">
        <f t="shared" si="1"/>
        <v>72765</v>
      </c>
      <c r="J72" s="52">
        <f t="shared" si="3"/>
        <v>436590</v>
      </c>
      <c r="K72" s="53"/>
      <c r="L72" s="52">
        <f t="shared" si="4"/>
        <v>0</v>
      </c>
      <c r="M72" s="51"/>
      <c r="N72" s="52">
        <f t="shared" si="9"/>
        <v>0</v>
      </c>
      <c r="O72" s="52"/>
      <c r="P72" s="52">
        <f t="shared" si="5"/>
        <v>0</v>
      </c>
      <c r="Q72" s="52"/>
      <c r="R72" s="52">
        <f t="shared" si="6"/>
        <v>0</v>
      </c>
      <c r="S72" s="52"/>
      <c r="T72" s="52">
        <f t="shared" si="7"/>
        <v>0</v>
      </c>
      <c r="U72" s="52">
        <v>72765</v>
      </c>
      <c r="V72" s="52">
        <f t="shared" si="8"/>
        <v>436590</v>
      </c>
      <c r="W72" s="52"/>
      <c r="X72" s="52"/>
      <c r="Y72" s="74"/>
    </row>
    <row r="73" spans="1:25" ht="270">
      <c r="A73" s="8" t="s">
        <v>300</v>
      </c>
      <c r="B73" s="58">
        <v>59</v>
      </c>
      <c r="C73" s="47" t="s">
        <v>274</v>
      </c>
      <c r="D73" s="48">
        <v>2</v>
      </c>
      <c r="E73" s="49" t="s">
        <v>83</v>
      </c>
      <c r="F73" s="47" t="s">
        <v>28</v>
      </c>
      <c r="G73" s="50">
        <f>I73</f>
        <v>1392730.9802999999</v>
      </c>
      <c r="H73" s="50">
        <f t="shared" si="0"/>
        <v>2785461.9605999999</v>
      </c>
      <c r="I73" s="51">
        <f t="shared" si="1"/>
        <v>1392730.9802999999</v>
      </c>
      <c r="J73" s="52">
        <f t="shared" si="3"/>
        <v>2785461.9605999999</v>
      </c>
      <c r="K73" s="53"/>
      <c r="L73" s="52">
        <f t="shared" si="4"/>
        <v>0</v>
      </c>
      <c r="M73" s="51"/>
      <c r="N73" s="52">
        <f t="shared" si="9"/>
        <v>0</v>
      </c>
      <c r="O73" s="52"/>
      <c r="P73" s="52">
        <f t="shared" si="5"/>
        <v>0</v>
      </c>
      <c r="Q73" s="52"/>
      <c r="R73" s="52">
        <f t="shared" si="6"/>
        <v>0</v>
      </c>
      <c r="S73" s="52"/>
      <c r="T73" s="52">
        <f t="shared" si="7"/>
        <v>0</v>
      </c>
      <c r="U73" s="52"/>
      <c r="V73" s="52">
        <f t="shared" si="8"/>
        <v>0</v>
      </c>
      <c r="W73" s="41">
        <v>1392730.9802999999</v>
      </c>
      <c r="X73" s="41">
        <f>W73*D73</f>
        <v>2785461.9605999999</v>
      </c>
      <c r="Y73" s="22" t="s">
        <v>314</v>
      </c>
    </row>
    <row r="74" spans="1:25" s="60" customFormat="1" ht="126" customHeight="1">
      <c r="A74" s="60" t="s">
        <v>320</v>
      </c>
      <c r="B74" s="58">
        <v>60</v>
      </c>
      <c r="C74" s="69" t="s">
        <v>274</v>
      </c>
      <c r="D74" s="70">
        <v>2</v>
      </c>
      <c r="E74" s="71" t="s">
        <v>301</v>
      </c>
      <c r="F74" s="69" t="s">
        <v>28</v>
      </c>
      <c r="G74" s="72">
        <v>52174.5</v>
      </c>
      <c r="H74" s="72">
        <f t="shared" ref="H74:H83" si="11">G74*D74</f>
        <v>104349</v>
      </c>
      <c r="I74" s="42" t="e">
        <f t="shared" si="1"/>
        <v>#NUM!</v>
      </c>
      <c r="J74" s="46"/>
      <c r="K74" s="62"/>
      <c r="L74" s="46"/>
      <c r="M74" s="61"/>
      <c r="N74" s="46"/>
      <c r="O74" s="46"/>
      <c r="P74" s="46"/>
      <c r="Q74" s="46"/>
      <c r="R74" s="46"/>
      <c r="S74" s="46"/>
      <c r="T74" s="46"/>
      <c r="U74" s="46"/>
      <c r="V74" s="46"/>
      <c r="W74" s="46"/>
      <c r="X74" s="46"/>
    </row>
    <row r="75" spans="1:25" s="60" customFormat="1" ht="38.25">
      <c r="A75" s="60" t="s">
        <v>320</v>
      </c>
      <c r="B75" s="58">
        <v>61</v>
      </c>
      <c r="C75" s="69" t="s">
        <v>302</v>
      </c>
      <c r="D75" s="70">
        <v>10</v>
      </c>
      <c r="E75" s="71" t="s">
        <v>303</v>
      </c>
      <c r="F75" s="69" t="s">
        <v>28</v>
      </c>
      <c r="G75" s="72">
        <v>23226</v>
      </c>
      <c r="H75" s="72">
        <f t="shared" si="11"/>
        <v>232260</v>
      </c>
      <c r="I75" s="42" t="e">
        <f t="shared" si="1"/>
        <v>#NUM!</v>
      </c>
      <c r="J75" s="46"/>
      <c r="K75" s="62"/>
      <c r="L75" s="46"/>
      <c r="M75" s="61"/>
      <c r="N75" s="46"/>
      <c r="O75" s="46"/>
      <c r="P75" s="46"/>
      <c r="Q75" s="46"/>
      <c r="R75" s="46"/>
      <c r="S75" s="46"/>
      <c r="T75" s="46"/>
      <c r="U75" s="46"/>
      <c r="V75" s="46"/>
      <c r="W75" s="46"/>
      <c r="X75" s="46"/>
    </row>
    <row r="76" spans="1:25" s="60" customFormat="1" ht="114.75">
      <c r="A76" s="60" t="s">
        <v>319</v>
      </c>
      <c r="B76" s="58">
        <v>62</v>
      </c>
      <c r="C76" s="67" t="s">
        <v>267</v>
      </c>
      <c r="D76" s="77">
        <v>2</v>
      </c>
      <c r="E76" s="67" t="s">
        <v>304</v>
      </c>
      <c r="F76" s="78" t="s">
        <v>23</v>
      </c>
      <c r="G76" s="68">
        <v>45292.054500000006</v>
      </c>
      <c r="H76" s="68">
        <f t="shared" si="11"/>
        <v>90584.109000000011</v>
      </c>
      <c r="I76" s="42">
        <f t="shared" si="1"/>
        <v>43135.29</v>
      </c>
      <c r="J76" s="46"/>
      <c r="K76" s="62"/>
      <c r="L76" s="46"/>
      <c r="M76" s="61"/>
      <c r="N76" s="46"/>
      <c r="O76" s="46">
        <v>43135.29</v>
      </c>
      <c r="P76" s="46">
        <f>O76*D76</f>
        <v>86270.58</v>
      </c>
      <c r="Q76" s="46"/>
      <c r="R76" s="46"/>
      <c r="S76" s="46"/>
      <c r="T76" s="46"/>
      <c r="U76" s="46"/>
      <c r="V76" s="46"/>
      <c r="W76" s="46"/>
      <c r="X76" s="46"/>
    </row>
    <row r="77" spans="1:25" s="60" customFormat="1" ht="76.5">
      <c r="A77" s="60" t="s">
        <v>319</v>
      </c>
      <c r="B77" s="58">
        <v>63</v>
      </c>
      <c r="C77" s="67" t="s">
        <v>267</v>
      </c>
      <c r="D77" s="77">
        <v>2</v>
      </c>
      <c r="E77" s="67" t="s">
        <v>305</v>
      </c>
      <c r="F77" s="78" t="s">
        <v>23</v>
      </c>
      <c r="G77" s="68">
        <v>77877.933000000005</v>
      </c>
      <c r="H77" s="68">
        <f t="shared" si="11"/>
        <v>155755.86600000001</v>
      </c>
      <c r="I77" s="42">
        <f t="shared" si="1"/>
        <v>77315.7</v>
      </c>
      <c r="J77" s="46"/>
      <c r="K77" s="62"/>
      <c r="L77" s="46"/>
      <c r="M77" s="61"/>
      <c r="N77" s="46"/>
      <c r="O77" s="46">
        <v>77315.7</v>
      </c>
      <c r="P77" s="46">
        <f t="shared" ref="P77:P83" si="12">O77*D77</f>
        <v>154631.4</v>
      </c>
      <c r="Q77" s="46"/>
      <c r="R77" s="46"/>
      <c r="S77" s="46"/>
      <c r="T77" s="46"/>
      <c r="U77" s="46"/>
      <c r="V77" s="46"/>
      <c r="W77" s="46"/>
      <c r="X77" s="46"/>
    </row>
    <row r="78" spans="1:25" s="60" customFormat="1" ht="51">
      <c r="A78" s="60" t="s">
        <v>319</v>
      </c>
      <c r="B78" s="58">
        <v>64</v>
      </c>
      <c r="C78" s="67" t="s">
        <v>267</v>
      </c>
      <c r="D78" s="77">
        <v>12</v>
      </c>
      <c r="E78" s="67" t="s">
        <v>306</v>
      </c>
      <c r="F78" s="78" t="s">
        <v>23</v>
      </c>
      <c r="G78" s="68">
        <v>2425.5</v>
      </c>
      <c r="H78" s="68">
        <f t="shared" si="11"/>
        <v>29106</v>
      </c>
      <c r="I78" s="42">
        <f t="shared" si="1"/>
        <v>2310</v>
      </c>
      <c r="J78" s="46"/>
      <c r="K78" s="62"/>
      <c r="L78" s="46"/>
      <c r="M78" s="61"/>
      <c r="N78" s="46"/>
      <c r="O78" s="46">
        <v>2310</v>
      </c>
      <c r="P78" s="46">
        <f t="shared" si="12"/>
        <v>27720</v>
      </c>
      <c r="Q78" s="46"/>
      <c r="R78" s="46"/>
      <c r="S78" s="46"/>
      <c r="T78" s="46"/>
      <c r="U78" s="46"/>
      <c r="V78" s="46"/>
      <c r="W78" s="46"/>
      <c r="X78" s="46"/>
    </row>
    <row r="79" spans="1:25" s="60" customFormat="1" ht="135">
      <c r="A79" s="60" t="s">
        <v>319</v>
      </c>
      <c r="B79" s="58">
        <v>65</v>
      </c>
      <c r="C79" s="67" t="s">
        <v>267</v>
      </c>
      <c r="D79" s="77">
        <v>12</v>
      </c>
      <c r="E79" s="79" t="s">
        <v>307</v>
      </c>
      <c r="F79" s="78" t="s">
        <v>23</v>
      </c>
      <c r="G79" s="68">
        <v>61679.394</v>
      </c>
      <c r="H79" s="68">
        <f t="shared" si="11"/>
        <v>740152.728</v>
      </c>
      <c r="I79" s="42" t="e">
        <f t="shared" si="1"/>
        <v>#NUM!</v>
      </c>
      <c r="J79" s="46"/>
      <c r="K79" s="62"/>
      <c r="L79" s="46"/>
      <c r="M79" s="61"/>
      <c r="N79" s="46"/>
      <c r="O79" s="46" t="s">
        <v>321</v>
      </c>
      <c r="P79" s="46" t="e">
        <f t="shared" si="12"/>
        <v>#VALUE!</v>
      </c>
      <c r="Q79" s="46"/>
      <c r="R79" s="46"/>
      <c r="S79" s="46"/>
      <c r="T79" s="46"/>
      <c r="U79" s="46"/>
      <c r="V79" s="46"/>
      <c r="W79" s="46"/>
      <c r="X79" s="46"/>
    </row>
    <row r="80" spans="1:25" s="60" customFormat="1" ht="75">
      <c r="A80" s="60" t="s">
        <v>319</v>
      </c>
      <c r="B80" s="58">
        <v>66</v>
      </c>
      <c r="C80" s="67" t="s">
        <v>267</v>
      </c>
      <c r="D80" s="77">
        <v>12</v>
      </c>
      <c r="E80" s="79" t="s">
        <v>308</v>
      </c>
      <c r="F80" s="78" t="s">
        <v>23</v>
      </c>
      <c r="G80" s="68">
        <v>15935.01525</v>
      </c>
      <c r="H80" s="68">
        <f t="shared" si="11"/>
        <v>191220.18300000002</v>
      </c>
      <c r="I80" s="42">
        <f t="shared" ref="I80:I143" si="13">MEDIAN(K80,M80,O80,Q80,S80,U80,W80)</f>
        <v>12545.5</v>
      </c>
      <c r="J80" s="46"/>
      <c r="K80" s="62"/>
      <c r="L80" s="46"/>
      <c r="M80" s="61"/>
      <c r="N80" s="46"/>
      <c r="O80" s="46">
        <v>12545.5</v>
      </c>
      <c r="P80" s="46">
        <f t="shared" si="12"/>
        <v>150546</v>
      </c>
      <c r="Q80" s="46"/>
      <c r="R80" s="46"/>
      <c r="S80" s="46"/>
      <c r="T80" s="46"/>
      <c r="U80" s="46"/>
      <c r="V80" s="46"/>
      <c r="W80" s="46"/>
      <c r="X80" s="46"/>
    </row>
    <row r="81" spans="1:24" s="60" customFormat="1" ht="120">
      <c r="A81" s="60" t="s">
        <v>319</v>
      </c>
      <c r="B81" s="58">
        <v>67</v>
      </c>
      <c r="C81" s="67" t="s">
        <v>267</v>
      </c>
      <c r="D81" s="77">
        <v>12</v>
      </c>
      <c r="E81" s="79" t="s">
        <v>309</v>
      </c>
      <c r="F81" s="78" t="s">
        <v>23</v>
      </c>
      <c r="G81" s="68">
        <v>20278.912500000002</v>
      </c>
      <c r="H81" s="68">
        <f t="shared" si="11"/>
        <v>243346.95</v>
      </c>
      <c r="I81" s="42">
        <f t="shared" si="13"/>
        <v>19313.25</v>
      </c>
      <c r="J81" s="46"/>
      <c r="K81" s="62"/>
      <c r="L81" s="46"/>
      <c r="M81" s="61"/>
      <c r="N81" s="46"/>
      <c r="O81" s="46">
        <v>19313.25</v>
      </c>
      <c r="P81" s="46">
        <f t="shared" si="12"/>
        <v>231759</v>
      </c>
      <c r="Q81" s="46"/>
      <c r="R81" s="46"/>
      <c r="S81" s="46"/>
      <c r="T81" s="46"/>
      <c r="U81" s="46"/>
      <c r="V81" s="46"/>
      <c r="W81" s="46"/>
      <c r="X81" s="46"/>
    </row>
    <row r="82" spans="1:24" s="60" customFormat="1" ht="150">
      <c r="A82" s="60" t="s">
        <v>319</v>
      </c>
      <c r="B82" s="58">
        <v>68</v>
      </c>
      <c r="C82" s="67" t="s">
        <v>267</v>
      </c>
      <c r="D82" s="77">
        <v>12</v>
      </c>
      <c r="E82" s="79" t="s">
        <v>310</v>
      </c>
      <c r="F82" s="78" t="s">
        <v>23</v>
      </c>
      <c r="G82" s="68">
        <v>72765</v>
      </c>
      <c r="H82" s="68">
        <f t="shared" si="11"/>
        <v>873180</v>
      </c>
      <c r="I82" s="42">
        <f t="shared" si="13"/>
        <v>72765</v>
      </c>
      <c r="J82" s="46"/>
      <c r="K82" s="62"/>
      <c r="L82" s="46"/>
      <c r="M82" s="61"/>
      <c r="N82" s="46"/>
      <c r="O82" s="46"/>
      <c r="P82" s="46">
        <f t="shared" si="12"/>
        <v>0</v>
      </c>
      <c r="Q82" s="46"/>
      <c r="R82" s="46"/>
      <c r="S82" s="46"/>
      <c r="T82" s="46"/>
      <c r="U82" s="46">
        <v>72765</v>
      </c>
      <c r="V82" s="46">
        <f>U82*D82</f>
        <v>873180</v>
      </c>
      <c r="W82" s="46"/>
      <c r="X82" s="46"/>
    </row>
    <row r="83" spans="1:24" s="60" customFormat="1" ht="75">
      <c r="A83" s="60" t="s">
        <v>319</v>
      </c>
      <c r="B83" s="58">
        <v>69</v>
      </c>
      <c r="C83" s="67" t="s">
        <v>267</v>
      </c>
      <c r="D83" s="77">
        <v>12</v>
      </c>
      <c r="E83" s="79" t="s">
        <v>311</v>
      </c>
      <c r="F83" s="78" t="s">
        <v>23</v>
      </c>
      <c r="G83" s="68">
        <v>33908.584499999997</v>
      </c>
      <c r="H83" s="68">
        <f t="shared" si="11"/>
        <v>406903.01399999997</v>
      </c>
      <c r="I83" s="42">
        <f t="shared" si="13"/>
        <v>32293.89</v>
      </c>
      <c r="J83" s="46"/>
      <c r="K83" s="62"/>
      <c r="L83" s="46"/>
      <c r="M83" s="61"/>
      <c r="N83" s="46"/>
      <c r="O83" s="46">
        <v>32293.89</v>
      </c>
      <c r="P83" s="46">
        <f t="shared" si="12"/>
        <v>387526.68</v>
      </c>
      <c r="Q83" s="46"/>
      <c r="R83" s="46"/>
      <c r="S83" s="46"/>
      <c r="T83" s="46"/>
      <c r="U83" s="46"/>
      <c r="V83" s="46"/>
      <c r="W83" s="46"/>
      <c r="X83" s="46"/>
    </row>
    <row r="84" spans="1:24" ht="22.5">
      <c r="B84" s="58">
        <v>70</v>
      </c>
      <c r="C84" s="6" t="s">
        <v>267</v>
      </c>
      <c r="D84" s="26">
        <v>1</v>
      </c>
      <c r="E84" s="27" t="s">
        <v>85</v>
      </c>
      <c r="F84" s="28" t="s">
        <v>261</v>
      </c>
      <c r="G84" s="7">
        <v>2616</v>
      </c>
      <c r="H84" s="7">
        <f t="shared" si="0"/>
        <v>2616</v>
      </c>
      <c r="I84" s="42">
        <f>MEDIAN(K84,M84,O84,Q84,S84,U84,W84)</f>
        <v>2607.0000000000005</v>
      </c>
      <c r="J84" s="41">
        <f t="shared" si="3"/>
        <v>2607.0000000000005</v>
      </c>
      <c r="K84" s="18">
        <v>2607.0000000000005</v>
      </c>
      <c r="L84" s="41">
        <f t="shared" si="4"/>
        <v>2607.0000000000005</v>
      </c>
      <c r="M84" s="42"/>
      <c r="N84" s="41">
        <f t="shared" si="9"/>
        <v>0</v>
      </c>
      <c r="O84" s="41"/>
      <c r="P84" s="41">
        <f t="shared" si="5"/>
        <v>0</v>
      </c>
      <c r="Q84" s="41"/>
      <c r="R84" s="41">
        <f t="shared" si="6"/>
        <v>0</v>
      </c>
      <c r="S84" s="41"/>
      <c r="T84" s="41">
        <f t="shared" si="7"/>
        <v>0</v>
      </c>
      <c r="U84" s="41"/>
      <c r="V84" s="41">
        <f t="shared" si="8"/>
        <v>0</v>
      </c>
      <c r="W84" s="41"/>
      <c r="X84" s="41"/>
    </row>
    <row r="85" spans="1:24" ht="22.5">
      <c r="B85" s="58">
        <v>71</v>
      </c>
      <c r="C85" s="6" t="s">
        <v>267</v>
      </c>
      <c r="D85" s="26">
        <v>2</v>
      </c>
      <c r="E85" s="27" t="s">
        <v>86</v>
      </c>
      <c r="F85" s="28" t="s">
        <v>28</v>
      </c>
      <c r="G85" s="7">
        <v>120</v>
      </c>
      <c r="H85" s="7">
        <f t="shared" si="0"/>
        <v>240</v>
      </c>
      <c r="I85" s="42">
        <f t="shared" si="13"/>
        <v>563.62</v>
      </c>
      <c r="J85" s="41">
        <f t="shared" si="3"/>
        <v>1127.24</v>
      </c>
      <c r="K85" s="18"/>
      <c r="L85" s="41">
        <f t="shared" si="4"/>
        <v>0</v>
      </c>
      <c r="M85" s="42"/>
      <c r="N85" s="41">
        <f t="shared" si="9"/>
        <v>0</v>
      </c>
      <c r="O85" s="41"/>
      <c r="P85" s="41">
        <f t="shared" si="5"/>
        <v>0</v>
      </c>
      <c r="Q85" s="41"/>
      <c r="R85" s="41">
        <f t="shared" si="6"/>
        <v>0</v>
      </c>
      <c r="S85" s="41"/>
      <c r="T85" s="41">
        <f t="shared" si="7"/>
        <v>0</v>
      </c>
      <c r="U85" s="41">
        <v>563.62</v>
      </c>
      <c r="V85" s="41">
        <f t="shared" si="8"/>
        <v>1127.24</v>
      </c>
      <c r="W85" s="41"/>
      <c r="X85" s="41"/>
    </row>
    <row r="86" spans="1:24" ht="22.5">
      <c r="B86" s="58">
        <v>72</v>
      </c>
      <c r="C86" s="6" t="s">
        <v>267</v>
      </c>
      <c r="D86" s="26">
        <v>2</v>
      </c>
      <c r="E86" s="27" t="s">
        <v>87</v>
      </c>
      <c r="F86" s="28" t="s">
        <v>28</v>
      </c>
      <c r="G86" s="7">
        <v>780</v>
      </c>
      <c r="H86" s="7">
        <f t="shared" si="0"/>
        <v>1560</v>
      </c>
      <c r="I86" s="42">
        <f t="shared" si="13"/>
        <v>1110.48</v>
      </c>
      <c r="J86" s="41">
        <f t="shared" si="3"/>
        <v>2220.96</v>
      </c>
      <c r="K86" s="18"/>
      <c r="L86" s="41">
        <f t="shared" si="4"/>
        <v>0</v>
      </c>
      <c r="M86" s="42"/>
      <c r="N86" s="41">
        <f t="shared" si="9"/>
        <v>0</v>
      </c>
      <c r="O86" s="41"/>
      <c r="P86" s="41">
        <f t="shared" si="5"/>
        <v>0</v>
      </c>
      <c r="Q86" s="41"/>
      <c r="R86" s="41">
        <f t="shared" si="6"/>
        <v>0</v>
      </c>
      <c r="S86" s="41"/>
      <c r="T86" s="41">
        <f t="shared" si="7"/>
        <v>0</v>
      </c>
      <c r="U86" s="41">
        <v>1110.48</v>
      </c>
      <c r="V86" s="41">
        <f t="shared" si="8"/>
        <v>2220.96</v>
      </c>
      <c r="W86" s="41"/>
      <c r="X86" s="41"/>
    </row>
    <row r="87" spans="1:24" ht="22.5">
      <c r="B87" s="58">
        <v>73</v>
      </c>
      <c r="C87" s="6" t="s">
        <v>267</v>
      </c>
      <c r="D87" s="26">
        <v>2</v>
      </c>
      <c r="E87" s="27" t="s">
        <v>88</v>
      </c>
      <c r="F87" s="28" t="s">
        <v>28</v>
      </c>
      <c r="G87" s="7">
        <v>2347.8000000000002</v>
      </c>
      <c r="H87" s="7">
        <f t="shared" si="0"/>
        <v>4695.6000000000004</v>
      </c>
      <c r="I87" s="42">
        <f t="shared" si="13"/>
        <v>8698.0249999999996</v>
      </c>
      <c r="J87" s="41">
        <f t="shared" si="3"/>
        <v>17396.05</v>
      </c>
      <c r="K87" s="18"/>
      <c r="L87" s="41">
        <f t="shared" si="4"/>
        <v>0</v>
      </c>
      <c r="M87" s="42"/>
      <c r="N87" s="41">
        <f t="shared" si="9"/>
        <v>0</v>
      </c>
      <c r="O87" s="41"/>
      <c r="P87" s="41">
        <f t="shared" si="5"/>
        <v>0</v>
      </c>
      <c r="Q87" s="41">
        <v>153.79</v>
      </c>
      <c r="R87" s="41">
        <f t="shared" si="6"/>
        <v>307.58</v>
      </c>
      <c r="S87" s="41"/>
      <c r="T87" s="41">
        <f t="shared" si="7"/>
        <v>0</v>
      </c>
      <c r="U87" s="41">
        <v>17242.259999999998</v>
      </c>
      <c r="V87" s="41">
        <f t="shared" si="8"/>
        <v>34484.519999999997</v>
      </c>
      <c r="W87" s="41"/>
      <c r="X87" s="41"/>
    </row>
    <row r="88" spans="1:24" ht="22.5">
      <c r="B88" s="58">
        <v>74</v>
      </c>
      <c r="C88" s="6" t="s">
        <v>267</v>
      </c>
      <c r="D88" s="26">
        <v>2</v>
      </c>
      <c r="E88" s="27" t="s">
        <v>89</v>
      </c>
      <c r="F88" s="28" t="s">
        <v>262</v>
      </c>
      <c r="G88" s="7">
        <v>1440</v>
      </c>
      <c r="H88" s="7">
        <f t="shared" si="0"/>
        <v>2880</v>
      </c>
      <c r="I88" s="42">
        <f t="shared" si="13"/>
        <v>2130.5100000000002</v>
      </c>
      <c r="J88" s="41">
        <f t="shared" si="3"/>
        <v>4261.0200000000004</v>
      </c>
      <c r="K88" s="18">
        <v>2983.9500000000003</v>
      </c>
      <c r="L88" s="41">
        <f t="shared" si="4"/>
        <v>5967.9000000000005</v>
      </c>
      <c r="M88" s="42">
        <v>3575.66</v>
      </c>
      <c r="N88" s="41">
        <f t="shared" si="9"/>
        <v>7151.32</v>
      </c>
      <c r="O88" s="41">
        <v>807.79949999999997</v>
      </c>
      <c r="P88" s="41">
        <f t="shared" si="5"/>
        <v>1615.5989999999999</v>
      </c>
      <c r="Q88" s="41">
        <v>745.81</v>
      </c>
      <c r="R88" s="41">
        <f t="shared" si="6"/>
        <v>1491.62</v>
      </c>
      <c r="S88" s="41"/>
      <c r="T88" s="41">
        <f t="shared" si="7"/>
        <v>0</v>
      </c>
      <c r="U88" s="41">
        <v>2130.5100000000002</v>
      </c>
      <c r="V88" s="41">
        <f t="shared" si="8"/>
        <v>4261.0200000000004</v>
      </c>
      <c r="W88" s="41"/>
      <c r="X88" s="41"/>
    </row>
    <row r="89" spans="1:24" ht="22.5">
      <c r="B89" s="58">
        <v>75</v>
      </c>
      <c r="C89" s="6" t="s">
        <v>267</v>
      </c>
      <c r="D89" s="26">
        <v>1</v>
      </c>
      <c r="E89" s="27" t="s">
        <v>90</v>
      </c>
      <c r="F89" s="28" t="s">
        <v>37</v>
      </c>
      <c r="G89" s="7">
        <v>303.04000000000002</v>
      </c>
      <c r="H89" s="7">
        <f t="shared" si="0"/>
        <v>303.04000000000002</v>
      </c>
      <c r="I89" s="42">
        <f t="shared" si="13"/>
        <v>520.29999999999995</v>
      </c>
      <c r="J89" s="41">
        <f t="shared" si="3"/>
        <v>520.29999999999995</v>
      </c>
      <c r="K89" s="18">
        <v>567</v>
      </c>
      <c r="L89" s="41">
        <f t="shared" si="4"/>
        <v>567</v>
      </c>
      <c r="M89" s="42"/>
      <c r="N89" s="41">
        <f t="shared" si="9"/>
        <v>0</v>
      </c>
      <c r="O89" s="41">
        <v>473.6</v>
      </c>
      <c r="P89" s="41">
        <f t="shared" si="5"/>
        <v>473.6</v>
      </c>
      <c r="Q89" s="41">
        <v>232.9</v>
      </c>
      <c r="R89" s="41">
        <f t="shared" si="6"/>
        <v>232.9</v>
      </c>
      <c r="S89" s="41"/>
      <c r="T89" s="41">
        <f t="shared" si="7"/>
        <v>0</v>
      </c>
      <c r="U89" s="41">
        <v>832.08</v>
      </c>
      <c r="V89" s="41">
        <f t="shared" si="8"/>
        <v>832.08</v>
      </c>
      <c r="W89" s="41"/>
      <c r="X89" s="41"/>
    </row>
    <row r="90" spans="1:24" ht="22.5">
      <c r="B90" s="58">
        <v>76</v>
      </c>
      <c r="C90" s="6" t="s">
        <v>267</v>
      </c>
      <c r="D90" s="26">
        <v>1</v>
      </c>
      <c r="E90" s="27" t="s">
        <v>91</v>
      </c>
      <c r="F90" s="28" t="s">
        <v>37</v>
      </c>
      <c r="G90" s="7">
        <v>219.24</v>
      </c>
      <c r="H90" s="7">
        <f t="shared" si="0"/>
        <v>219.24</v>
      </c>
      <c r="I90" s="42">
        <f t="shared" si="13"/>
        <v>322.54000000000002</v>
      </c>
      <c r="J90" s="41">
        <f t="shared" si="3"/>
        <v>322.54000000000002</v>
      </c>
      <c r="K90" s="18">
        <v>286.68</v>
      </c>
      <c r="L90" s="41">
        <f t="shared" si="4"/>
        <v>286.68</v>
      </c>
      <c r="M90" s="42"/>
      <c r="N90" s="41">
        <f t="shared" si="9"/>
        <v>0</v>
      </c>
      <c r="O90" s="41">
        <v>323.39999999999998</v>
      </c>
      <c r="P90" s="41">
        <f t="shared" si="5"/>
        <v>323.39999999999998</v>
      </c>
      <c r="Q90" s="41"/>
      <c r="R90" s="41">
        <f t="shared" si="6"/>
        <v>0</v>
      </c>
      <c r="S90" s="41"/>
      <c r="T90" s="41">
        <f t="shared" si="7"/>
        <v>0</v>
      </c>
      <c r="U90" s="41">
        <v>322.54000000000002</v>
      </c>
      <c r="V90" s="41">
        <f t="shared" si="8"/>
        <v>322.54000000000002</v>
      </c>
      <c r="W90" s="41"/>
      <c r="X90" s="41"/>
    </row>
    <row r="91" spans="1:24" ht="22.5">
      <c r="B91" s="58">
        <v>77</v>
      </c>
      <c r="C91" s="6" t="s">
        <v>267</v>
      </c>
      <c r="D91" s="26">
        <v>1</v>
      </c>
      <c r="E91" s="27" t="s">
        <v>92</v>
      </c>
      <c r="F91" s="28" t="s">
        <v>37</v>
      </c>
      <c r="G91" s="7">
        <v>289.2</v>
      </c>
      <c r="H91" s="7">
        <f t="shared" si="0"/>
        <v>289.2</v>
      </c>
      <c r="I91" s="42">
        <f t="shared" si="13"/>
        <v>516.75</v>
      </c>
      <c r="J91" s="41">
        <f t="shared" si="3"/>
        <v>516.75</v>
      </c>
      <c r="K91" s="18"/>
      <c r="L91" s="41">
        <f t="shared" si="4"/>
        <v>0</v>
      </c>
      <c r="M91" s="42"/>
      <c r="N91" s="41">
        <f t="shared" si="9"/>
        <v>0</v>
      </c>
      <c r="O91" s="41"/>
      <c r="P91" s="41">
        <f t="shared" si="5"/>
        <v>0</v>
      </c>
      <c r="Q91" s="41"/>
      <c r="R91" s="41">
        <f t="shared" si="6"/>
        <v>0</v>
      </c>
      <c r="S91" s="41"/>
      <c r="T91" s="41">
        <f t="shared" si="7"/>
        <v>0</v>
      </c>
      <c r="U91" s="41">
        <v>516.75</v>
      </c>
      <c r="V91" s="41">
        <f t="shared" si="8"/>
        <v>516.75</v>
      </c>
      <c r="W91" s="41"/>
      <c r="X91" s="41"/>
    </row>
    <row r="92" spans="1:24" ht="22.5">
      <c r="B92" s="58">
        <v>78</v>
      </c>
      <c r="C92" s="6" t="s">
        <v>267</v>
      </c>
      <c r="D92" s="26">
        <v>24</v>
      </c>
      <c r="E92" s="27" t="s">
        <v>93</v>
      </c>
      <c r="F92" s="28" t="s">
        <v>28</v>
      </c>
      <c r="G92" s="7">
        <v>33.85</v>
      </c>
      <c r="H92" s="7">
        <f t="shared" si="0"/>
        <v>812.40000000000009</v>
      </c>
      <c r="I92" s="42">
        <f t="shared" si="13"/>
        <v>63.882000000000005</v>
      </c>
      <c r="J92" s="41">
        <f t="shared" si="3"/>
        <v>1533.1680000000001</v>
      </c>
      <c r="K92" s="18">
        <v>63.882000000000005</v>
      </c>
      <c r="L92" s="41">
        <f t="shared" si="4"/>
        <v>1533.1680000000001</v>
      </c>
      <c r="M92" s="42">
        <v>4072.86</v>
      </c>
      <c r="N92" s="41">
        <f t="shared" si="9"/>
        <v>97748.64</v>
      </c>
      <c r="O92" s="41">
        <v>41.33</v>
      </c>
      <c r="P92" s="41">
        <f t="shared" si="5"/>
        <v>991.92</v>
      </c>
      <c r="Q92" s="41">
        <v>25.79</v>
      </c>
      <c r="R92" s="41">
        <f t="shared" si="6"/>
        <v>618.96</v>
      </c>
      <c r="S92" s="41"/>
      <c r="T92" s="41">
        <f t="shared" si="7"/>
        <v>0</v>
      </c>
      <c r="U92" s="41">
        <v>112.55</v>
      </c>
      <c r="V92" s="41">
        <f t="shared" si="8"/>
        <v>2701.2</v>
      </c>
      <c r="W92" s="41"/>
      <c r="X92" s="41"/>
    </row>
    <row r="93" spans="1:24" ht="22.5">
      <c r="B93" s="58">
        <v>79</v>
      </c>
      <c r="C93" s="6" t="s">
        <v>267</v>
      </c>
      <c r="D93" s="26">
        <v>4</v>
      </c>
      <c r="E93" s="27" t="s">
        <v>94</v>
      </c>
      <c r="F93" s="28" t="s">
        <v>262</v>
      </c>
      <c r="G93" s="7">
        <v>1102.5</v>
      </c>
      <c r="H93" s="7">
        <f t="shared" si="0"/>
        <v>4410</v>
      </c>
      <c r="I93" s="42">
        <f t="shared" si="13"/>
        <v>1045</v>
      </c>
      <c r="J93" s="41">
        <f t="shared" si="3"/>
        <v>4180</v>
      </c>
      <c r="K93" s="18">
        <v>210.67200000000003</v>
      </c>
      <c r="L93" s="41">
        <f t="shared" si="4"/>
        <v>842.6880000000001</v>
      </c>
      <c r="M93" s="42">
        <v>174.02</v>
      </c>
      <c r="N93" s="41">
        <f t="shared" si="9"/>
        <v>696.08</v>
      </c>
      <c r="O93" s="41">
        <v>1275</v>
      </c>
      <c r="P93" s="41">
        <f t="shared" si="5"/>
        <v>5100</v>
      </c>
      <c r="Q93" s="41">
        <v>1045</v>
      </c>
      <c r="R93" s="41">
        <f t="shared" si="6"/>
        <v>4180</v>
      </c>
      <c r="S93" s="41"/>
      <c r="T93" s="41">
        <f t="shared" si="7"/>
        <v>0</v>
      </c>
      <c r="U93" s="41">
        <v>1530.26</v>
      </c>
      <c r="V93" s="41">
        <f t="shared" si="8"/>
        <v>6121.04</v>
      </c>
      <c r="W93" s="41"/>
      <c r="X93" s="41"/>
    </row>
    <row r="94" spans="1:24" ht="22.5">
      <c r="B94" s="58">
        <v>80</v>
      </c>
      <c r="C94" s="6" t="s">
        <v>267</v>
      </c>
      <c r="D94" s="26">
        <v>48</v>
      </c>
      <c r="E94" s="27" t="s">
        <v>95</v>
      </c>
      <c r="F94" s="28" t="s">
        <v>28</v>
      </c>
      <c r="G94" s="7">
        <v>47.41</v>
      </c>
      <c r="H94" s="7">
        <f t="shared" si="0"/>
        <v>2275.6799999999998</v>
      </c>
      <c r="I94" s="42">
        <f t="shared" si="13"/>
        <v>166.6</v>
      </c>
      <c r="J94" s="41">
        <f t="shared" si="3"/>
        <v>7996.7999999999993</v>
      </c>
      <c r="K94" s="18">
        <v>189.09450000000001</v>
      </c>
      <c r="L94" s="41">
        <f t="shared" si="4"/>
        <v>9076.5360000000001</v>
      </c>
      <c r="M94" s="42"/>
      <c r="N94" s="41">
        <f t="shared" si="9"/>
        <v>0</v>
      </c>
      <c r="O94" s="41">
        <v>45.38</v>
      </c>
      <c r="P94" s="41">
        <f t="shared" si="5"/>
        <v>2178.2400000000002</v>
      </c>
      <c r="Q94" s="41"/>
      <c r="R94" s="41">
        <f t="shared" si="6"/>
        <v>0</v>
      </c>
      <c r="S94" s="41"/>
      <c r="T94" s="41">
        <f t="shared" si="7"/>
        <v>0</v>
      </c>
      <c r="U94" s="41">
        <v>166.6</v>
      </c>
      <c r="V94" s="41">
        <f t="shared" si="8"/>
        <v>7996.7999999999993</v>
      </c>
      <c r="W94" s="41"/>
      <c r="X94" s="41"/>
    </row>
    <row r="95" spans="1:24" ht="45" customHeight="1">
      <c r="B95" s="58">
        <v>81</v>
      </c>
      <c r="C95" s="6" t="s">
        <v>267</v>
      </c>
      <c r="D95" s="26">
        <v>2</v>
      </c>
      <c r="E95" s="27" t="s">
        <v>96</v>
      </c>
      <c r="F95" s="28" t="s">
        <v>37</v>
      </c>
      <c r="G95" s="7">
        <v>180</v>
      </c>
      <c r="H95" s="7">
        <f t="shared" si="0"/>
        <v>360</v>
      </c>
      <c r="I95" s="42">
        <f t="shared" si="13"/>
        <v>514.29</v>
      </c>
      <c r="J95" s="41">
        <f t="shared" si="3"/>
        <v>1028.58</v>
      </c>
      <c r="K95" s="18">
        <v>271.13549999999998</v>
      </c>
      <c r="L95" s="41">
        <f t="shared" si="4"/>
        <v>542.27099999999996</v>
      </c>
      <c r="M95" s="42"/>
      <c r="N95" s="41">
        <f t="shared" si="9"/>
        <v>0</v>
      </c>
      <c r="O95" s="41"/>
      <c r="P95" s="41">
        <f t="shared" si="5"/>
        <v>0</v>
      </c>
      <c r="Q95" s="41">
        <v>555.1</v>
      </c>
      <c r="R95" s="41">
        <f t="shared" si="6"/>
        <v>1110.2</v>
      </c>
      <c r="S95" s="41"/>
      <c r="T95" s="41">
        <f t="shared" si="7"/>
        <v>0</v>
      </c>
      <c r="U95" s="41">
        <v>514.29</v>
      </c>
      <c r="V95" s="41">
        <f t="shared" si="8"/>
        <v>1028.58</v>
      </c>
      <c r="W95" s="41"/>
      <c r="X95" s="41"/>
    </row>
    <row r="96" spans="1:24" ht="45" customHeight="1">
      <c r="B96" s="58">
        <v>82</v>
      </c>
      <c r="C96" s="6" t="s">
        <v>267</v>
      </c>
      <c r="D96" s="26">
        <v>24</v>
      </c>
      <c r="E96" s="27" t="s">
        <v>97</v>
      </c>
      <c r="F96" s="28" t="s">
        <v>28</v>
      </c>
      <c r="G96" s="7">
        <v>420</v>
      </c>
      <c r="H96" s="7">
        <f t="shared" si="0"/>
        <v>10080</v>
      </c>
      <c r="I96" s="42">
        <f t="shared" si="13"/>
        <v>472.03424999999999</v>
      </c>
      <c r="J96" s="41">
        <f t="shared" si="3"/>
        <v>11328.822</v>
      </c>
      <c r="K96" s="18">
        <v>517.25849999999991</v>
      </c>
      <c r="L96" s="41">
        <f t="shared" si="4"/>
        <v>12414.203999999998</v>
      </c>
      <c r="M96" s="42"/>
      <c r="N96" s="41">
        <f t="shared" si="9"/>
        <v>0</v>
      </c>
      <c r="O96" s="41">
        <v>426.81000000000006</v>
      </c>
      <c r="P96" s="41">
        <f t="shared" si="5"/>
        <v>10243.440000000002</v>
      </c>
      <c r="Q96" s="41">
        <v>290</v>
      </c>
      <c r="R96" s="41">
        <f t="shared" si="6"/>
        <v>6960</v>
      </c>
      <c r="S96" s="41"/>
      <c r="T96" s="41">
        <f t="shared" si="7"/>
        <v>0</v>
      </c>
      <c r="U96" s="41">
        <v>1036.82</v>
      </c>
      <c r="V96" s="41">
        <f t="shared" si="8"/>
        <v>24883.68</v>
      </c>
      <c r="W96" s="41"/>
      <c r="X96" s="41"/>
    </row>
    <row r="97" spans="2:24" ht="22.5">
      <c r="B97" s="58">
        <v>83</v>
      </c>
      <c r="C97" s="6" t="s">
        <v>267</v>
      </c>
      <c r="D97" s="26">
        <v>12</v>
      </c>
      <c r="E97" s="27" t="s">
        <v>98</v>
      </c>
      <c r="F97" s="28" t="s">
        <v>28</v>
      </c>
      <c r="G97" s="7">
        <v>565.20000000000005</v>
      </c>
      <c r="H97" s="7">
        <f t="shared" ref="H97:H160" si="14">G97*D97</f>
        <v>6782.4000000000005</v>
      </c>
      <c r="I97" s="42">
        <f t="shared" si="13"/>
        <v>424.125</v>
      </c>
      <c r="J97" s="41">
        <f t="shared" si="3"/>
        <v>5089.5</v>
      </c>
      <c r="K97" s="18"/>
      <c r="L97" s="41">
        <f t="shared" si="4"/>
        <v>0</v>
      </c>
      <c r="M97" s="42"/>
      <c r="N97" s="41">
        <f t="shared" si="9"/>
        <v>0</v>
      </c>
      <c r="O97" s="41">
        <v>424.125</v>
      </c>
      <c r="P97" s="41">
        <f t="shared" si="5"/>
        <v>5089.5</v>
      </c>
      <c r="Q97" s="41">
        <v>142</v>
      </c>
      <c r="R97" s="41">
        <f t="shared" si="6"/>
        <v>1704</v>
      </c>
      <c r="S97" s="41"/>
      <c r="T97" s="41">
        <f t="shared" si="7"/>
        <v>0</v>
      </c>
      <c r="U97" s="41">
        <v>603.52</v>
      </c>
      <c r="V97" s="41">
        <f t="shared" si="8"/>
        <v>7242.24</v>
      </c>
      <c r="W97" s="41"/>
      <c r="X97" s="41"/>
    </row>
    <row r="98" spans="2:24" ht="22.5">
      <c r="B98" s="58">
        <v>84</v>
      </c>
      <c r="C98" s="6" t="s">
        <v>267</v>
      </c>
      <c r="D98" s="26">
        <v>24</v>
      </c>
      <c r="E98" s="27" t="s">
        <v>99</v>
      </c>
      <c r="F98" s="28" t="s">
        <v>37</v>
      </c>
      <c r="G98" s="7">
        <v>780</v>
      </c>
      <c r="H98" s="7">
        <f t="shared" si="14"/>
        <v>18720</v>
      </c>
      <c r="I98" s="42">
        <f t="shared" si="13"/>
        <v>322.85400000000004</v>
      </c>
      <c r="J98" s="41">
        <f t="shared" ref="J98:J161" si="15">I98*D98</f>
        <v>7748.496000000001</v>
      </c>
      <c r="K98" s="18"/>
      <c r="L98" s="41">
        <f t="shared" ref="L98:L161" si="16">K98*D98</f>
        <v>0</v>
      </c>
      <c r="M98" s="42"/>
      <c r="N98" s="41">
        <f t="shared" ref="N98:N161" si="17">M98*D98</f>
        <v>0</v>
      </c>
      <c r="O98" s="41">
        <v>322.85400000000004</v>
      </c>
      <c r="P98" s="41">
        <f t="shared" ref="P98:P161" si="18">O98*D98</f>
        <v>7748.496000000001</v>
      </c>
      <c r="Q98" s="41">
        <v>287.45999999999998</v>
      </c>
      <c r="R98" s="41">
        <f t="shared" ref="R98:R161" si="19">Q98*D98</f>
        <v>6899.0399999999991</v>
      </c>
      <c r="S98" s="41"/>
      <c r="T98" s="41">
        <f t="shared" ref="T98:T161" si="20">S98*D98</f>
        <v>0</v>
      </c>
      <c r="U98" s="41">
        <v>853.02</v>
      </c>
      <c r="V98" s="41">
        <f t="shared" ref="V98:V161" si="21">U98*D98</f>
        <v>20472.48</v>
      </c>
      <c r="W98" s="41"/>
      <c r="X98" s="41"/>
    </row>
    <row r="99" spans="2:24" ht="22.5">
      <c r="B99" s="58">
        <v>85</v>
      </c>
      <c r="C99" s="6" t="s">
        <v>267</v>
      </c>
      <c r="D99" s="26">
        <v>24</v>
      </c>
      <c r="E99" s="27" t="s">
        <v>100</v>
      </c>
      <c r="F99" s="28" t="s">
        <v>28</v>
      </c>
      <c r="G99" s="7">
        <v>706.28</v>
      </c>
      <c r="H99" s="7">
        <f t="shared" si="14"/>
        <v>16950.72</v>
      </c>
      <c r="I99" s="42">
        <f t="shared" si="13"/>
        <v>378.87699999999995</v>
      </c>
      <c r="J99" s="41">
        <f t="shared" si="15"/>
        <v>9093.0479999999989</v>
      </c>
      <c r="K99" s="18">
        <v>356.178</v>
      </c>
      <c r="L99" s="41">
        <f t="shared" si="16"/>
        <v>8548.2720000000008</v>
      </c>
      <c r="M99" s="42"/>
      <c r="N99" s="41">
        <f t="shared" si="17"/>
        <v>0</v>
      </c>
      <c r="O99" s="41">
        <v>401.57599999999996</v>
      </c>
      <c r="P99" s="41">
        <f t="shared" si="18"/>
        <v>9637.8239999999987</v>
      </c>
      <c r="Q99" s="41">
        <v>169.94</v>
      </c>
      <c r="R99" s="41">
        <f t="shared" si="19"/>
        <v>4078.56</v>
      </c>
      <c r="S99" s="41"/>
      <c r="T99" s="41">
        <f t="shared" si="20"/>
        <v>0</v>
      </c>
      <c r="U99" s="41">
        <v>1033.04</v>
      </c>
      <c r="V99" s="41">
        <f t="shared" si="21"/>
        <v>24792.959999999999</v>
      </c>
      <c r="W99" s="41"/>
      <c r="X99" s="41"/>
    </row>
    <row r="100" spans="2:24" ht="22.5">
      <c r="B100" s="58">
        <v>86</v>
      </c>
      <c r="C100" s="6" t="s">
        <v>267</v>
      </c>
      <c r="D100" s="26">
        <v>24</v>
      </c>
      <c r="E100" s="27" t="s">
        <v>101</v>
      </c>
      <c r="F100" s="28" t="s">
        <v>28</v>
      </c>
      <c r="G100" s="7">
        <v>150</v>
      </c>
      <c r="H100" s="7">
        <f t="shared" si="14"/>
        <v>3600</v>
      </c>
      <c r="I100" s="42" t="e">
        <f t="shared" si="13"/>
        <v>#NUM!</v>
      </c>
      <c r="J100" s="41" t="e">
        <f t="shared" si="15"/>
        <v>#NUM!</v>
      </c>
      <c r="K100" s="18"/>
      <c r="L100" s="41">
        <f t="shared" si="16"/>
        <v>0</v>
      </c>
      <c r="M100" s="42"/>
      <c r="N100" s="41">
        <f t="shared" si="17"/>
        <v>0</v>
      </c>
      <c r="O100" s="41"/>
      <c r="P100" s="41">
        <f t="shared" si="18"/>
        <v>0</v>
      </c>
      <c r="Q100" s="41"/>
      <c r="R100" s="41">
        <f t="shared" si="19"/>
        <v>0</v>
      </c>
      <c r="S100" s="41"/>
      <c r="T100" s="41">
        <f t="shared" si="20"/>
        <v>0</v>
      </c>
      <c r="U100" s="41"/>
      <c r="V100" s="41">
        <f t="shared" si="21"/>
        <v>0</v>
      </c>
      <c r="W100" s="41"/>
      <c r="X100" s="41"/>
    </row>
    <row r="101" spans="2:24" ht="22.5">
      <c r="B101" s="58">
        <v>87</v>
      </c>
      <c r="C101" s="6" t="s">
        <v>267</v>
      </c>
      <c r="D101" s="26">
        <v>24</v>
      </c>
      <c r="E101" s="27" t="s">
        <v>102</v>
      </c>
      <c r="F101" s="28" t="s">
        <v>28</v>
      </c>
      <c r="G101" s="7">
        <v>630</v>
      </c>
      <c r="H101" s="7">
        <f t="shared" si="14"/>
        <v>15120</v>
      </c>
      <c r="I101" s="42">
        <f t="shared" si="13"/>
        <v>601.84474999999998</v>
      </c>
      <c r="J101" s="41">
        <f t="shared" si="15"/>
        <v>14444.273999999999</v>
      </c>
      <c r="K101" s="18"/>
      <c r="L101" s="41">
        <f t="shared" si="16"/>
        <v>0</v>
      </c>
      <c r="M101" s="42"/>
      <c r="N101" s="41">
        <f t="shared" si="17"/>
        <v>0</v>
      </c>
      <c r="O101" s="41">
        <v>397.74950000000001</v>
      </c>
      <c r="P101" s="41">
        <f t="shared" si="18"/>
        <v>9545.9880000000012</v>
      </c>
      <c r="Q101" s="41"/>
      <c r="R101" s="41">
        <f t="shared" si="19"/>
        <v>0</v>
      </c>
      <c r="S101" s="41"/>
      <c r="T101" s="41">
        <f t="shared" si="20"/>
        <v>0</v>
      </c>
      <c r="U101" s="41">
        <v>805.94</v>
      </c>
      <c r="V101" s="41">
        <f t="shared" si="21"/>
        <v>19342.560000000001</v>
      </c>
      <c r="W101" s="41"/>
      <c r="X101" s="41"/>
    </row>
    <row r="102" spans="2:24" ht="22.5">
      <c r="B102" s="58">
        <v>88</v>
      </c>
      <c r="C102" s="6" t="s">
        <v>267</v>
      </c>
      <c r="D102" s="26">
        <v>24</v>
      </c>
      <c r="E102" s="27" t="s">
        <v>103</v>
      </c>
      <c r="F102" s="28" t="s">
        <v>28</v>
      </c>
      <c r="G102" s="7">
        <v>31.5</v>
      </c>
      <c r="H102" s="7">
        <f t="shared" si="14"/>
        <v>756</v>
      </c>
      <c r="I102" s="42">
        <f t="shared" si="13"/>
        <v>54.57</v>
      </c>
      <c r="J102" s="41">
        <f t="shared" si="15"/>
        <v>1309.68</v>
      </c>
      <c r="K102" s="18"/>
      <c r="L102" s="41">
        <f t="shared" si="16"/>
        <v>0</v>
      </c>
      <c r="M102" s="42"/>
      <c r="N102" s="41">
        <f t="shared" si="17"/>
        <v>0</v>
      </c>
      <c r="O102" s="41">
        <v>32.5</v>
      </c>
      <c r="P102" s="41">
        <f t="shared" si="18"/>
        <v>780</v>
      </c>
      <c r="Q102" s="41"/>
      <c r="R102" s="41">
        <f t="shared" si="19"/>
        <v>0</v>
      </c>
      <c r="S102" s="41"/>
      <c r="T102" s="41">
        <f t="shared" si="20"/>
        <v>0</v>
      </c>
      <c r="U102" s="41">
        <v>76.64</v>
      </c>
      <c r="V102" s="41">
        <f t="shared" si="21"/>
        <v>1839.3600000000001</v>
      </c>
      <c r="W102" s="41"/>
      <c r="X102" s="41"/>
    </row>
    <row r="103" spans="2:24" ht="22.5">
      <c r="B103" s="58">
        <v>89</v>
      </c>
      <c r="C103" s="6" t="s">
        <v>267</v>
      </c>
      <c r="D103" s="26">
        <v>2</v>
      </c>
      <c r="E103" s="27" t="s">
        <v>104</v>
      </c>
      <c r="F103" s="28" t="s">
        <v>263</v>
      </c>
      <c r="G103" s="7">
        <v>2280</v>
      </c>
      <c r="H103" s="7">
        <f t="shared" si="14"/>
        <v>4560</v>
      </c>
      <c r="I103" s="42">
        <f t="shared" si="13"/>
        <v>1229.1199999999999</v>
      </c>
      <c r="J103" s="41">
        <f t="shared" si="15"/>
        <v>2458.2399999999998</v>
      </c>
      <c r="K103" s="18"/>
      <c r="L103" s="41">
        <f t="shared" si="16"/>
        <v>0</v>
      </c>
      <c r="M103" s="42"/>
      <c r="N103" s="41">
        <f t="shared" si="17"/>
        <v>0</v>
      </c>
      <c r="O103" s="41"/>
      <c r="P103" s="41">
        <f t="shared" si="18"/>
        <v>0</v>
      </c>
      <c r="Q103" s="41"/>
      <c r="R103" s="41">
        <f t="shared" si="19"/>
        <v>0</v>
      </c>
      <c r="S103" s="41"/>
      <c r="T103" s="41">
        <f t="shared" si="20"/>
        <v>0</v>
      </c>
      <c r="U103" s="41">
        <v>1229.1199999999999</v>
      </c>
      <c r="V103" s="41">
        <f t="shared" si="21"/>
        <v>2458.2399999999998</v>
      </c>
      <c r="W103" s="41"/>
      <c r="X103" s="41"/>
    </row>
    <row r="104" spans="2:24" ht="22.5">
      <c r="B104" s="58">
        <v>90</v>
      </c>
      <c r="C104" s="6" t="s">
        <v>267</v>
      </c>
      <c r="D104" s="26">
        <v>2</v>
      </c>
      <c r="E104" s="27" t="s">
        <v>105</v>
      </c>
      <c r="F104" s="28" t="s">
        <v>37</v>
      </c>
      <c r="G104" s="7">
        <v>390</v>
      </c>
      <c r="H104" s="7">
        <f t="shared" si="14"/>
        <v>780</v>
      </c>
      <c r="I104" s="42">
        <f t="shared" si="13"/>
        <v>620.9</v>
      </c>
      <c r="J104" s="41">
        <f t="shared" si="15"/>
        <v>1241.8</v>
      </c>
      <c r="K104" s="18"/>
      <c r="L104" s="41">
        <f t="shared" si="16"/>
        <v>0</v>
      </c>
      <c r="M104" s="42"/>
      <c r="N104" s="41">
        <f t="shared" si="17"/>
        <v>0</v>
      </c>
      <c r="O104" s="41">
        <v>367.20000000000005</v>
      </c>
      <c r="P104" s="41">
        <f t="shared" si="18"/>
        <v>734.40000000000009</v>
      </c>
      <c r="Q104" s="41">
        <v>620.9</v>
      </c>
      <c r="R104" s="41">
        <f t="shared" si="19"/>
        <v>1241.8</v>
      </c>
      <c r="S104" s="41"/>
      <c r="T104" s="41">
        <f t="shared" si="20"/>
        <v>0</v>
      </c>
      <c r="U104" s="41">
        <v>931</v>
      </c>
      <c r="V104" s="41">
        <f t="shared" si="21"/>
        <v>1862</v>
      </c>
      <c r="W104" s="41"/>
      <c r="X104" s="41"/>
    </row>
    <row r="105" spans="2:24" ht="22.5">
      <c r="B105" s="58">
        <v>91</v>
      </c>
      <c r="C105" s="6" t="s">
        <v>267</v>
      </c>
      <c r="D105" s="26">
        <v>24</v>
      </c>
      <c r="E105" s="27" t="s">
        <v>106</v>
      </c>
      <c r="F105" s="28" t="s">
        <v>28</v>
      </c>
      <c r="G105" s="7">
        <v>2529</v>
      </c>
      <c r="H105" s="7">
        <f t="shared" si="14"/>
        <v>60696</v>
      </c>
      <c r="I105" s="42">
        <f t="shared" si="13"/>
        <v>2245.634</v>
      </c>
      <c r="J105" s="41">
        <f t="shared" si="15"/>
        <v>53895.216</v>
      </c>
      <c r="K105" s="18"/>
      <c r="L105" s="41">
        <f t="shared" si="16"/>
        <v>0</v>
      </c>
      <c r="M105" s="42">
        <v>2304.2800000000002</v>
      </c>
      <c r="N105" s="41">
        <f t="shared" si="17"/>
        <v>55302.720000000001</v>
      </c>
      <c r="O105" s="41">
        <v>2186.9879999999998</v>
      </c>
      <c r="P105" s="41">
        <f t="shared" si="18"/>
        <v>52487.712</v>
      </c>
      <c r="Q105" s="41">
        <v>1714</v>
      </c>
      <c r="R105" s="41">
        <f t="shared" si="19"/>
        <v>41136</v>
      </c>
      <c r="S105" s="41"/>
      <c r="T105" s="41">
        <f t="shared" si="20"/>
        <v>0</v>
      </c>
      <c r="U105" s="41">
        <v>4541.04</v>
      </c>
      <c r="V105" s="41">
        <f t="shared" si="21"/>
        <v>108984.95999999999</v>
      </c>
      <c r="W105" s="41"/>
      <c r="X105" s="41"/>
    </row>
    <row r="106" spans="2:24" ht="22.5">
      <c r="B106" s="58">
        <v>92</v>
      </c>
      <c r="C106" s="6" t="s">
        <v>267</v>
      </c>
      <c r="D106" s="26">
        <v>1</v>
      </c>
      <c r="E106" s="27" t="s">
        <v>107</v>
      </c>
      <c r="F106" s="28" t="s">
        <v>262</v>
      </c>
      <c r="G106" s="7">
        <v>2160</v>
      </c>
      <c r="H106" s="7">
        <f t="shared" si="14"/>
        <v>2160</v>
      </c>
      <c r="I106" s="42">
        <f t="shared" si="13"/>
        <v>3004.75</v>
      </c>
      <c r="J106" s="41">
        <f t="shared" si="15"/>
        <v>3004.75</v>
      </c>
      <c r="K106" s="18"/>
      <c r="L106" s="41">
        <f t="shared" si="16"/>
        <v>0</v>
      </c>
      <c r="M106" s="42"/>
      <c r="N106" s="41">
        <f t="shared" si="17"/>
        <v>0</v>
      </c>
      <c r="O106" s="41"/>
      <c r="P106" s="41">
        <f t="shared" si="18"/>
        <v>0</v>
      </c>
      <c r="Q106" s="41"/>
      <c r="R106" s="41">
        <f t="shared" si="19"/>
        <v>0</v>
      </c>
      <c r="S106" s="41"/>
      <c r="T106" s="41">
        <f t="shared" si="20"/>
        <v>0</v>
      </c>
      <c r="U106" s="41">
        <v>3004.75</v>
      </c>
      <c r="V106" s="41">
        <f t="shared" si="21"/>
        <v>3004.75</v>
      </c>
      <c r="W106" s="41"/>
      <c r="X106" s="41"/>
    </row>
    <row r="107" spans="2:24" ht="22.5">
      <c r="B107" s="58">
        <v>93</v>
      </c>
      <c r="C107" s="6" t="s">
        <v>267</v>
      </c>
      <c r="D107" s="26">
        <v>1</v>
      </c>
      <c r="E107" s="27" t="s">
        <v>108</v>
      </c>
      <c r="F107" s="28" t="s">
        <v>262</v>
      </c>
      <c r="G107" s="7">
        <v>4800</v>
      </c>
      <c r="H107" s="7">
        <f t="shared" si="14"/>
        <v>4800</v>
      </c>
      <c r="I107" s="42">
        <f t="shared" si="13"/>
        <v>3894.44</v>
      </c>
      <c r="J107" s="41">
        <f t="shared" si="15"/>
        <v>3894.44</v>
      </c>
      <c r="K107" s="18">
        <v>9796.8960000000006</v>
      </c>
      <c r="L107" s="41">
        <f t="shared" si="16"/>
        <v>9796.8960000000006</v>
      </c>
      <c r="M107" s="42">
        <v>3894.44</v>
      </c>
      <c r="N107" s="41">
        <f t="shared" si="17"/>
        <v>3894.44</v>
      </c>
      <c r="O107" s="41">
        <v>1726.8</v>
      </c>
      <c r="P107" s="41">
        <f t="shared" si="18"/>
        <v>1726.8</v>
      </c>
      <c r="Q107" s="41">
        <v>1175.2</v>
      </c>
      <c r="R107" s="41">
        <f t="shared" si="19"/>
        <v>1175.2</v>
      </c>
      <c r="S107" s="41"/>
      <c r="T107" s="41">
        <f t="shared" si="20"/>
        <v>0</v>
      </c>
      <c r="U107" s="41">
        <v>4578</v>
      </c>
      <c r="V107" s="41">
        <f t="shared" si="21"/>
        <v>4578</v>
      </c>
      <c r="W107" s="41"/>
      <c r="X107" s="41"/>
    </row>
    <row r="108" spans="2:24" ht="22.5">
      <c r="B108" s="58">
        <v>94</v>
      </c>
      <c r="C108" s="6" t="s">
        <v>267</v>
      </c>
      <c r="D108" s="26">
        <v>48</v>
      </c>
      <c r="E108" s="27" t="s">
        <v>109</v>
      </c>
      <c r="F108" s="28" t="s">
        <v>28</v>
      </c>
      <c r="G108" s="7">
        <v>24</v>
      </c>
      <c r="H108" s="7">
        <f t="shared" si="14"/>
        <v>1152</v>
      </c>
      <c r="I108" s="42">
        <f t="shared" si="13"/>
        <v>5.25</v>
      </c>
      <c r="J108" s="41">
        <f t="shared" si="15"/>
        <v>252</v>
      </c>
      <c r="K108" s="18"/>
      <c r="L108" s="41">
        <f t="shared" si="16"/>
        <v>0</v>
      </c>
      <c r="M108" s="42"/>
      <c r="N108" s="41">
        <f t="shared" si="17"/>
        <v>0</v>
      </c>
      <c r="O108" s="41"/>
      <c r="P108" s="41">
        <f t="shared" si="18"/>
        <v>0</v>
      </c>
      <c r="Q108" s="41"/>
      <c r="R108" s="41">
        <f t="shared" si="19"/>
        <v>0</v>
      </c>
      <c r="S108" s="41"/>
      <c r="T108" s="41">
        <f t="shared" si="20"/>
        <v>0</v>
      </c>
      <c r="U108" s="41">
        <v>5.25</v>
      </c>
      <c r="V108" s="41">
        <f t="shared" si="21"/>
        <v>252</v>
      </c>
      <c r="W108" s="41"/>
      <c r="X108" s="41"/>
    </row>
    <row r="109" spans="2:24" ht="22.5">
      <c r="B109" s="58">
        <v>95</v>
      </c>
      <c r="C109" s="6" t="s">
        <v>267</v>
      </c>
      <c r="D109" s="26">
        <v>48</v>
      </c>
      <c r="E109" s="27" t="s">
        <v>110</v>
      </c>
      <c r="F109" s="28" t="s">
        <v>28</v>
      </c>
      <c r="G109" s="7">
        <v>24</v>
      </c>
      <c r="H109" s="7">
        <f t="shared" si="14"/>
        <v>1152</v>
      </c>
      <c r="I109" s="42">
        <f t="shared" si="13"/>
        <v>5.25</v>
      </c>
      <c r="J109" s="41">
        <f t="shared" si="15"/>
        <v>252</v>
      </c>
      <c r="K109" s="18"/>
      <c r="L109" s="41">
        <f t="shared" si="16"/>
        <v>0</v>
      </c>
      <c r="M109" s="42"/>
      <c r="N109" s="41">
        <f t="shared" si="17"/>
        <v>0</v>
      </c>
      <c r="O109" s="41"/>
      <c r="P109" s="41">
        <f t="shared" si="18"/>
        <v>0</v>
      </c>
      <c r="Q109" s="41"/>
      <c r="R109" s="41">
        <f t="shared" si="19"/>
        <v>0</v>
      </c>
      <c r="S109" s="41"/>
      <c r="T109" s="41">
        <f t="shared" si="20"/>
        <v>0</v>
      </c>
      <c r="U109" s="41">
        <v>5.25</v>
      </c>
      <c r="V109" s="41">
        <f t="shared" si="21"/>
        <v>252</v>
      </c>
      <c r="W109" s="41"/>
      <c r="X109" s="41"/>
    </row>
    <row r="110" spans="2:24" ht="22.5">
      <c r="B110" s="58">
        <v>96</v>
      </c>
      <c r="C110" s="6" t="s">
        <v>267</v>
      </c>
      <c r="D110" s="26">
        <v>48</v>
      </c>
      <c r="E110" s="27" t="s">
        <v>111</v>
      </c>
      <c r="F110" s="28" t="s">
        <v>28</v>
      </c>
      <c r="G110" s="7">
        <v>24</v>
      </c>
      <c r="H110" s="7">
        <f t="shared" si="14"/>
        <v>1152</v>
      </c>
      <c r="I110" s="42">
        <f t="shared" si="13"/>
        <v>308.82</v>
      </c>
      <c r="J110" s="41">
        <f t="shared" si="15"/>
        <v>14823.36</v>
      </c>
      <c r="K110" s="18"/>
      <c r="L110" s="41">
        <f t="shared" si="16"/>
        <v>0</v>
      </c>
      <c r="M110" s="42"/>
      <c r="N110" s="41">
        <f t="shared" si="17"/>
        <v>0</v>
      </c>
      <c r="O110" s="41"/>
      <c r="P110" s="41">
        <f t="shared" si="18"/>
        <v>0</v>
      </c>
      <c r="Q110" s="41">
        <v>612.39</v>
      </c>
      <c r="R110" s="41">
        <f t="shared" si="19"/>
        <v>29394.720000000001</v>
      </c>
      <c r="S110" s="41"/>
      <c r="T110" s="41">
        <f t="shared" si="20"/>
        <v>0</v>
      </c>
      <c r="U110" s="41">
        <v>5.25</v>
      </c>
      <c r="V110" s="41">
        <f t="shared" si="21"/>
        <v>252</v>
      </c>
      <c r="W110" s="41"/>
      <c r="X110" s="41"/>
    </row>
    <row r="111" spans="2:24" ht="22.5">
      <c r="B111" s="58">
        <v>97</v>
      </c>
      <c r="C111" s="6" t="s">
        <v>267</v>
      </c>
      <c r="D111" s="26">
        <v>24</v>
      </c>
      <c r="E111" s="27" t="s">
        <v>112</v>
      </c>
      <c r="F111" s="28" t="s">
        <v>28</v>
      </c>
      <c r="G111" s="7">
        <v>759.2</v>
      </c>
      <c r="H111" s="7">
        <f t="shared" si="14"/>
        <v>18220.800000000003</v>
      </c>
      <c r="I111" s="42">
        <f t="shared" si="13"/>
        <v>329.16450000000003</v>
      </c>
      <c r="J111" s="41">
        <f t="shared" si="15"/>
        <v>7899.9480000000003</v>
      </c>
      <c r="K111" s="18">
        <v>329.16450000000003</v>
      </c>
      <c r="L111" s="41">
        <f t="shared" si="16"/>
        <v>7899.9480000000003</v>
      </c>
      <c r="M111" s="42">
        <v>1417.24</v>
      </c>
      <c r="N111" s="41">
        <f t="shared" si="17"/>
        <v>34013.760000000002</v>
      </c>
      <c r="O111" s="41">
        <v>160.56</v>
      </c>
      <c r="P111" s="41">
        <f t="shared" si="18"/>
        <v>3853.44</v>
      </c>
      <c r="Q111" s="41">
        <v>100.07</v>
      </c>
      <c r="R111" s="41">
        <f t="shared" si="19"/>
        <v>2401.6799999999998</v>
      </c>
      <c r="S111" s="41"/>
      <c r="T111" s="41">
        <f t="shared" si="20"/>
        <v>0</v>
      </c>
      <c r="U111" s="41">
        <v>1069.32</v>
      </c>
      <c r="V111" s="41">
        <f t="shared" si="21"/>
        <v>25663.68</v>
      </c>
      <c r="W111" s="41"/>
      <c r="X111" s="41"/>
    </row>
    <row r="112" spans="2:24" ht="22.5">
      <c r="B112" s="58">
        <v>98</v>
      </c>
      <c r="C112" s="6" t="s">
        <v>267</v>
      </c>
      <c r="D112" s="26">
        <v>24</v>
      </c>
      <c r="E112" s="27" t="s">
        <v>113</v>
      </c>
      <c r="F112" s="28" t="s">
        <v>28</v>
      </c>
      <c r="G112" s="7">
        <v>755.05</v>
      </c>
      <c r="H112" s="7">
        <f t="shared" si="14"/>
        <v>18121.199999999997</v>
      </c>
      <c r="I112" s="42">
        <f t="shared" si="13"/>
        <v>1410.82</v>
      </c>
      <c r="J112" s="41">
        <f t="shared" si="15"/>
        <v>33859.68</v>
      </c>
      <c r="K112" s="18"/>
      <c r="L112" s="41">
        <f t="shared" si="16"/>
        <v>0</v>
      </c>
      <c r="M112" s="42"/>
      <c r="N112" s="41">
        <f t="shared" si="17"/>
        <v>0</v>
      </c>
      <c r="O112" s="41"/>
      <c r="P112" s="41">
        <f t="shared" si="18"/>
        <v>0</v>
      </c>
      <c r="Q112" s="41"/>
      <c r="R112" s="41">
        <f t="shared" si="19"/>
        <v>0</v>
      </c>
      <c r="S112" s="41"/>
      <c r="T112" s="41">
        <f t="shared" si="20"/>
        <v>0</v>
      </c>
      <c r="U112" s="41">
        <v>1410.82</v>
      </c>
      <c r="V112" s="41">
        <f t="shared" si="21"/>
        <v>33859.68</v>
      </c>
      <c r="W112" s="41"/>
      <c r="X112" s="41"/>
    </row>
    <row r="113" spans="2:24" ht="22.5">
      <c r="B113" s="58">
        <v>99</v>
      </c>
      <c r="C113" s="6" t="s">
        <v>267</v>
      </c>
      <c r="D113" s="26">
        <v>24</v>
      </c>
      <c r="E113" s="27" t="s">
        <v>114</v>
      </c>
      <c r="F113" s="28" t="s">
        <v>28</v>
      </c>
      <c r="G113" s="7">
        <v>159</v>
      </c>
      <c r="H113" s="7">
        <f t="shared" si="14"/>
        <v>3816</v>
      </c>
      <c r="I113" s="42">
        <f t="shared" si="13"/>
        <v>93.63</v>
      </c>
      <c r="J113" s="41">
        <f t="shared" si="15"/>
        <v>2247.12</v>
      </c>
      <c r="K113" s="18"/>
      <c r="L113" s="41">
        <f t="shared" si="16"/>
        <v>0</v>
      </c>
      <c r="M113" s="42"/>
      <c r="N113" s="41">
        <f t="shared" si="17"/>
        <v>0</v>
      </c>
      <c r="O113" s="41"/>
      <c r="P113" s="41">
        <f t="shared" si="18"/>
        <v>0</v>
      </c>
      <c r="Q113" s="41"/>
      <c r="R113" s="41">
        <f t="shared" si="19"/>
        <v>0</v>
      </c>
      <c r="S113" s="41"/>
      <c r="T113" s="41">
        <f t="shared" si="20"/>
        <v>0</v>
      </c>
      <c r="U113" s="41">
        <v>93.63</v>
      </c>
      <c r="V113" s="41">
        <f t="shared" si="21"/>
        <v>2247.12</v>
      </c>
      <c r="W113" s="41"/>
      <c r="X113" s="41"/>
    </row>
    <row r="114" spans="2:24" ht="22.5">
      <c r="B114" s="58">
        <v>100</v>
      </c>
      <c r="C114" s="6" t="s">
        <v>267</v>
      </c>
      <c r="D114" s="26">
        <v>24</v>
      </c>
      <c r="E114" s="27" t="s">
        <v>115</v>
      </c>
      <c r="F114" s="28" t="s">
        <v>28</v>
      </c>
      <c r="G114" s="7">
        <v>225</v>
      </c>
      <c r="H114" s="7">
        <f t="shared" si="14"/>
        <v>5400</v>
      </c>
      <c r="I114" s="42">
        <f t="shared" si="13"/>
        <v>190.75</v>
      </c>
      <c r="J114" s="41">
        <f t="shared" si="15"/>
        <v>4578</v>
      </c>
      <c r="K114" s="18"/>
      <c r="L114" s="41">
        <f t="shared" si="16"/>
        <v>0</v>
      </c>
      <c r="M114" s="42"/>
      <c r="N114" s="41">
        <f t="shared" si="17"/>
        <v>0</v>
      </c>
      <c r="O114" s="41"/>
      <c r="P114" s="41">
        <f t="shared" si="18"/>
        <v>0</v>
      </c>
      <c r="Q114" s="41"/>
      <c r="R114" s="41">
        <f t="shared" si="19"/>
        <v>0</v>
      </c>
      <c r="S114" s="41"/>
      <c r="T114" s="41">
        <f t="shared" si="20"/>
        <v>0</v>
      </c>
      <c r="U114" s="41">
        <v>190.75</v>
      </c>
      <c r="V114" s="41">
        <f t="shared" si="21"/>
        <v>4578</v>
      </c>
      <c r="W114" s="41"/>
      <c r="X114" s="41"/>
    </row>
    <row r="115" spans="2:24" ht="22.5">
      <c r="B115" s="58">
        <v>101</v>
      </c>
      <c r="C115" s="6" t="s">
        <v>267</v>
      </c>
      <c r="D115" s="26">
        <v>24</v>
      </c>
      <c r="E115" s="27" t="s">
        <v>116</v>
      </c>
      <c r="F115" s="28" t="s">
        <v>28</v>
      </c>
      <c r="G115" s="7">
        <v>84</v>
      </c>
      <c r="H115" s="7">
        <f t="shared" si="14"/>
        <v>2016</v>
      </c>
      <c r="I115" s="42">
        <f t="shared" si="13"/>
        <v>21</v>
      </c>
      <c r="J115" s="41">
        <f t="shared" si="15"/>
        <v>504</v>
      </c>
      <c r="K115" s="18"/>
      <c r="L115" s="41">
        <f t="shared" si="16"/>
        <v>0</v>
      </c>
      <c r="M115" s="42"/>
      <c r="N115" s="41">
        <f t="shared" si="17"/>
        <v>0</v>
      </c>
      <c r="O115" s="41"/>
      <c r="P115" s="41">
        <f t="shared" si="18"/>
        <v>0</v>
      </c>
      <c r="Q115" s="41"/>
      <c r="R115" s="41">
        <f t="shared" si="19"/>
        <v>0</v>
      </c>
      <c r="S115" s="41"/>
      <c r="T115" s="41">
        <f t="shared" si="20"/>
        <v>0</v>
      </c>
      <c r="U115" s="41">
        <v>21</v>
      </c>
      <c r="V115" s="41">
        <f t="shared" si="21"/>
        <v>504</v>
      </c>
      <c r="W115" s="41"/>
      <c r="X115" s="41"/>
    </row>
    <row r="116" spans="2:24" ht="22.5">
      <c r="B116" s="58">
        <v>102</v>
      </c>
      <c r="C116" s="6" t="s">
        <v>267</v>
      </c>
      <c r="D116" s="26">
        <v>12</v>
      </c>
      <c r="E116" s="27" t="s">
        <v>117</v>
      </c>
      <c r="F116" s="28" t="s">
        <v>28</v>
      </c>
      <c r="G116" s="7">
        <v>2035.24</v>
      </c>
      <c r="H116" s="7">
        <f t="shared" si="14"/>
        <v>24422.880000000001</v>
      </c>
      <c r="I116" s="42">
        <f t="shared" si="13"/>
        <v>909.77500000000009</v>
      </c>
      <c r="J116" s="41">
        <f t="shared" si="15"/>
        <v>10917.300000000001</v>
      </c>
      <c r="K116" s="18"/>
      <c r="L116" s="41">
        <f t="shared" si="16"/>
        <v>0</v>
      </c>
      <c r="M116" s="42"/>
      <c r="N116" s="41">
        <f t="shared" si="17"/>
        <v>0</v>
      </c>
      <c r="O116" s="41">
        <v>909.77500000000009</v>
      </c>
      <c r="P116" s="41">
        <f t="shared" si="18"/>
        <v>10917.300000000001</v>
      </c>
      <c r="Q116" s="41">
        <v>612.39</v>
      </c>
      <c r="R116" s="41">
        <f t="shared" si="19"/>
        <v>7348.68</v>
      </c>
      <c r="S116" s="41"/>
      <c r="T116" s="41">
        <f t="shared" si="20"/>
        <v>0</v>
      </c>
      <c r="U116" s="41">
        <v>2603.62</v>
      </c>
      <c r="V116" s="41">
        <f t="shared" si="21"/>
        <v>31243.439999999999</v>
      </c>
      <c r="W116" s="41"/>
      <c r="X116" s="41"/>
    </row>
    <row r="117" spans="2:24" ht="45" customHeight="1">
      <c r="B117" s="58">
        <v>103</v>
      </c>
      <c r="C117" s="6" t="s">
        <v>267</v>
      </c>
      <c r="D117" s="26">
        <v>12</v>
      </c>
      <c r="E117" s="27" t="s">
        <v>118</v>
      </c>
      <c r="F117" s="28" t="s">
        <v>28</v>
      </c>
      <c r="G117" s="7">
        <v>1860</v>
      </c>
      <c r="H117" s="7">
        <f t="shared" si="14"/>
        <v>22320</v>
      </c>
      <c r="I117" s="42">
        <f t="shared" si="13"/>
        <v>1708.13</v>
      </c>
      <c r="J117" s="41">
        <f t="shared" si="15"/>
        <v>20497.560000000001</v>
      </c>
      <c r="K117" s="18"/>
      <c r="L117" s="41">
        <f t="shared" si="16"/>
        <v>0</v>
      </c>
      <c r="M117" s="42">
        <v>1170.18</v>
      </c>
      <c r="N117" s="41">
        <f t="shared" si="17"/>
        <v>14042.16</v>
      </c>
      <c r="O117" s="41">
        <v>1651.2</v>
      </c>
      <c r="P117" s="41">
        <f t="shared" si="18"/>
        <v>19814.400000000001</v>
      </c>
      <c r="Q117" s="41">
        <v>1765.06</v>
      </c>
      <c r="R117" s="41">
        <f t="shared" si="19"/>
        <v>21180.720000000001</v>
      </c>
      <c r="S117" s="41"/>
      <c r="T117" s="41">
        <f t="shared" si="20"/>
        <v>0</v>
      </c>
      <c r="U117" s="41">
        <v>3382.94</v>
      </c>
      <c r="V117" s="41">
        <f t="shared" si="21"/>
        <v>40595.279999999999</v>
      </c>
      <c r="W117" s="41"/>
      <c r="X117" s="41"/>
    </row>
    <row r="118" spans="2:24" ht="22.5">
      <c r="B118" s="58">
        <v>104</v>
      </c>
      <c r="C118" s="6" t="s">
        <v>267</v>
      </c>
      <c r="D118" s="26">
        <v>12</v>
      </c>
      <c r="E118" s="27" t="s">
        <v>119</v>
      </c>
      <c r="F118" s="28" t="s">
        <v>28</v>
      </c>
      <c r="G118" s="7">
        <v>720</v>
      </c>
      <c r="H118" s="7">
        <f t="shared" si="14"/>
        <v>8640</v>
      </c>
      <c r="I118" s="42">
        <f t="shared" si="13"/>
        <v>828.81</v>
      </c>
      <c r="J118" s="41">
        <f t="shared" si="15"/>
        <v>9945.7199999999993</v>
      </c>
      <c r="K118" s="18"/>
      <c r="L118" s="41">
        <f t="shared" si="16"/>
        <v>0</v>
      </c>
      <c r="M118" s="42"/>
      <c r="N118" s="41">
        <f t="shared" si="17"/>
        <v>0</v>
      </c>
      <c r="O118" s="41">
        <v>721.37</v>
      </c>
      <c r="P118" s="41">
        <f t="shared" si="18"/>
        <v>8656.44</v>
      </c>
      <c r="Q118" s="41"/>
      <c r="R118" s="41">
        <f t="shared" si="19"/>
        <v>0</v>
      </c>
      <c r="S118" s="41"/>
      <c r="T118" s="41">
        <f t="shared" si="20"/>
        <v>0</v>
      </c>
      <c r="U118" s="41">
        <v>936.25</v>
      </c>
      <c r="V118" s="41">
        <f t="shared" si="21"/>
        <v>11235</v>
      </c>
      <c r="W118" s="41"/>
      <c r="X118" s="41"/>
    </row>
    <row r="119" spans="2:24" ht="22.5">
      <c r="B119" s="58">
        <v>105</v>
      </c>
      <c r="C119" s="6" t="s">
        <v>267</v>
      </c>
      <c r="D119" s="26">
        <v>12</v>
      </c>
      <c r="E119" s="27" t="s">
        <v>120</v>
      </c>
      <c r="F119" s="28" t="s">
        <v>28</v>
      </c>
      <c r="G119" s="7">
        <v>247.8</v>
      </c>
      <c r="H119" s="7">
        <f t="shared" si="14"/>
        <v>2973.6000000000004</v>
      </c>
      <c r="I119" s="42">
        <f t="shared" si="13"/>
        <v>482.505</v>
      </c>
      <c r="J119" s="41">
        <f t="shared" si="15"/>
        <v>5790.0599999999995</v>
      </c>
      <c r="K119" s="18"/>
      <c r="L119" s="41">
        <f t="shared" si="16"/>
        <v>0</v>
      </c>
      <c r="M119" s="42"/>
      <c r="N119" s="41">
        <f t="shared" si="17"/>
        <v>0</v>
      </c>
      <c r="O119" s="41"/>
      <c r="P119" s="41">
        <f t="shared" si="18"/>
        <v>0</v>
      </c>
      <c r="Q119" s="41">
        <v>354.5</v>
      </c>
      <c r="R119" s="41">
        <f t="shared" si="19"/>
        <v>4254</v>
      </c>
      <c r="S119" s="41"/>
      <c r="T119" s="41">
        <f t="shared" si="20"/>
        <v>0</v>
      </c>
      <c r="U119" s="41">
        <v>610.51</v>
      </c>
      <c r="V119" s="41">
        <f t="shared" si="21"/>
        <v>7326.12</v>
      </c>
      <c r="W119" s="41"/>
      <c r="X119" s="41"/>
    </row>
    <row r="120" spans="2:24" ht="22.5">
      <c r="B120" s="58">
        <v>106</v>
      </c>
      <c r="C120" s="6" t="s">
        <v>267</v>
      </c>
      <c r="D120" s="26">
        <v>2</v>
      </c>
      <c r="E120" s="27" t="s">
        <v>121</v>
      </c>
      <c r="F120" s="28" t="s">
        <v>37</v>
      </c>
      <c r="G120" s="7">
        <v>264.60000000000002</v>
      </c>
      <c r="H120" s="7">
        <f t="shared" si="14"/>
        <v>529.20000000000005</v>
      </c>
      <c r="I120" s="42">
        <f t="shared" si="13"/>
        <v>287.59000000000003</v>
      </c>
      <c r="J120" s="41">
        <f t="shared" si="15"/>
        <v>575.18000000000006</v>
      </c>
      <c r="K120" s="18"/>
      <c r="L120" s="41">
        <f t="shared" si="16"/>
        <v>0</v>
      </c>
      <c r="M120" s="42">
        <v>749.22</v>
      </c>
      <c r="N120" s="41">
        <f t="shared" si="17"/>
        <v>1498.44</v>
      </c>
      <c r="O120" s="41">
        <v>260.2</v>
      </c>
      <c r="P120" s="41">
        <f t="shared" si="18"/>
        <v>520.4</v>
      </c>
      <c r="Q120" s="41">
        <v>31.08</v>
      </c>
      <c r="R120" s="41">
        <f t="shared" si="19"/>
        <v>62.16</v>
      </c>
      <c r="S120" s="41"/>
      <c r="T120" s="41">
        <f t="shared" si="20"/>
        <v>0</v>
      </c>
      <c r="U120" s="41">
        <v>314.98</v>
      </c>
      <c r="V120" s="41">
        <f t="shared" si="21"/>
        <v>629.96</v>
      </c>
      <c r="W120" s="41"/>
      <c r="X120" s="41"/>
    </row>
    <row r="121" spans="2:24" ht="22.5">
      <c r="B121" s="58">
        <v>107</v>
      </c>
      <c r="C121" s="6" t="s">
        <v>267</v>
      </c>
      <c r="D121" s="26">
        <v>2</v>
      </c>
      <c r="E121" s="27" t="s">
        <v>122</v>
      </c>
      <c r="F121" s="28" t="s">
        <v>37</v>
      </c>
      <c r="G121" s="7">
        <v>142.80000000000001</v>
      </c>
      <c r="H121" s="7">
        <f t="shared" si="14"/>
        <v>285.60000000000002</v>
      </c>
      <c r="I121" s="42">
        <f t="shared" si="13"/>
        <v>1784.16</v>
      </c>
      <c r="J121" s="41">
        <f t="shared" si="15"/>
        <v>3568.32</v>
      </c>
      <c r="K121" s="18"/>
      <c r="L121" s="41">
        <f t="shared" si="16"/>
        <v>0</v>
      </c>
      <c r="M121" s="42">
        <v>2542.3200000000002</v>
      </c>
      <c r="N121" s="41">
        <f t="shared" si="17"/>
        <v>5084.6400000000003</v>
      </c>
      <c r="O121" s="41"/>
      <c r="P121" s="41">
        <f t="shared" si="18"/>
        <v>0</v>
      </c>
      <c r="Q121" s="41"/>
      <c r="R121" s="41">
        <f t="shared" si="19"/>
        <v>0</v>
      </c>
      <c r="S121" s="41"/>
      <c r="T121" s="41">
        <f t="shared" si="20"/>
        <v>0</v>
      </c>
      <c r="U121" s="41">
        <v>1026</v>
      </c>
      <c r="V121" s="41">
        <f t="shared" si="21"/>
        <v>2052</v>
      </c>
      <c r="W121" s="41"/>
      <c r="X121" s="41"/>
    </row>
    <row r="122" spans="2:24" ht="22.5">
      <c r="B122" s="58">
        <v>108</v>
      </c>
      <c r="C122" s="6" t="s">
        <v>267</v>
      </c>
      <c r="D122" s="26">
        <v>12</v>
      </c>
      <c r="E122" s="27" t="s">
        <v>123</v>
      </c>
      <c r="F122" s="28" t="s">
        <v>28</v>
      </c>
      <c r="G122" s="7">
        <v>123</v>
      </c>
      <c r="H122" s="7">
        <f t="shared" si="14"/>
        <v>1476</v>
      </c>
      <c r="I122" s="42">
        <f t="shared" si="13"/>
        <v>113.735</v>
      </c>
      <c r="J122" s="41">
        <f t="shared" si="15"/>
        <v>1364.82</v>
      </c>
      <c r="K122" s="18"/>
      <c r="L122" s="41">
        <f t="shared" si="16"/>
        <v>0</v>
      </c>
      <c r="M122" s="42"/>
      <c r="N122" s="41">
        <f t="shared" si="17"/>
        <v>0</v>
      </c>
      <c r="O122" s="41">
        <v>86.62</v>
      </c>
      <c r="P122" s="41">
        <f t="shared" si="18"/>
        <v>1039.44</v>
      </c>
      <c r="Q122" s="41"/>
      <c r="R122" s="41">
        <f t="shared" si="19"/>
        <v>0</v>
      </c>
      <c r="S122" s="41"/>
      <c r="T122" s="41">
        <f t="shared" si="20"/>
        <v>0</v>
      </c>
      <c r="U122" s="41">
        <v>140.85</v>
      </c>
      <c r="V122" s="41">
        <f t="shared" si="21"/>
        <v>1690.1999999999998</v>
      </c>
      <c r="W122" s="41"/>
      <c r="X122" s="41"/>
    </row>
    <row r="123" spans="2:24" ht="22.5">
      <c r="B123" s="58">
        <v>109</v>
      </c>
      <c r="C123" s="6" t="s">
        <v>267</v>
      </c>
      <c r="D123" s="26">
        <v>2</v>
      </c>
      <c r="E123" s="27" t="s">
        <v>124</v>
      </c>
      <c r="F123" s="28" t="s">
        <v>28</v>
      </c>
      <c r="G123" s="7">
        <v>2457.6</v>
      </c>
      <c r="H123" s="7">
        <f t="shared" si="14"/>
        <v>4915.2</v>
      </c>
      <c r="I123" s="42">
        <f t="shared" si="13"/>
        <v>3416.49</v>
      </c>
      <c r="J123" s="41">
        <f t="shared" si="15"/>
        <v>6832.98</v>
      </c>
      <c r="K123" s="18"/>
      <c r="L123" s="41">
        <f t="shared" si="16"/>
        <v>0</v>
      </c>
      <c r="M123" s="42"/>
      <c r="N123" s="41">
        <f t="shared" si="17"/>
        <v>0</v>
      </c>
      <c r="O123" s="41"/>
      <c r="P123" s="41">
        <f t="shared" si="18"/>
        <v>0</v>
      </c>
      <c r="Q123" s="41"/>
      <c r="R123" s="41">
        <f t="shared" si="19"/>
        <v>0</v>
      </c>
      <c r="S123" s="41"/>
      <c r="T123" s="41">
        <f t="shared" si="20"/>
        <v>0</v>
      </c>
      <c r="U123" s="41">
        <v>3416.49</v>
      </c>
      <c r="V123" s="41">
        <f t="shared" si="21"/>
        <v>6832.98</v>
      </c>
      <c r="W123" s="41"/>
      <c r="X123" s="41"/>
    </row>
    <row r="124" spans="2:24" ht="22.5">
      <c r="B124" s="58">
        <v>110</v>
      </c>
      <c r="C124" s="6" t="s">
        <v>267</v>
      </c>
      <c r="D124" s="26">
        <v>24</v>
      </c>
      <c r="E124" s="27" t="s">
        <v>125</v>
      </c>
      <c r="F124" s="28" t="s">
        <v>28</v>
      </c>
      <c r="G124" s="7">
        <v>878.4</v>
      </c>
      <c r="H124" s="7">
        <f t="shared" si="14"/>
        <v>21081.599999999999</v>
      </c>
      <c r="I124" s="42">
        <f t="shared" si="13"/>
        <v>417.20850000000002</v>
      </c>
      <c r="J124" s="41">
        <f t="shared" si="15"/>
        <v>10013.004000000001</v>
      </c>
      <c r="K124" s="18">
        <v>417.20850000000002</v>
      </c>
      <c r="L124" s="41">
        <f t="shared" si="16"/>
        <v>10013.004000000001</v>
      </c>
      <c r="M124" s="42"/>
      <c r="N124" s="41">
        <f t="shared" si="17"/>
        <v>0</v>
      </c>
      <c r="O124" s="41">
        <v>511.95000000000005</v>
      </c>
      <c r="P124" s="41">
        <f t="shared" si="18"/>
        <v>12286.800000000001</v>
      </c>
      <c r="Q124" s="41"/>
      <c r="R124" s="41">
        <f t="shared" si="19"/>
        <v>0</v>
      </c>
      <c r="S124" s="41"/>
      <c r="T124" s="41">
        <f t="shared" si="20"/>
        <v>0</v>
      </c>
      <c r="U124" s="41">
        <v>410.46</v>
      </c>
      <c r="V124" s="41">
        <f t="shared" si="21"/>
        <v>9851.0399999999991</v>
      </c>
      <c r="W124" s="41"/>
      <c r="X124" s="41"/>
    </row>
    <row r="125" spans="2:24" ht="22.5">
      <c r="B125" s="58">
        <v>111</v>
      </c>
      <c r="C125" s="6" t="s">
        <v>267</v>
      </c>
      <c r="D125" s="26">
        <v>12</v>
      </c>
      <c r="E125" s="27" t="s">
        <v>126</v>
      </c>
      <c r="F125" s="28" t="s">
        <v>28</v>
      </c>
      <c r="G125" s="7">
        <v>4200</v>
      </c>
      <c r="H125" s="7">
        <f t="shared" si="14"/>
        <v>50400</v>
      </c>
      <c r="I125" s="42">
        <f t="shared" si="13"/>
        <v>4655.335</v>
      </c>
      <c r="J125" s="41">
        <f t="shared" si="15"/>
        <v>55864.020000000004</v>
      </c>
      <c r="K125" s="18"/>
      <c r="L125" s="41">
        <f t="shared" si="16"/>
        <v>0</v>
      </c>
      <c r="M125" s="42">
        <v>1703.24</v>
      </c>
      <c r="N125" s="41">
        <f t="shared" si="17"/>
        <v>20438.88</v>
      </c>
      <c r="O125" s="41"/>
      <c r="P125" s="41">
        <f t="shared" si="18"/>
        <v>0</v>
      </c>
      <c r="Q125" s="41"/>
      <c r="R125" s="41">
        <f t="shared" si="19"/>
        <v>0</v>
      </c>
      <c r="S125" s="41"/>
      <c r="T125" s="41">
        <f t="shared" si="20"/>
        <v>0</v>
      </c>
      <c r="U125" s="41">
        <v>7607.43</v>
      </c>
      <c r="V125" s="41">
        <f t="shared" si="21"/>
        <v>91289.16</v>
      </c>
      <c r="W125" s="41"/>
      <c r="X125" s="41"/>
    </row>
    <row r="126" spans="2:24" ht="22.5">
      <c r="B126" s="58">
        <v>112</v>
      </c>
      <c r="C126" s="6" t="s">
        <v>267</v>
      </c>
      <c r="D126" s="26">
        <v>12</v>
      </c>
      <c r="E126" s="27" t="s">
        <v>127</v>
      </c>
      <c r="F126" s="28" t="s">
        <v>28</v>
      </c>
      <c r="G126" s="7">
        <v>368.4</v>
      </c>
      <c r="H126" s="7">
        <f t="shared" si="14"/>
        <v>4420.7999999999993</v>
      </c>
      <c r="I126" s="42">
        <f t="shared" si="13"/>
        <v>698.38</v>
      </c>
      <c r="J126" s="41">
        <f t="shared" si="15"/>
        <v>8380.56</v>
      </c>
      <c r="K126" s="18">
        <v>936</v>
      </c>
      <c r="L126" s="41">
        <f t="shared" si="16"/>
        <v>11232</v>
      </c>
      <c r="M126" s="42"/>
      <c r="N126" s="41">
        <f t="shared" si="17"/>
        <v>0</v>
      </c>
      <c r="O126" s="41"/>
      <c r="P126" s="41">
        <f t="shared" si="18"/>
        <v>0</v>
      </c>
      <c r="Q126" s="41">
        <v>252</v>
      </c>
      <c r="R126" s="41">
        <f t="shared" si="19"/>
        <v>3024</v>
      </c>
      <c r="S126" s="41"/>
      <c r="T126" s="41">
        <f t="shared" si="20"/>
        <v>0</v>
      </c>
      <c r="U126" s="41">
        <v>698.38</v>
      </c>
      <c r="V126" s="41">
        <f t="shared" si="21"/>
        <v>8380.56</v>
      </c>
      <c r="W126" s="41"/>
      <c r="X126" s="41"/>
    </row>
    <row r="127" spans="2:24" ht="22.5">
      <c r="B127" s="58">
        <v>113</v>
      </c>
      <c r="C127" s="6" t="s">
        <v>267</v>
      </c>
      <c r="D127" s="26">
        <v>12</v>
      </c>
      <c r="E127" s="27" t="s">
        <v>128</v>
      </c>
      <c r="F127" s="28" t="s">
        <v>28</v>
      </c>
      <c r="G127" s="7">
        <v>392.23</v>
      </c>
      <c r="H127" s="7">
        <f t="shared" si="14"/>
        <v>4706.76</v>
      </c>
      <c r="I127" s="42">
        <f t="shared" si="13"/>
        <v>610.75</v>
      </c>
      <c r="J127" s="41">
        <f t="shared" si="15"/>
        <v>7329</v>
      </c>
      <c r="K127" s="18">
        <v>936</v>
      </c>
      <c r="L127" s="41">
        <f t="shared" si="16"/>
        <v>11232</v>
      </c>
      <c r="M127" s="42"/>
      <c r="N127" s="41">
        <f t="shared" si="17"/>
        <v>0</v>
      </c>
      <c r="O127" s="41"/>
      <c r="P127" s="41">
        <f t="shared" si="18"/>
        <v>0</v>
      </c>
      <c r="Q127" s="41">
        <v>198</v>
      </c>
      <c r="R127" s="41">
        <f t="shared" si="19"/>
        <v>2376</v>
      </c>
      <c r="S127" s="41"/>
      <c r="T127" s="41">
        <f t="shared" si="20"/>
        <v>0</v>
      </c>
      <c r="U127" s="41">
        <v>610.75</v>
      </c>
      <c r="V127" s="41">
        <f t="shared" si="21"/>
        <v>7329</v>
      </c>
      <c r="W127" s="41"/>
      <c r="X127" s="41"/>
    </row>
    <row r="128" spans="2:24" ht="22.5">
      <c r="B128" s="58">
        <v>114</v>
      </c>
      <c r="C128" s="6" t="s">
        <v>267</v>
      </c>
      <c r="D128" s="26">
        <v>12</v>
      </c>
      <c r="E128" s="27" t="s">
        <v>129</v>
      </c>
      <c r="F128" s="28" t="s">
        <v>28</v>
      </c>
      <c r="G128" s="7">
        <v>64.8</v>
      </c>
      <c r="H128" s="7">
        <f t="shared" si="14"/>
        <v>777.59999999999991</v>
      </c>
      <c r="I128" s="42" t="e">
        <f t="shared" si="13"/>
        <v>#NUM!</v>
      </c>
      <c r="J128" s="41" t="e">
        <f t="shared" si="15"/>
        <v>#NUM!</v>
      </c>
      <c r="K128" s="18"/>
      <c r="L128" s="41">
        <f t="shared" si="16"/>
        <v>0</v>
      </c>
      <c r="M128" s="42"/>
      <c r="N128" s="41">
        <f t="shared" si="17"/>
        <v>0</v>
      </c>
      <c r="O128" s="41"/>
      <c r="P128" s="41">
        <f t="shared" si="18"/>
        <v>0</v>
      </c>
      <c r="Q128" s="41"/>
      <c r="R128" s="41">
        <f t="shared" si="19"/>
        <v>0</v>
      </c>
      <c r="S128" s="41"/>
      <c r="T128" s="41">
        <f t="shared" si="20"/>
        <v>0</v>
      </c>
      <c r="U128" s="41"/>
      <c r="V128" s="41">
        <f t="shared" si="21"/>
        <v>0</v>
      </c>
      <c r="W128" s="41"/>
      <c r="X128" s="41"/>
    </row>
    <row r="129" spans="2:24" ht="22.5">
      <c r="B129" s="58">
        <v>115</v>
      </c>
      <c r="C129" s="6" t="s">
        <v>267</v>
      </c>
      <c r="D129" s="26">
        <v>12</v>
      </c>
      <c r="E129" s="27" t="s">
        <v>130</v>
      </c>
      <c r="F129" s="28" t="s">
        <v>28</v>
      </c>
      <c r="G129" s="7">
        <v>592.79999999999995</v>
      </c>
      <c r="H129" s="7">
        <f t="shared" si="14"/>
        <v>7113.5999999999995</v>
      </c>
      <c r="I129" s="42" t="e">
        <f t="shared" si="13"/>
        <v>#NUM!</v>
      </c>
      <c r="J129" s="41" t="e">
        <f t="shared" si="15"/>
        <v>#NUM!</v>
      </c>
      <c r="K129" s="18"/>
      <c r="L129" s="41">
        <f t="shared" si="16"/>
        <v>0</v>
      </c>
      <c r="M129" s="42"/>
      <c r="N129" s="41">
        <f t="shared" si="17"/>
        <v>0</v>
      </c>
      <c r="O129" s="41"/>
      <c r="P129" s="41">
        <f t="shared" si="18"/>
        <v>0</v>
      </c>
      <c r="Q129" s="41"/>
      <c r="R129" s="41">
        <f t="shared" si="19"/>
        <v>0</v>
      </c>
      <c r="S129" s="41"/>
      <c r="T129" s="41">
        <f t="shared" si="20"/>
        <v>0</v>
      </c>
      <c r="U129" s="41"/>
      <c r="V129" s="41">
        <f t="shared" si="21"/>
        <v>0</v>
      </c>
      <c r="W129" s="41"/>
      <c r="X129" s="41"/>
    </row>
    <row r="130" spans="2:24" ht="22.5">
      <c r="B130" s="58">
        <v>116</v>
      </c>
      <c r="C130" s="6" t="s">
        <v>267</v>
      </c>
      <c r="D130" s="26">
        <v>24</v>
      </c>
      <c r="E130" s="27" t="s">
        <v>131</v>
      </c>
      <c r="F130" s="28" t="s">
        <v>28</v>
      </c>
      <c r="G130" s="7">
        <v>138</v>
      </c>
      <c r="H130" s="7">
        <f t="shared" si="14"/>
        <v>3312</v>
      </c>
      <c r="I130" s="42">
        <f t="shared" si="13"/>
        <v>132.30000000000001</v>
      </c>
      <c r="J130" s="41">
        <f t="shared" si="15"/>
        <v>3175.2000000000003</v>
      </c>
      <c r="K130" s="18">
        <v>117.06</v>
      </c>
      <c r="L130" s="41">
        <f t="shared" si="16"/>
        <v>2809.44</v>
      </c>
      <c r="M130" s="42">
        <v>1458.6</v>
      </c>
      <c r="N130" s="41">
        <f t="shared" si="17"/>
        <v>35006.399999999994</v>
      </c>
      <c r="O130" s="41">
        <v>175</v>
      </c>
      <c r="P130" s="41">
        <f t="shared" si="18"/>
        <v>4200</v>
      </c>
      <c r="Q130" s="41">
        <v>80.88</v>
      </c>
      <c r="R130" s="41">
        <f t="shared" si="19"/>
        <v>1941.12</v>
      </c>
      <c r="S130" s="41"/>
      <c r="T130" s="41">
        <f t="shared" si="20"/>
        <v>0</v>
      </c>
      <c r="U130" s="41">
        <v>132.30000000000001</v>
      </c>
      <c r="V130" s="41">
        <f t="shared" si="21"/>
        <v>3175.2000000000003</v>
      </c>
      <c r="W130" s="41"/>
      <c r="X130" s="41"/>
    </row>
    <row r="131" spans="2:24" ht="22.5">
      <c r="B131" s="58">
        <v>117</v>
      </c>
      <c r="C131" s="6" t="s">
        <v>267</v>
      </c>
      <c r="D131" s="26">
        <v>24</v>
      </c>
      <c r="E131" s="27" t="s">
        <v>132</v>
      </c>
      <c r="F131" s="28" t="s">
        <v>28</v>
      </c>
      <c r="G131" s="7">
        <v>165</v>
      </c>
      <c r="H131" s="7">
        <f t="shared" si="14"/>
        <v>3960</v>
      </c>
      <c r="I131" s="42" t="e">
        <f t="shared" si="13"/>
        <v>#NUM!</v>
      </c>
      <c r="J131" s="41" t="e">
        <f t="shared" si="15"/>
        <v>#NUM!</v>
      </c>
      <c r="K131" s="18"/>
      <c r="L131" s="41">
        <f t="shared" si="16"/>
        <v>0</v>
      </c>
      <c r="M131" s="42"/>
      <c r="N131" s="41">
        <f t="shared" si="17"/>
        <v>0</v>
      </c>
      <c r="O131" s="41"/>
      <c r="P131" s="41">
        <f t="shared" si="18"/>
        <v>0</v>
      </c>
      <c r="Q131" s="41"/>
      <c r="R131" s="41">
        <f t="shared" si="19"/>
        <v>0</v>
      </c>
      <c r="S131" s="41"/>
      <c r="T131" s="41">
        <f t="shared" si="20"/>
        <v>0</v>
      </c>
      <c r="U131" s="41"/>
      <c r="V131" s="41">
        <f t="shared" si="21"/>
        <v>0</v>
      </c>
      <c r="W131" s="41"/>
      <c r="X131" s="41"/>
    </row>
    <row r="132" spans="2:24" ht="22.5">
      <c r="B132" s="58">
        <v>118</v>
      </c>
      <c r="C132" s="6" t="s">
        <v>267</v>
      </c>
      <c r="D132" s="26">
        <v>12</v>
      </c>
      <c r="E132" s="27" t="s">
        <v>133</v>
      </c>
      <c r="F132" s="28" t="s">
        <v>37</v>
      </c>
      <c r="G132" s="7">
        <v>2270.6999999999998</v>
      </c>
      <c r="H132" s="7">
        <f t="shared" si="14"/>
        <v>27248.399999999998</v>
      </c>
      <c r="I132" s="42">
        <f t="shared" si="13"/>
        <v>2101.0500000000002</v>
      </c>
      <c r="J132" s="41">
        <f t="shared" si="15"/>
        <v>25212.600000000002</v>
      </c>
      <c r="K132" s="18"/>
      <c r="L132" s="41">
        <f t="shared" si="16"/>
        <v>0</v>
      </c>
      <c r="M132" s="42"/>
      <c r="N132" s="41">
        <f t="shared" si="17"/>
        <v>0</v>
      </c>
      <c r="O132" s="41"/>
      <c r="P132" s="41">
        <f t="shared" si="18"/>
        <v>0</v>
      </c>
      <c r="Q132" s="41"/>
      <c r="R132" s="41">
        <f t="shared" si="19"/>
        <v>0</v>
      </c>
      <c r="S132" s="41"/>
      <c r="T132" s="41">
        <f t="shared" si="20"/>
        <v>0</v>
      </c>
      <c r="U132" s="41">
        <v>2101.0500000000002</v>
      </c>
      <c r="V132" s="41">
        <f t="shared" si="21"/>
        <v>25212.600000000002</v>
      </c>
      <c r="W132" s="41"/>
      <c r="X132" s="41"/>
    </row>
    <row r="133" spans="2:24" ht="22.5">
      <c r="B133" s="58">
        <v>119</v>
      </c>
      <c r="C133" s="6" t="s">
        <v>267</v>
      </c>
      <c r="D133" s="26">
        <v>12</v>
      </c>
      <c r="E133" s="27" t="s">
        <v>134</v>
      </c>
      <c r="F133" s="28" t="s">
        <v>28</v>
      </c>
      <c r="G133" s="7">
        <v>310.5</v>
      </c>
      <c r="H133" s="7">
        <f t="shared" si="14"/>
        <v>3726</v>
      </c>
      <c r="I133" s="42">
        <f t="shared" si="13"/>
        <v>306.25</v>
      </c>
      <c r="J133" s="41">
        <f t="shared" si="15"/>
        <v>3675</v>
      </c>
      <c r="K133" s="18"/>
      <c r="L133" s="41">
        <f t="shared" si="16"/>
        <v>0</v>
      </c>
      <c r="M133" s="42"/>
      <c r="N133" s="41">
        <f t="shared" si="17"/>
        <v>0</v>
      </c>
      <c r="O133" s="41"/>
      <c r="P133" s="41">
        <f t="shared" si="18"/>
        <v>0</v>
      </c>
      <c r="Q133" s="41"/>
      <c r="R133" s="41">
        <f t="shared" si="19"/>
        <v>0</v>
      </c>
      <c r="S133" s="41"/>
      <c r="T133" s="41">
        <f t="shared" si="20"/>
        <v>0</v>
      </c>
      <c r="U133" s="41">
        <v>306.25</v>
      </c>
      <c r="V133" s="41">
        <f t="shared" si="21"/>
        <v>3675</v>
      </c>
      <c r="W133" s="41"/>
      <c r="X133" s="41"/>
    </row>
    <row r="134" spans="2:24" ht="22.5">
      <c r="B134" s="58">
        <v>120</v>
      </c>
      <c r="C134" s="6" t="s">
        <v>267</v>
      </c>
      <c r="D134" s="26">
        <v>24</v>
      </c>
      <c r="E134" s="27" t="s">
        <v>135</v>
      </c>
      <c r="F134" s="28" t="s">
        <v>28</v>
      </c>
      <c r="G134" s="7">
        <v>180</v>
      </c>
      <c r="H134" s="7">
        <f t="shared" si="14"/>
        <v>4320</v>
      </c>
      <c r="I134" s="42" t="e">
        <f t="shared" si="13"/>
        <v>#NUM!</v>
      </c>
      <c r="J134" s="41" t="e">
        <f t="shared" si="15"/>
        <v>#NUM!</v>
      </c>
      <c r="K134" s="18"/>
      <c r="L134" s="41">
        <f t="shared" si="16"/>
        <v>0</v>
      </c>
      <c r="M134" s="42"/>
      <c r="N134" s="41">
        <f t="shared" si="17"/>
        <v>0</v>
      </c>
      <c r="O134" s="41"/>
      <c r="P134" s="41">
        <f t="shared" si="18"/>
        <v>0</v>
      </c>
      <c r="Q134" s="41"/>
      <c r="R134" s="41">
        <f t="shared" si="19"/>
        <v>0</v>
      </c>
      <c r="S134" s="41"/>
      <c r="T134" s="41">
        <f t="shared" si="20"/>
        <v>0</v>
      </c>
      <c r="U134" s="41"/>
      <c r="V134" s="41">
        <f t="shared" si="21"/>
        <v>0</v>
      </c>
      <c r="W134" s="41"/>
      <c r="X134" s="41"/>
    </row>
    <row r="135" spans="2:24" ht="22.5">
      <c r="B135" s="58">
        <v>121</v>
      </c>
      <c r="C135" s="6" t="s">
        <v>267</v>
      </c>
      <c r="D135" s="26">
        <v>48</v>
      </c>
      <c r="E135" s="27" t="s">
        <v>136</v>
      </c>
      <c r="F135" s="28" t="s">
        <v>28</v>
      </c>
      <c r="G135" s="7">
        <v>31.8</v>
      </c>
      <c r="H135" s="7">
        <f t="shared" si="14"/>
        <v>1526.4</v>
      </c>
      <c r="I135" s="42">
        <f t="shared" si="13"/>
        <v>83.06</v>
      </c>
      <c r="J135" s="41">
        <f t="shared" si="15"/>
        <v>3986.88</v>
      </c>
      <c r="K135" s="18"/>
      <c r="L135" s="41">
        <f t="shared" si="16"/>
        <v>0</v>
      </c>
      <c r="M135" s="42"/>
      <c r="N135" s="41">
        <f t="shared" si="17"/>
        <v>0</v>
      </c>
      <c r="O135" s="41"/>
      <c r="P135" s="41">
        <f t="shared" si="18"/>
        <v>0</v>
      </c>
      <c r="Q135" s="41"/>
      <c r="R135" s="41">
        <f t="shared" si="19"/>
        <v>0</v>
      </c>
      <c r="S135" s="41"/>
      <c r="T135" s="41">
        <f t="shared" si="20"/>
        <v>0</v>
      </c>
      <c r="U135" s="41">
        <v>83.06</v>
      </c>
      <c r="V135" s="41">
        <f t="shared" si="21"/>
        <v>3986.88</v>
      </c>
      <c r="W135" s="41"/>
      <c r="X135" s="41"/>
    </row>
    <row r="136" spans="2:24" ht="22.5">
      <c r="B136" s="58">
        <v>122</v>
      </c>
      <c r="C136" s="6" t="s">
        <v>267</v>
      </c>
      <c r="D136" s="26">
        <v>36</v>
      </c>
      <c r="E136" s="27" t="s">
        <v>137</v>
      </c>
      <c r="F136" s="28" t="s">
        <v>262</v>
      </c>
      <c r="G136" s="7">
        <v>48</v>
      </c>
      <c r="H136" s="7">
        <f t="shared" si="14"/>
        <v>1728</v>
      </c>
      <c r="I136" s="42">
        <f t="shared" si="13"/>
        <v>45.44</v>
      </c>
      <c r="J136" s="41">
        <f t="shared" si="15"/>
        <v>1635.84</v>
      </c>
      <c r="K136" s="18"/>
      <c r="L136" s="41">
        <f t="shared" si="16"/>
        <v>0</v>
      </c>
      <c r="M136" s="42"/>
      <c r="N136" s="41">
        <f t="shared" si="17"/>
        <v>0</v>
      </c>
      <c r="O136" s="41"/>
      <c r="P136" s="41">
        <f t="shared" si="18"/>
        <v>0</v>
      </c>
      <c r="Q136" s="41"/>
      <c r="R136" s="41">
        <f t="shared" si="19"/>
        <v>0</v>
      </c>
      <c r="S136" s="41"/>
      <c r="T136" s="41">
        <f t="shared" si="20"/>
        <v>0</v>
      </c>
      <c r="U136" s="41">
        <v>45.44</v>
      </c>
      <c r="V136" s="41">
        <f t="shared" si="21"/>
        <v>1635.84</v>
      </c>
      <c r="W136" s="41"/>
      <c r="X136" s="41"/>
    </row>
    <row r="137" spans="2:24" ht="22.5">
      <c r="B137" s="58">
        <v>123</v>
      </c>
      <c r="C137" s="6" t="s">
        <v>267</v>
      </c>
      <c r="D137" s="26">
        <v>24</v>
      </c>
      <c r="E137" s="27" t="s">
        <v>138</v>
      </c>
      <c r="F137" s="28" t="s">
        <v>28</v>
      </c>
      <c r="G137" s="7">
        <v>1848</v>
      </c>
      <c r="H137" s="7">
        <f t="shared" si="14"/>
        <v>44352</v>
      </c>
      <c r="I137" s="42">
        <f t="shared" si="13"/>
        <v>1027.104</v>
      </c>
      <c r="J137" s="41">
        <f t="shared" si="15"/>
        <v>24650.495999999999</v>
      </c>
      <c r="K137" s="18">
        <v>1140.57</v>
      </c>
      <c r="L137" s="41">
        <f t="shared" si="16"/>
        <v>27373.68</v>
      </c>
      <c r="M137" s="42">
        <v>784.52</v>
      </c>
      <c r="N137" s="41">
        <f t="shared" si="17"/>
        <v>18828.48</v>
      </c>
      <c r="O137" s="41">
        <v>1027.104</v>
      </c>
      <c r="P137" s="41">
        <f t="shared" si="18"/>
        <v>24650.495999999999</v>
      </c>
      <c r="Q137" s="41">
        <v>640</v>
      </c>
      <c r="R137" s="41">
        <f t="shared" si="19"/>
        <v>15360</v>
      </c>
      <c r="S137" s="41"/>
      <c r="T137" s="41">
        <f t="shared" si="20"/>
        <v>0</v>
      </c>
      <c r="U137" s="41">
        <v>2134.6799999999998</v>
      </c>
      <c r="V137" s="41">
        <f t="shared" si="21"/>
        <v>51232.319999999992</v>
      </c>
      <c r="W137" s="41"/>
      <c r="X137" s="41"/>
    </row>
    <row r="138" spans="2:24" ht="22.5">
      <c r="B138" s="58">
        <v>124</v>
      </c>
      <c r="C138" s="6" t="s">
        <v>267</v>
      </c>
      <c r="D138" s="26">
        <v>12</v>
      </c>
      <c r="E138" s="27" t="s">
        <v>139</v>
      </c>
      <c r="F138" s="28" t="s">
        <v>37</v>
      </c>
      <c r="G138" s="7">
        <v>1137.5999999999999</v>
      </c>
      <c r="H138" s="7">
        <f t="shared" si="14"/>
        <v>13651.199999999999</v>
      </c>
      <c r="I138" s="42">
        <f t="shared" si="13"/>
        <v>1433.25</v>
      </c>
      <c r="J138" s="41">
        <f t="shared" si="15"/>
        <v>17199</v>
      </c>
      <c r="K138" s="18"/>
      <c r="L138" s="41">
        <f t="shared" si="16"/>
        <v>0</v>
      </c>
      <c r="M138" s="42"/>
      <c r="N138" s="41">
        <f t="shared" si="17"/>
        <v>0</v>
      </c>
      <c r="O138" s="41"/>
      <c r="P138" s="41">
        <f t="shared" si="18"/>
        <v>0</v>
      </c>
      <c r="Q138" s="41"/>
      <c r="R138" s="41">
        <f t="shared" si="19"/>
        <v>0</v>
      </c>
      <c r="S138" s="41"/>
      <c r="T138" s="41">
        <f t="shared" si="20"/>
        <v>0</v>
      </c>
      <c r="U138" s="41">
        <v>1433.25</v>
      </c>
      <c r="V138" s="41">
        <f t="shared" si="21"/>
        <v>17199</v>
      </c>
      <c r="W138" s="41"/>
      <c r="X138" s="41"/>
    </row>
    <row r="139" spans="2:24" ht="22.5">
      <c r="B139" s="58">
        <v>125</v>
      </c>
      <c r="C139" s="6" t="s">
        <v>267</v>
      </c>
      <c r="D139" s="26">
        <v>2</v>
      </c>
      <c r="E139" s="27" t="s">
        <v>140</v>
      </c>
      <c r="F139" s="28" t="s">
        <v>262</v>
      </c>
      <c r="G139" s="7">
        <v>509.12</v>
      </c>
      <c r="H139" s="7">
        <f t="shared" si="14"/>
        <v>1018.24</v>
      </c>
      <c r="I139" s="42">
        <f t="shared" si="13"/>
        <v>614.67599999999993</v>
      </c>
      <c r="J139" s="41">
        <f t="shared" si="15"/>
        <v>1229.3519999999999</v>
      </c>
      <c r="K139" s="18">
        <v>653.35199999999998</v>
      </c>
      <c r="L139" s="41">
        <f t="shared" si="16"/>
        <v>1306.704</v>
      </c>
      <c r="M139" s="42"/>
      <c r="N139" s="41">
        <f t="shared" si="17"/>
        <v>0</v>
      </c>
      <c r="O139" s="41">
        <v>576</v>
      </c>
      <c r="P139" s="41">
        <f t="shared" si="18"/>
        <v>1152</v>
      </c>
      <c r="Q139" s="41">
        <v>231</v>
      </c>
      <c r="R139" s="41">
        <f t="shared" si="19"/>
        <v>462</v>
      </c>
      <c r="S139" s="41"/>
      <c r="T139" s="41">
        <f t="shared" si="20"/>
        <v>0</v>
      </c>
      <c r="U139" s="41">
        <v>695.05</v>
      </c>
      <c r="V139" s="41">
        <f t="shared" si="21"/>
        <v>1390.1</v>
      </c>
      <c r="W139" s="41"/>
      <c r="X139" s="41"/>
    </row>
    <row r="140" spans="2:24" ht="45" customHeight="1">
      <c r="B140" s="58">
        <v>126</v>
      </c>
      <c r="C140" s="6" t="s">
        <v>267</v>
      </c>
      <c r="D140" s="26">
        <v>12</v>
      </c>
      <c r="E140" s="27" t="s">
        <v>141</v>
      </c>
      <c r="F140" s="28" t="s">
        <v>28</v>
      </c>
      <c r="G140" s="7">
        <v>418.8</v>
      </c>
      <c r="H140" s="7">
        <f t="shared" si="14"/>
        <v>5025.6000000000004</v>
      </c>
      <c r="I140" s="42" t="e">
        <f t="shared" si="13"/>
        <v>#NUM!</v>
      </c>
      <c r="J140" s="41" t="e">
        <f t="shared" si="15"/>
        <v>#NUM!</v>
      </c>
      <c r="K140" s="18"/>
      <c r="L140" s="41">
        <f t="shared" si="16"/>
        <v>0</v>
      </c>
      <c r="M140" s="42"/>
      <c r="N140" s="41">
        <f t="shared" si="17"/>
        <v>0</v>
      </c>
      <c r="O140" s="41"/>
      <c r="P140" s="41">
        <f t="shared" si="18"/>
        <v>0</v>
      </c>
      <c r="Q140" s="41"/>
      <c r="R140" s="41">
        <f t="shared" si="19"/>
        <v>0</v>
      </c>
      <c r="S140" s="41"/>
      <c r="T140" s="41">
        <f t="shared" si="20"/>
        <v>0</v>
      </c>
      <c r="U140" s="41"/>
      <c r="V140" s="41">
        <f t="shared" si="21"/>
        <v>0</v>
      </c>
      <c r="W140" s="41"/>
      <c r="X140" s="41"/>
    </row>
    <row r="141" spans="2:24" ht="45" customHeight="1">
      <c r="B141" s="58">
        <v>127</v>
      </c>
      <c r="C141" s="6" t="s">
        <v>267</v>
      </c>
      <c r="D141" s="26">
        <v>24</v>
      </c>
      <c r="E141" s="27" t="s">
        <v>142</v>
      </c>
      <c r="F141" s="28" t="s">
        <v>28</v>
      </c>
      <c r="G141" s="7">
        <v>516</v>
      </c>
      <c r="H141" s="7">
        <f t="shared" si="14"/>
        <v>12384</v>
      </c>
      <c r="I141" s="42" t="e">
        <f t="shared" si="13"/>
        <v>#NUM!</v>
      </c>
      <c r="J141" s="41" t="e">
        <f t="shared" si="15"/>
        <v>#NUM!</v>
      </c>
      <c r="K141" s="18"/>
      <c r="L141" s="41">
        <f t="shared" si="16"/>
        <v>0</v>
      </c>
      <c r="M141" s="42"/>
      <c r="N141" s="41">
        <f t="shared" si="17"/>
        <v>0</v>
      </c>
      <c r="O141" s="41"/>
      <c r="P141" s="41">
        <f t="shared" si="18"/>
        <v>0</v>
      </c>
      <c r="Q141" s="41"/>
      <c r="R141" s="41">
        <f t="shared" si="19"/>
        <v>0</v>
      </c>
      <c r="S141" s="41"/>
      <c r="T141" s="41">
        <f t="shared" si="20"/>
        <v>0</v>
      </c>
      <c r="U141" s="41"/>
      <c r="V141" s="41">
        <f t="shared" si="21"/>
        <v>0</v>
      </c>
      <c r="W141" s="41"/>
      <c r="X141" s="41"/>
    </row>
    <row r="142" spans="2:24" ht="45" customHeight="1">
      <c r="B142" s="58">
        <v>128</v>
      </c>
      <c r="C142" s="6" t="s">
        <v>267</v>
      </c>
      <c r="D142" s="26">
        <v>24</v>
      </c>
      <c r="E142" s="27" t="s">
        <v>143</v>
      </c>
      <c r="F142" s="28" t="s">
        <v>37</v>
      </c>
      <c r="G142" s="7">
        <v>258</v>
      </c>
      <c r="H142" s="7">
        <f t="shared" si="14"/>
        <v>6192</v>
      </c>
      <c r="I142" s="42">
        <f t="shared" si="13"/>
        <v>430.5</v>
      </c>
      <c r="J142" s="41">
        <f t="shared" si="15"/>
        <v>10332</v>
      </c>
      <c r="K142" s="18"/>
      <c r="L142" s="41">
        <f t="shared" si="16"/>
        <v>0</v>
      </c>
      <c r="M142" s="42"/>
      <c r="N142" s="41">
        <f t="shared" si="17"/>
        <v>0</v>
      </c>
      <c r="O142" s="41">
        <v>472.5</v>
      </c>
      <c r="P142" s="41">
        <f t="shared" si="18"/>
        <v>11340</v>
      </c>
      <c r="Q142" s="41"/>
      <c r="R142" s="41">
        <f t="shared" si="19"/>
        <v>0</v>
      </c>
      <c r="S142" s="41"/>
      <c r="T142" s="41">
        <f t="shared" si="20"/>
        <v>0</v>
      </c>
      <c r="U142" s="41">
        <v>388.5</v>
      </c>
      <c r="V142" s="41">
        <f t="shared" si="21"/>
        <v>9324</v>
      </c>
      <c r="W142" s="41"/>
      <c r="X142" s="41"/>
    </row>
    <row r="143" spans="2:24" ht="45" customHeight="1">
      <c r="B143" s="58">
        <v>129</v>
      </c>
      <c r="C143" s="6" t="s">
        <v>267</v>
      </c>
      <c r="D143" s="26">
        <v>12</v>
      </c>
      <c r="E143" s="27" t="s">
        <v>144</v>
      </c>
      <c r="F143" s="28" t="s">
        <v>28</v>
      </c>
      <c r="G143" s="7">
        <v>795</v>
      </c>
      <c r="H143" s="7">
        <f t="shared" si="14"/>
        <v>9540</v>
      </c>
      <c r="I143" s="42" t="e">
        <f t="shared" si="13"/>
        <v>#NUM!</v>
      </c>
      <c r="J143" s="41" t="e">
        <f t="shared" si="15"/>
        <v>#NUM!</v>
      </c>
      <c r="K143" s="18"/>
      <c r="L143" s="41">
        <f t="shared" si="16"/>
        <v>0</v>
      </c>
      <c r="M143" s="42"/>
      <c r="N143" s="41">
        <f t="shared" si="17"/>
        <v>0</v>
      </c>
      <c r="O143" s="41"/>
      <c r="P143" s="41">
        <f t="shared" si="18"/>
        <v>0</v>
      </c>
      <c r="Q143" s="41"/>
      <c r="R143" s="41">
        <f t="shared" si="19"/>
        <v>0</v>
      </c>
      <c r="S143" s="41"/>
      <c r="T143" s="41">
        <f t="shared" si="20"/>
        <v>0</v>
      </c>
      <c r="U143" s="41"/>
      <c r="V143" s="41">
        <f t="shared" si="21"/>
        <v>0</v>
      </c>
      <c r="W143" s="41"/>
      <c r="X143" s="41"/>
    </row>
    <row r="144" spans="2:24" ht="45" customHeight="1">
      <c r="B144" s="58">
        <v>130</v>
      </c>
      <c r="C144" s="6" t="s">
        <v>267</v>
      </c>
      <c r="D144" s="26">
        <v>12</v>
      </c>
      <c r="E144" s="27" t="s">
        <v>145</v>
      </c>
      <c r="F144" s="28" t="s">
        <v>28</v>
      </c>
      <c r="G144" s="7">
        <v>585</v>
      </c>
      <c r="H144" s="7">
        <f t="shared" si="14"/>
        <v>7020</v>
      </c>
      <c r="I144" s="42" t="e">
        <f t="shared" ref="I144:I207" si="22">MEDIAN(K144,M144,O144,Q144,S144,U144,W144)</f>
        <v>#NUM!</v>
      </c>
      <c r="J144" s="41" t="e">
        <f t="shared" si="15"/>
        <v>#NUM!</v>
      </c>
      <c r="K144" s="18"/>
      <c r="L144" s="41">
        <f t="shared" si="16"/>
        <v>0</v>
      </c>
      <c r="M144" s="42"/>
      <c r="N144" s="41">
        <f t="shared" si="17"/>
        <v>0</v>
      </c>
      <c r="O144" s="41"/>
      <c r="P144" s="41">
        <f t="shared" si="18"/>
        <v>0</v>
      </c>
      <c r="Q144" s="41"/>
      <c r="R144" s="41">
        <f t="shared" si="19"/>
        <v>0</v>
      </c>
      <c r="S144" s="41"/>
      <c r="T144" s="41">
        <f t="shared" si="20"/>
        <v>0</v>
      </c>
      <c r="U144" s="41"/>
      <c r="V144" s="41">
        <f t="shared" si="21"/>
        <v>0</v>
      </c>
      <c r="W144" s="41"/>
      <c r="X144" s="41"/>
    </row>
    <row r="145" spans="2:24" ht="45" customHeight="1">
      <c r="B145" s="58">
        <v>131</v>
      </c>
      <c r="C145" s="6" t="s">
        <v>267</v>
      </c>
      <c r="D145" s="26">
        <v>12</v>
      </c>
      <c r="E145" s="27" t="s">
        <v>146</v>
      </c>
      <c r="F145" s="28" t="s">
        <v>28</v>
      </c>
      <c r="G145" s="7">
        <v>300</v>
      </c>
      <c r="H145" s="7">
        <f t="shared" si="14"/>
        <v>3600</v>
      </c>
      <c r="I145" s="42">
        <f t="shared" si="22"/>
        <v>189.67599999999999</v>
      </c>
      <c r="J145" s="41">
        <f t="shared" si="15"/>
        <v>2276.1120000000001</v>
      </c>
      <c r="K145" s="18"/>
      <c r="L145" s="41">
        <f t="shared" si="16"/>
        <v>0</v>
      </c>
      <c r="M145" s="42"/>
      <c r="N145" s="41">
        <f t="shared" si="17"/>
        <v>0</v>
      </c>
      <c r="O145" s="41">
        <v>241.33199999999999</v>
      </c>
      <c r="P145" s="41">
        <f t="shared" si="18"/>
        <v>2895.9839999999999</v>
      </c>
      <c r="Q145" s="41"/>
      <c r="R145" s="41">
        <f t="shared" si="19"/>
        <v>0</v>
      </c>
      <c r="S145" s="41"/>
      <c r="T145" s="41">
        <f t="shared" si="20"/>
        <v>0</v>
      </c>
      <c r="U145" s="41">
        <v>138.02000000000001</v>
      </c>
      <c r="V145" s="41">
        <f t="shared" si="21"/>
        <v>1656.2400000000002</v>
      </c>
      <c r="W145" s="41"/>
      <c r="X145" s="41"/>
    </row>
    <row r="146" spans="2:24" ht="45" customHeight="1">
      <c r="B146" s="58">
        <v>132</v>
      </c>
      <c r="C146" s="6" t="s">
        <v>267</v>
      </c>
      <c r="D146" s="26">
        <v>24</v>
      </c>
      <c r="E146" s="27" t="s">
        <v>147</v>
      </c>
      <c r="F146" s="28" t="s">
        <v>28</v>
      </c>
      <c r="G146" s="7">
        <v>87</v>
      </c>
      <c r="H146" s="7">
        <f t="shared" si="14"/>
        <v>2088</v>
      </c>
      <c r="I146" s="42">
        <f t="shared" si="22"/>
        <v>57.917999999999999</v>
      </c>
      <c r="J146" s="41">
        <f t="shared" si="15"/>
        <v>1390.0319999999999</v>
      </c>
      <c r="K146" s="18"/>
      <c r="L146" s="41">
        <f t="shared" si="16"/>
        <v>0</v>
      </c>
      <c r="M146" s="42"/>
      <c r="N146" s="41">
        <f t="shared" si="17"/>
        <v>0</v>
      </c>
      <c r="O146" s="41">
        <v>57.917999999999999</v>
      </c>
      <c r="P146" s="41">
        <f t="shared" si="18"/>
        <v>1390.0319999999999</v>
      </c>
      <c r="Q146" s="41">
        <v>31.86</v>
      </c>
      <c r="R146" s="41">
        <f t="shared" si="19"/>
        <v>764.64</v>
      </c>
      <c r="S146" s="41"/>
      <c r="T146" s="41">
        <f t="shared" si="20"/>
        <v>0</v>
      </c>
      <c r="U146" s="41">
        <v>363.58</v>
      </c>
      <c r="V146" s="41">
        <f t="shared" si="21"/>
        <v>8725.92</v>
      </c>
      <c r="W146" s="41"/>
      <c r="X146" s="41"/>
    </row>
    <row r="147" spans="2:24" ht="45" customHeight="1">
      <c r="B147" s="58">
        <v>133</v>
      </c>
      <c r="C147" s="6" t="s">
        <v>267</v>
      </c>
      <c r="D147" s="26">
        <v>1</v>
      </c>
      <c r="E147" s="27" t="s">
        <v>148</v>
      </c>
      <c r="F147" s="28" t="s">
        <v>28</v>
      </c>
      <c r="G147" s="7">
        <v>981</v>
      </c>
      <c r="H147" s="7">
        <f t="shared" si="14"/>
        <v>981</v>
      </c>
      <c r="I147" s="42">
        <f t="shared" si="22"/>
        <v>634.27</v>
      </c>
      <c r="J147" s="41">
        <f t="shared" si="15"/>
        <v>634.27</v>
      </c>
      <c r="K147" s="18"/>
      <c r="L147" s="41">
        <f t="shared" si="16"/>
        <v>0</v>
      </c>
      <c r="M147" s="42"/>
      <c r="N147" s="41">
        <f t="shared" si="17"/>
        <v>0</v>
      </c>
      <c r="O147" s="41">
        <v>864.97699999999998</v>
      </c>
      <c r="P147" s="41">
        <f t="shared" si="18"/>
        <v>864.97699999999998</v>
      </c>
      <c r="Q147" s="41">
        <v>634.27</v>
      </c>
      <c r="R147" s="41">
        <f t="shared" si="19"/>
        <v>634.27</v>
      </c>
      <c r="S147" s="41"/>
      <c r="T147" s="41">
        <f t="shared" si="20"/>
        <v>0</v>
      </c>
      <c r="U147" s="41">
        <v>381.8</v>
      </c>
      <c r="V147" s="41">
        <f t="shared" si="21"/>
        <v>381.8</v>
      </c>
      <c r="W147" s="41"/>
      <c r="X147" s="41"/>
    </row>
    <row r="148" spans="2:24" ht="45" customHeight="1">
      <c r="B148" s="58">
        <v>134</v>
      </c>
      <c r="C148" s="6" t="s">
        <v>267</v>
      </c>
      <c r="D148" s="26">
        <v>1</v>
      </c>
      <c r="E148" s="27" t="s">
        <v>149</v>
      </c>
      <c r="F148" s="28" t="s">
        <v>28</v>
      </c>
      <c r="G148" s="7">
        <v>398.4</v>
      </c>
      <c r="H148" s="7">
        <f t="shared" si="14"/>
        <v>398.4</v>
      </c>
      <c r="I148" s="42">
        <f t="shared" si="22"/>
        <v>925.07999999999993</v>
      </c>
      <c r="J148" s="41">
        <f t="shared" si="15"/>
        <v>925.07999999999993</v>
      </c>
      <c r="K148" s="18"/>
      <c r="L148" s="41">
        <f t="shared" si="16"/>
        <v>0</v>
      </c>
      <c r="M148" s="42"/>
      <c r="N148" s="41">
        <f t="shared" si="17"/>
        <v>0</v>
      </c>
      <c r="O148" s="41"/>
      <c r="P148" s="41">
        <f t="shared" si="18"/>
        <v>0</v>
      </c>
      <c r="Q148" s="41">
        <v>1248</v>
      </c>
      <c r="R148" s="41">
        <f t="shared" si="19"/>
        <v>1248</v>
      </c>
      <c r="S148" s="41"/>
      <c r="T148" s="41">
        <f t="shared" si="20"/>
        <v>0</v>
      </c>
      <c r="U148" s="41">
        <v>602.16</v>
      </c>
      <c r="V148" s="41">
        <f t="shared" si="21"/>
        <v>602.16</v>
      </c>
      <c r="W148" s="41"/>
      <c r="X148" s="41"/>
    </row>
    <row r="149" spans="2:24" ht="45" customHeight="1">
      <c r="B149" s="58">
        <v>135</v>
      </c>
      <c r="C149" s="6" t="s">
        <v>267</v>
      </c>
      <c r="D149" s="26">
        <v>12</v>
      </c>
      <c r="E149" s="27" t="s">
        <v>150</v>
      </c>
      <c r="F149" s="28" t="s">
        <v>28</v>
      </c>
      <c r="G149" s="7">
        <v>198</v>
      </c>
      <c r="H149" s="7">
        <f t="shared" si="14"/>
        <v>2376</v>
      </c>
      <c r="I149" s="42">
        <f t="shared" si="22"/>
        <v>240.26999999999998</v>
      </c>
      <c r="J149" s="41">
        <f t="shared" si="15"/>
        <v>2883.24</v>
      </c>
      <c r="K149" s="18"/>
      <c r="L149" s="41">
        <f t="shared" si="16"/>
        <v>0</v>
      </c>
      <c r="M149" s="42"/>
      <c r="N149" s="41">
        <f t="shared" si="17"/>
        <v>0</v>
      </c>
      <c r="O149" s="41">
        <v>220.7</v>
      </c>
      <c r="P149" s="41">
        <f t="shared" si="18"/>
        <v>2648.3999999999996</v>
      </c>
      <c r="Q149" s="41"/>
      <c r="R149" s="41">
        <f t="shared" si="19"/>
        <v>0</v>
      </c>
      <c r="S149" s="41"/>
      <c r="T149" s="41">
        <f t="shared" si="20"/>
        <v>0</v>
      </c>
      <c r="U149" s="41">
        <v>259.83999999999997</v>
      </c>
      <c r="V149" s="41">
        <f t="shared" si="21"/>
        <v>3118.08</v>
      </c>
      <c r="W149" s="41"/>
      <c r="X149" s="41"/>
    </row>
    <row r="150" spans="2:24" ht="45">
      <c r="B150" s="58">
        <v>136</v>
      </c>
      <c r="C150" s="6" t="s">
        <v>267</v>
      </c>
      <c r="D150" s="26">
        <v>24</v>
      </c>
      <c r="E150" s="27" t="s">
        <v>151</v>
      </c>
      <c r="F150" s="28" t="s">
        <v>28</v>
      </c>
      <c r="G150" s="7">
        <v>181.28</v>
      </c>
      <c r="H150" s="7">
        <f t="shared" si="14"/>
        <v>4350.72</v>
      </c>
      <c r="I150" s="42">
        <f t="shared" si="22"/>
        <v>350.49</v>
      </c>
      <c r="J150" s="41">
        <f t="shared" si="15"/>
        <v>8411.76</v>
      </c>
      <c r="K150" s="18">
        <v>350.49</v>
      </c>
      <c r="L150" s="41">
        <f t="shared" si="16"/>
        <v>8411.76</v>
      </c>
      <c r="M150" s="42">
        <v>1101.76</v>
      </c>
      <c r="N150" s="41">
        <f t="shared" si="17"/>
        <v>26442.239999999998</v>
      </c>
      <c r="O150" s="41">
        <v>177.55</v>
      </c>
      <c r="P150" s="41">
        <f t="shared" si="18"/>
        <v>4261.2000000000007</v>
      </c>
      <c r="Q150" s="41">
        <v>110</v>
      </c>
      <c r="R150" s="41">
        <f t="shared" si="19"/>
        <v>2640</v>
      </c>
      <c r="S150" s="41"/>
      <c r="T150" s="41">
        <f t="shared" si="20"/>
        <v>0</v>
      </c>
      <c r="U150" s="41">
        <v>463.61</v>
      </c>
      <c r="V150" s="41">
        <f t="shared" si="21"/>
        <v>11126.64</v>
      </c>
      <c r="W150" s="41"/>
      <c r="X150" s="41"/>
    </row>
    <row r="151" spans="2:24" ht="45" customHeight="1">
      <c r="B151" s="58">
        <v>137</v>
      </c>
      <c r="C151" s="6" t="s">
        <v>267</v>
      </c>
      <c r="D151" s="26">
        <v>48</v>
      </c>
      <c r="E151" s="27" t="s">
        <v>152</v>
      </c>
      <c r="F151" s="28" t="s">
        <v>28</v>
      </c>
      <c r="G151" s="7">
        <v>687.94</v>
      </c>
      <c r="H151" s="7">
        <f t="shared" si="14"/>
        <v>33021.120000000003</v>
      </c>
      <c r="I151" s="42">
        <f t="shared" si="22"/>
        <v>430.91449999999998</v>
      </c>
      <c r="J151" s="41">
        <f t="shared" si="15"/>
        <v>20683.896000000001</v>
      </c>
      <c r="K151" s="18">
        <v>450</v>
      </c>
      <c r="L151" s="41">
        <f t="shared" si="16"/>
        <v>21600</v>
      </c>
      <c r="M151" s="42"/>
      <c r="N151" s="41">
        <f t="shared" si="17"/>
        <v>0</v>
      </c>
      <c r="O151" s="41">
        <v>411.82899999999995</v>
      </c>
      <c r="P151" s="41">
        <f t="shared" si="18"/>
        <v>19767.791999999998</v>
      </c>
      <c r="Q151" s="41">
        <v>128</v>
      </c>
      <c r="R151" s="41">
        <f t="shared" si="19"/>
        <v>6144</v>
      </c>
      <c r="S151" s="41"/>
      <c r="T151" s="41">
        <f t="shared" si="20"/>
        <v>0</v>
      </c>
      <c r="U151" s="41">
        <v>1322.41</v>
      </c>
      <c r="V151" s="41">
        <f t="shared" si="21"/>
        <v>63475.680000000008</v>
      </c>
      <c r="W151" s="41"/>
      <c r="X151" s="41"/>
    </row>
    <row r="152" spans="2:24" ht="45" customHeight="1">
      <c r="B152" s="58">
        <v>138</v>
      </c>
      <c r="C152" s="6" t="s">
        <v>267</v>
      </c>
      <c r="D152" s="26">
        <v>24</v>
      </c>
      <c r="E152" s="27" t="s">
        <v>153</v>
      </c>
      <c r="F152" s="28" t="s">
        <v>28</v>
      </c>
      <c r="G152" s="7">
        <v>776.35</v>
      </c>
      <c r="H152" s="7">
        <f t="shared" si="14"/>
        <v>18632.400000000001</v>
      </c>
      <c r="I152" s="42">
        <f t="shared" si="22"/>
        <v>521.77499999999998</v>
      </c>
      <c r="J152" s="41">
        <f t="shared" si="15"/>
        <v>12522.599999999999</v>
      </c>
      <c r="K152" s="18">
        <v>1360.9259999999999</v>
      </c>
      <c r="L152" s="41">
        <f t="shared" si="16"/>
        <v>32662.223999999998</v>
      </c>
      <c r="M152" s="42">
        <v>342.32</v>
      </c>
      <c r="N152" s="41">
        <f t="shared" si="17"/>
        <v>8215.68</v>
      </c>
      <c r="O152" s="41">
        <v>521.77499999999998</v>
      </c>
      <c r="P152" s="41">
        <f t="shared" si="18"/>
        <v>12522.599999999999</v>
      </c>
      <c r="Q152" s="41">
        <v>348</v>
      </c>
      <c r="R152" s="41">
        <f t="shared" si="19"/>
        <v>8352</v>
      </c>
      <c r="S152" s="41"/>
      <c r="T152" s="41">
        <f t="shared" si="20"/>
        <v>0</v>
      </c>
      <c r="U152" s="41">
        <v>2024.26</v>
      </c>
      <c r="V152" s="41">
        <f t="shared" si="21"/>
        <v>48582.239999999998</v>
      </c>
      <c r="W152" s="41"/>
      <c r="X152" s="41"/>
    </row>
    <row r="153" spans="2:24" ht="45" customHeight="1">
      <c r="B153" s="58">
        <v>139</v>
      </c>
      <c r="C153" s="6" t="s">
        <v>267</v>
      </c>
      <c r="D153" s="26">
        <v>24</v>
      </c>
      <c r="E153" s="27" t="s">
        <v>154</v>
      </c>
      <c r="F153" s="28" t="s">
        <v>28</v>
      </c>
      <c r="G153" s="7">
        <v>767.9</v>
      </c>
      <c r="H153" s="7">
        <f t="shared" si="14"/>
        <v>18429.599999999999</v>
      </c>
      <c r="I153" s="42">
        <f t="shared" si="22"/>
        <v>823.58699999999999</v>
      </c>
      <c r="J153" s="41">
        <f t="shared" si="15"/>
        <v>19766.088</v>
      </c>
      <c r="K153" s="18">
        <v>1350.174</v>
      </c>
      <c r="L153" s="41">
        <f t="shared" si="16"/>
        <v>32404.175999999999</v>
      </c>
      <c r="M153" s="42">
        <v>256.74</v>
      </c>
      <c r="N153" s="41">
        <f t="shared" si="17"/>
        <v>6161.76</v>
      </c>
      <c r="O153" s="41"/>
      <c r="P153" s="41">
        <f t="shared" si="18"/>
        <v>0</v>
      </c>
      <c r="Q153" s="41">
        <v>297</v>
      </c>
      <c r="R153" s="41">
        <f t="shared" si="19"/>
        <v>7128</v>
      </c>
      <c r="S153" s="41"/>
      <c r="T153" s="41">
        <f t="shared" si="20"/>
        <v>0</v>
      </c>
      <c r="U153" s="41">
        <v>1947.89</v>
      </c>
      <c r="V153" s="41">
        <f t="shared" si="21"/>
        <v>46749.36</v>
      </c>
      <c r="W153" s="41"/>
      <c r="X153" s="41"/>
    </row>
    <row r="154" spans="2:24" ht="45" customHeight="1">
      <c r="B154" s="58">
        <v>140</v>
      </c>
      <c r="C154" s="6" t="s">
        <v>267</v>
      </c>
      <c r="D154" s="26">
        <v>24</v>
      </c>
      <c r="E154" s="27" t="s">
        <v>155</v>
      </c>
      <c r="F154" s="28" t="s">
        <v>28</v>
      </c>
      <c r="G154" s="7">
        <v>952.8</v>
      </c>
      <c r="H154" s="7">
        <f t="shared" si="14"/>
        <v>22867.199999999997</v>
      </c>
      <c r="I154" s="42">
        <f t="shared" si="22"/>
        <v>1006.2</v>
      </c>
      <c r="J154" s="41">
        <f t="shared" si="15"/>
        <v>24148.800000000003</v>
      </c>
      <c r="K154" s="18">
        <v>1006.2</v>
      </c>
      <c r="L154" s="41">
        <f t="shared" si="16"/>
        <v>24148.800000000003</v>
      </c>
      <c r="M154" s="42">
        <v>2187.9</v>
      </c>
      <c r="N154" s="41">
        <f t="shared" si="17"/>
        <v>52509.600000000006</v>
      </c>
      <c r="O154" s="41">
        <v>903.63749999999993</v>
      </c>
      <c r="P154" s="41">
        <f t="shared" si="18"/>
        <v>21687.3</v>
      </c>
      <c r="Q154" s="41">
        <v>310</v>
      </c>
      <c r="R154" s="41">
        <f t="shared" si="19"/>
        <v>7440</v>
      </c>
      <c r="S154" s="41"/>
      <c r="T154" s="41">
        <f t="shared" si="20"/>
        <v>0</v>
      </c>
      <c r="U154" s="41">
        <v>4845.63</v>
      </c>
      <c r="V154" s="41">
        <f t="shared" si="21"/>
        <v>116295.12</v>
      </c>
      <c r="W154" s="41"/>
      <c r="X154" s="41"/>
    </row>
    <row r="155" spans="2:24" ht="45" customHeight="1">
      <c r="B155" s="58">
        <v>141</v>
      </c>
      <c r="C155" s="6" t="s">
        <v>267</v>
      </c>
      <c r="D155" s="26">
        <v>12</v>
      </c>
      <c r="E155" s="27" t="s">
        <v>156</v>
      </c>
      <c r="F155" s="28" t="s">
        <v>28</v>
      </c>
      <c r="G155" s="7">
        <v>3254.24</v>
      </c>
      <c r="H155" s="7">
        <f t="shared" si="14"/>
        <v>39050.879999999997</v>
      </c>
      <c r="I155" s="42">
        <f t="shared" si="22"/>
        <v>2292.5569999999998</v>
      </c>
      <c r="J155" s="41">
        <f t="shared" si="15"/>
        <v>27510.683999999997</v>
      </c>
      <c r="K155" s="18">
        <v>1120.1580000000001</v>
      </c>
      <c r="L155" s="41">
        <f t="shared" si="16"/>
        <v>13441.896000000001</v>
      </c>
      <c r="M155" s="42"/>
      <c r="N155" s="41">
        <f t="shared" si="17"/>
        <v>0</v>
      </c>
      <c r="O155" s="41">
        <v>3464.9560000000001</v>
      </c>
      <c r="P155" s="41">
        <f t="shared" si="18"/>
        <v>41579.472000000002</v>
      </c>
      <c r="Q155" s="41">
        <v>225.8</v>
      </c>
      <c r="R155" s="41">
        <f t="shared" si="19"/>
        <v>2709.6000000000004</v>
      </c>
      <c r="S155" s="41"/>
      <c r="T155" s="41">
        <f t="shared" si="20"/>
        <v>0</v>
      </c>
      <c r="U155" s="41">
        <v>13136.81</v>
      </c>
      <c r="V155" s="41">
        <f t="shared" si="21"/>
        <v>157641.72</v>
      </c>
      <c r="W155" s="41"/>
      <c r="X155" s="41"/>
    </row>
    <row r="156" spans="2:24" ht="45" customHeight="1">
      <c r="B156" s="58">
        <v>142</v>
      </c>
      <c r="C156" s="6" t="s">
        <v>267</v>
      </c>
      <c r="D156" s="26">
        <v>12</v>
      </c>
      <c r="E156" s="27" t="s">
        <v>157</v>
      </c>
      <c r="F156" s="28" t="s">
        <v>28</v>
      </c>
      <c r="G156" s="7">
        <v>540</v>
      </c>
      <c r="H156" s="7">
        <f t="shared" si="14"/>
        <v>6480</v>
      </c>
      <c r="I156" s="42">
        <f t="shared" si="22"/>
        <v>488</v>
      </c>
      <c r="J156" s="41">
        <f t="shared" si="15"/>
        <v>5856</v>
      </c>
      <c r="K156" s="18"/>
      <c r="L156" s="41">
        <f t="shared" si="16"/>
        <v>0</v>
      </c>
      <c r="M156" s="42"/>
      <c r="N156" s="41">
        <f t="shared" si="17"/>
        <v>0</v>
      </c>
      <c r="O156" s="41">
        <v>488</v>
      </c>
      <c r="P156" s="41">
        <f t="shared" si="18"/>
        <v>5856</v>
      </c>
      <c r="Q156" s="41"/>
      <c r="R156" s="41">
        <f t="shared" si="19"/>
        <v>0</v>
      </c>
      <c r="S156" s="41"/>
      <c r="T156" s="41">
        <f t="shared" si="20"/>
        <v>0</v>
      </c>
      <c r="U156" s="41"/>
      <c r="V156" s="41">
        <f t="shared" si="21"/>
        <v>0</v>
      </c>
      <c r="W156" s="41"/>
      <c r="X156" s="41"/>
    </row>
    <row r="157" spans="2:24" ht="45" customHeight="1">
      <c r="B157" s="58">
        <v>143</v>
      </c>
      <c r="C157" s="6" t="s">
        <v>267</v>
      </c>
      <c r="D157" s="26">
        <v>12</v>
      </c>
      <c r="E157" s="27" t="s">
        <v>158</v>
      </c>
      <c r="F157" s="28" t="s">
        <v>28</v>
      </c>
      <c r="G157" s="7">
        <v>171.02</v>
      </c>
      <c r="H157" s="7">
        <f t="shared" si="14"/>
        <v>2052.2400000000002</v>
      </c>
      <c r="I157" s="42">
        <f t="shared" si="22"/>
        <v>376.20000000000005</v>
      </c>
      <c r="J157" s="41">
        <f t="shared" si="15"/>
        <v>4514.4000000000005</v>
      </c>
      <c r="K157" s="18">
        <v>376.20000000000005</v>
      </c>
      <c r="L157" s="41">
        <f t="shared" si="16"/>
        <v>4514.4000000000005</v>
      </c>
      <c r="M157" s="42"/>
      <c r="N157" s="41">
        <f t="shared" si="17"/>
        <v>0</v>
      </c>
      <c r="O157" s="41"/>
      <c r="P157" s="41">
        <f t="shared" si="18"/>
        <v>0</v>
      </c>
      <c r="Q157" s="41"/>
      <c r="R157" s="41">
        <f t="shared" si="19"/>
        <v>0</v>
      </c>
      <c r="S157" s="41"/>
      <c r="T157" s="41">
        <f t="shared" si="20"/>
        <v>0</v>
      </c>
      <c r="U157" s="41"/>
      <c r="V157" s="41">
        <f t="shared" si="21"/>
        <v>0</v>
      </c>
      <c r="W157" s="41"/>
      <c r="X157" s="41"/>
    </row>
    <row r="158" spans="2:24" ht="45" customHeight="1">
      <c r="B158" s="58">
        <v>144</v>
      </c>
      <c r="C158" s="6" t="s">
        <v>267</v>
      </c>
      <c r="D158" s="26">
        <v>48</v>
      </c>
      <c r="E158" s="27" t="s">
        <v>159</v>
      </c>
      <c r="F158" s="28" t="s">
        <v>28</v>
      </c>
      <c r="G158" s="7">
        <v>176.4</v>
      </c>
      <c r="H158" s="7">
        <f t="shared" si="14"/>
        <v>8467.2000000000007</v>
      </c>
      <c r="I158" s="42">
        <f t="shared" si="22"/>
        <v>953.11950000000002</v>
      </c>
      <c r="J158" s="41">
        <f t="shared" si="15"/>
        <v>45749.736000000004</v>
      </c>
      <c r="K158" s="18">
        <v>672.399</v>
      </c>
      <c r="L158" s="41">
        <f t="shared" si="16"/>
        <v>32275.152000000002</v>
      </c>
      <c r="M158" s="42"/>
      <c r="N158" s="41">
        <f t="shared" si="17"/>
        <v>0</v>
      </c>
      <c r="O158" s="41"/>
      <c r="P158" s="41">
        <f t="shared" si="18"/>
        <v>0</v>
      </c>
      <c r="Q158" s="41"/>
      <c r="R158" s="41">
        <f t="shared" si="19"/>
        <v>0</v>
      </c>
      <c r="S158" s="41"/>
      <c r="T158" s="41">
        <f t="shared" si="20"/>
        <v>0</v>
      </c>
      <c r="U158" s="41">
        <v>1233.8399999999999</v>
      </c>
      <c r="V158" s="41">
        <f t="shared" si="21"/>
        <v>59224.319999999992</v>
      </c>
      <c r="W158" s="41"/>
      <c r="X158" s="41"/>
    </row>
    <row r="159" spans="2:24" ht="45" customHeight="1">
      <c r="B159" s="58">
        <v>145</v>
      </c>
      <c r="C159" s="6" t="s">
        <v>267</v>
      </c>
      <c r="D159" s="26">
        <v>12</v>
      </c>
      <c r="E159" s="27" t="s">
        <v>160</v>
      </c>
      <c r="F159" s="28" t="s">
        <v>37</v>
      </c>
      <c r="G159" s="7">
        <v>285.27999999999997</v>
      </c>
      <c r="H159" s="7">
        <f t="shared" si="14"/>
        <v>3423.3599999999997</v>
      </c>
      <c r="I159" s="42">
        <f t="shared" si="22"/>
        <v>1384.93</v>
      </c>
      <c r="J159" s="41">
        <f t="shared" si="15"/>
        <v>16619.16</v>
      </c>
      <c r="K159" s="18"/>
      <c r="L159" s="41">
        <f t="shared" si="16"/>
        <v>0</v>
      </c>
      <c r="M159" s="42"/>
      <c r="N159" s="41">
        <f t="shared" si="17"/>
        <v>0</v>
      </c>
      <c r="O159" s="41"/>
      <c r="P159" s="41">
        <f t="shared" si="18"/>
        <v>0</v>
      </c>
      <c r="Q159" s="41"/>
      <c r="R159" s="41">
        <f t="shared" si="19"/>
        <v>0</v>
      </c>
      <c r="S159" s="41"/>
      <c r="T159" s="41">
        <f t="shared" si="20"/>
        <v>0</v>
      </c>
      <c r="U159" s="41">
        <v>1384.93</v>
      </c>
      <c r="V159" s="41">
        <f t="shared" si="21"/>
        <v>16619.16</v>
      </c>
      <c r="W159" s="41"/>
      <c r="X159" s="41"/>
    </row>
    <row r="160" spans="2:24" ht="45" customHeight="1">
      <c r="B160" s="58">
        <v>146</v>
      </c>
      <c r="C160" s="6" t="s">
        <v>267</v>
      </c>
      <c r="D160" s="26">
        <v>12</v>
      </c>
      <c r="E160" s="27" t="s">
        <v>161</v>
      </c>
      <c r="F160" s="28" t="s">
        <v>28</v>
      </c>
      <c r="G160" s="7">
        <v>69.16</v>
      </c>
      <c r="H160" s="7">
        <f t="shared" si="14"/>
        <v>829.92</v>
      </c>
      <c r="I160" s="42">
        <f t="shared" si="22"/>
        <v>86.62</v>
      </c>
      <c r="J160" s="41">
        <f t="shared" si="15"/>
        <v>1039.44</v>
      </c>
      <c r="K160" s="18"/>
      <c r="L160" s="41">
        <f t="shared" si="16"/>
        <v>0</v>
      </c>
      <c r="M160" s="42"/>
      <c r="N160" s="41">
        <f t="shared" si="17"/>
        <v>0</v>
      </c>
      <c r="O160" s="41"/>
      <c r="P160" s="41">
        <f t="shared" si="18"/>
        <v>0</v>
      </c>
      <c r="Q160" s="41"/>
      <c r="R160" s="41">
        <f t="shared" si="19"/>
        <v>0</v>
      </c>
      <c r="S160" s="41"/>
      <c r="T160" s="41">
        <f t="shared" si="20"/>
        <v>0</v>
      </c>
      <c r="U160" s="41">
        <v>86.62</v>
      </c>
      <c r="V160" s="41">
        <f t="shared" si="21"/>
        <v>1039.44</v>
      </c>
      <c r="W160" s="41"/>
      <c r="X160" s="41"/>
    </row>
    <row r="161" spans="2:24" ht="45" customHeight="1">
      <c r="B161" s="58">
        <v>147</v>
      </c>
      <c r="C161" s="6" t="s">
        <v>267</v>
      </c>
      <c r="D161" s="26">
        <v>12</v>
      </c>
      <c r="E161" s="27" t="s">
        <v>162</v>
      </c>
      <c r="F161" s="28" t="s">
        <v>28</v>
      </c>
      <c r="G161" s="7">
        <v>165.3</v>
      </c>
      <c r="H161" s="7">
        <f t="shared" ref="H161:H224" si="23">G161*D161</f>
        <v>1983.6000000000001</v>
      </c>
      <c r="I161" s="42">
        <f t="shared" si="22"/>
        <v>1087.73</v>
      </c>
      <c r="J161" s="41">
        <f t="shared" si="15"/>
        <v>13052.76</v>
      </c>
      <c r="K161" s="18"/>
      <c r="L161" s="41">
        <f t="shared" si="16"/>
        <v>0</v>
      </c>
      <c r="M161" s="42"/>
      <c r="N161" s="41">
        <f t="shared" si="17"/>
        <v>0</v>
      </c>
      <c r="O161" s="41"/>
      <c r="P161" s="41">
        <f t="shared" si="18"/>
        <v>0</v>
      </c>
      <c r="Q161" s="41"/>
      <c r="R161" s="41">
        <f t="shared" si="19"/>
        <v>0</v>
      </c>
      <c r="S161" s="41"/>
      <c r="T161" s="41">
        <f t="shared" si="20"/>
        <v>0</v>
      </c>
      <c r="U161" s="41">
        <v>1087.73</v>
      </c>
      <c r="V161" s="41">
        <f t="shared" si="21"/>
        <v>13052.76</v>
      </c>
      <c r="W161" s="41"/>
      <c r="X161" s="41"/>
    </row>
    <row r="162" spans="2:24" ht="45" customHeight="1">
      <c r="B162" s="58">
        <v>148</v>
      </c>
      <c r="C162" s="6" t="s">
        <v>267</v>
      </c>
      <c r="D162" s="26">
        <v>12</v>
      </c>
      <c r="E162" s="27" t="s">
        <v>163</v>
      </c>
      <c r="F162" s="28" t="s">
        <v>28</v>
      </c>
      <c r="G162" s="7">
        <v>885.6</v>
      </c>
      <c r="H162" s="7">
        <f t="shared" si="23"/>
        <v>10627.2</v>
      </c>
      <c r="I162" s="42">
        <f t="shared" si="22"/>
        <v>640.42700000000002</v>
      </c>
      <c r="J162" s="41">
        <f t="shared" ref="J162:J225" si="24">I162*D162</f>
        <v>7685.1239999999998</v>
      </c>
      <c r="K162" s="18">
        <v>515.25</v>
      </c>
      <c r="L162" s="41">
        <f t="shared" ref="L162:L225" si="25">K162*D162</f>
        <v>6183</v>
      </c>
      <c r="M162" s="42"/>
      <c r="N162" s="41">
        <f t="shared" ref="N162:N225" si="26">M162*D162</f>
        <v>0</v>
      </c>
      <c r="O162" s="41">
        <v>765.60400000000004</v>
      </c>
      <c r="P162" s="41">
        <f t="shared" ref="P162:P225" si="27">O162*D162</f>
        <v>9187.2479999999996</v>
      </c>
      <c r="Q162" s="41">
        <v>185</v>
      </c>
      <c r="R162" s="41">
        <f t="shared" ref="R162:R225" si="28">Q162*D162</f>
        <v>2220</v>
      </c>
      <c r="S162" s="41"/>
      <c r="T162" s="41">
        <f t="shared" ref="T162:T225" si="29">S162*D162</f>
        <v>0</v>
      </c>
      <c r="U162" s="41">
        <v>1818.5</v>
      </c>
      <c r="V162" s="41">
        <f t="shared" ref="V162:V225" si="30">U162*D162</f>
        <v>21822</v>
      </c>
      <c r="W162" s="41"/>
      <c r="X162" s="41"/>
    </row>
    <row r="163" spans="2:24" ht="45" customHeight="1">
      <c r="B163" s="58">
        <v>149</v>
      </c>
      <c r="C163" s="6" t="s">
        <v>267</v>
      </c>
      <c r="D163" s="26">
        <v>12</v>
      </c>
      <c r="E163" s="27" t="s">
        <v>164</v>
      </c>
      <c r="F163" s="28" t="s">
        <v>28</v>
      </c>
      <c r="G163" s="7">
        <v>1328.4</v>
      </c>
      <c r="H163" s="7">
        <f t="shared" si="23"/>
        <v>15940.800000000001</v>
      </c>
      <c r="I163" s="42">
        <f t="shared" si="22"/>
        <v>413.22</v>
      </c>
      <c r="J163" s="41">
        <f t="shared" si="24"/>
        <v>4958.6400000000003</v>
      </c>
      <c r="K163" s="18">
        <v>413.22</v>
      </c>
      <c r="L163" s="41">
        <f t="shared" si="25"/>
        <v>4958.6400000000003</v>
      </c>
      <c r="M163" s="42">
        <v>394.02</v>
      </c>
      <c r="N163" s="41">
        <f t="shared" si="26"/>
        <v>4728.24</v>
      </c>
      <c r="O163" s="41">
        <v>875.40750000000003</v>
      </c>
      <c r="P163" s="41">
        <f t="shared" si="27"/>
        <v>10504.89</v>
      </c>
      <c r="Q163" s="41">
        <v>301</v>
      </c>
      <c r="R163" s="41">
        <f t="shared" si="28"/>
        <v>3612</v>
      </c>
      <c r="S163" s="41"/>
      <c r="T163" s="41">
        <f t="shared" si="29"/>
        <v>0</v>
      </c>
      <c r="U163" s="41">
        <v>2190.5100000000002</v>
      </c>
      <c r="V163" s="41">
        <f t="shared" si="30"/>
        <v>26286.120000000003</v>
      </c>
      <c r="W163" s="41"/>
      <c r="X163" s="41"/>
    </row>
    <row r="164" spans="2:24" ht="45" customHeight="1">
      <c r="B164" s="58">
        <v>150</v>
      </c>
      <c r="C164" s="6" t="s">
        <v>267</v>
      </c>
      <c r="D164" s="26">
        <v>12</v>
      </c>
      <c r="E164" s="27" t="s">
        <v>165</v>
      </c>
      <c r="F164" s="28" t="s">
        <v>28</v>
      </c>
      <c r="G164" s="7">
        <v>178.8</v>
      </c>
      <c r="H164" s="7">
        <f t="shared" si="23"/>
        <v>2145.6000000000004</v>
      </c>
      <c r="I164" s="42">
        <f t="shared" si="22"/>
        <v>89.04</v>
      </c>
      <c r="J164" s="41">
        <f t="shared" si="24"/>
        <v>1068.48</v>
      </c>
      <c r="K164" s="18">
        <v>103.05000000000001</v>
      </c>
      <c r="L164" s="41">
        <f t="shared" si="25"/>
        <v>1236.6000000000001</v>
      </c>
      <c r="M164" s="42"/>
      <c r="N164" s="41">
        <f t="shared" si="26"/>
        <v>0</v>
      </c>
      <c r="O164" s="41">
        <v>80.34</v>
      </c>
      <c r="P164" s="41">
        <f t="shared" si="27"/>
        <v>964.08</v>
      </c>
      <c r="Q164" s="41"/>
      <c r="R164" s="41">
        <f t="shared" si="28"/>
        <v>0</v>
      </c>
      <c r="S164" s="41"/>
      <c r="T164" s="41">
        <f t="shared" si="29"/>
        <v>0</v>
      </c>
      <c r="U164" s="41">
        <v>89.04</v>
      </c>
      <c r="V164" s="41">
        <f t="shared" si="30"/>
        <v>1068.48</v>
      </c>
      <c r="W164" s="41"/>
      <c r="X164" s="41"/>
    </row>
    <row r="165" spans="2:24" ht="45" customHeight="1">
      <c r="B165" s="58">
        <v>151</v>
      </c>
      <c r="C165" s="6" t="s">
        <v>267</v>
      </c>
      <c r="D165" s="26">
        <v>12</v>
      </c>
      <c r="E165" s="27" t="s">
        <v>166</v>
      </c>
      <c r="F165" s="28" t="s">
        <v>28</v>
      </c>
      <c r="G165" s="7">
        <v>339.6</v>
      </c>
      <c r="H165" s="7">
        <f t="shared" si="23"/>
        <v>4075.2000000000003</v>
      </c>
      <c r="I165" s="42">
        <f t="shared" si="22"/>
        <v>374.19</v>
      </c>
      <c r="J165" s="41">
        <f t="shared" si="24"/>
        <v>4490.28</v>
      </c>
      <c r="K165" s="18">
        <v>374.19</v>
      </c>
      <c r="L165" s="41">
        <f t="shared" si="25"/>
        <v>4490.28</v>
      </c>
      <c r="M165" s="42"/>
      <c r="N165" s="41">
        <f t="shared" si="26"/>
        <v>0</v>
      </c>
      <c r="O165" s="41"/>
      <c r="P165" s="41">
        <f t="shared" si="27"/>
        <v>0</v>
      </c>
      <c r="Q165" s="41">
        <v>191</v>
      </c>
      <c r="R165" s="41">
        <f t="shared" si="28"/>
        <v>2292</v>
      </c>
      <c r="S165" s="41"/>
      <c r="T165" s="41">
        <f t="shared" si="29"/>
        <v>0</v>
      </c>
      <c r="U165" s="41">
        <v>3190.36</v>
      </c>
      <c r="V165" s="41">
        <f t="shared" si="30"/>
        <v>38284.32</v>
      </c>
      <c r="W165" s="41"/>
      <c r="X165" s="41"/>
    </row>
    <row r="166" spans="2:24" ht="45" customHeight="1">
      <c r="B166" s="58">
        <v>152</v>
      </c>
      <c r="C166" s="6" t="s">
        <v>267</v>
      </c>
      <c r="D166" s="26">
        <v>12</v>
      </c>
      <c r="E166" s="27" t="s">
        <v>167</v>
      </c>
      <c r="F166" s="28" t="s">
        <v>28</v>
      </c>
      <c r="G166" s="7">
        <v>494.4</v>
      </c>
      <c r="H166" s="7">
        <f t="shared" si="23"/>
        <v>5932.7999999999993</v>
      </c>
      <c r="I166" s="42">
        <f t="shared" si="22"/>
        <v>733.11500000000001</v>
      </c>
      <c r="J166" s="41">
        <f t="shared" si="24"/>
        <v>8797.380000000001</v>
      </c>
      <c r="K166" s="18">
        <v>1306.6530000000002</v>
      </c>
      <c r="L166" s="41">
        <f t="shared" si="25"/>
        <v>15679.836000000003</v>
      </c>
      <c r="M166" s="42"/>
      <c r="N166" s="41">
        <f t="shared" si="26"/>
        <v>0</v>
      </c>
      <c r="O166" s="41">
        <v>393.61799999999994</v>
      </c>
      <c r="P166" s="41">
        <f t="shared" si="27"/>
        <v>4723.4159999999993</v>
      </c>
      <c r="Q166" s="41">
        <v>673.14</v>
      </c>
      <c r="R166" s="41">
        <f t="shared" si="28"/>
        <v>8077.68</v>
      </c>
      <c r="S166" s="41"/>
      <c r="T166" s="41">
        <f t="shared" si="29"/>
        <v>0</v>
      </c>
      <c r="U166" s="41">
        <v>793.09</v>
      </c>
      <c r="V166" s="41">
        <f t="shared" si="30"/>
        <v>9517.08</v>
      </c>
      <c r="W166" s="41"/>
      <c r="X166" s="41"/>
    </row>
    <row r="167" spans="2:24" ht="45" customHeight="1">
      <c r="B167" s="58">
        <v>153</v>
      </c>
      <c r="C167" s="6" t="s">
        <v>267</v>
      </c>
      <c r="D167" s="26">
        <v>12</v>
      </c>
      <c r="E167" s="27" t="s">
        <v>168</v>
      </c>
      <c r="F167" s="28" t="s">
        <v>28</v>
      </c>
      <c r="G167" s="7">
        <v>358.8</v>
      </c>
      <c r="H167" s="7">
        <f t="shared" si="23"/>
        <v>4305.6000000000004</v>
      </c>
      <c r="I167" s="42">
        <f t="shared" si="22"/>
        <v>461.22</v>
      </c>
      <c r="J167" s="41">
        <f t="shared" si="24"/>
        <v>5534.64</v>
      </c>
      <c r="K167" s="18">
        <v>461.22</v>
      </c>
      <c r="L167" s="41">
        <f t="shared" si="25"/>
        <v>5534.64</v>
      </c>
      <c r="M167" s="42"/>
      <c r="N167" s="41">
        <f t="shared" si="26"/>
        <v>0</v>
      </c>
      <c r="O167" s="41">
        <v>395.19899999999996</v>
      </c>
      <c r="P167" s="41">
        <f t="shared" si="27"/>
        <v>4742.387999999999</v>
      </c>
      <c r="Q167" s="41"/>
      <c r="R167" s="41">
        <f t="shared" si="28"/>
        <v>0</v>
      </c>
      <c r="S167" s="41"/>
      <c r="T167" s="41">
        <f t="shared" si="29"/>
        <v>0</v>
      </c>
      <c r="U167" s="41">
        <v>697.95</v>
      </c>
      <c r="V167" s="41">
        <f t="shared" si="30"/>
        <v>8375.4000000000015</v>
      </c>
      <c r="W167" s="41"/>
      <c r="X167" s="41"/>
    </row>
    <row r="168" spans="2:24" ht="45" customHeight="1">
      <c r="B168" s="58">
        <v>154</v>
      </c>
      <c r="C168" s="6" t="s">
        <v>267</v>
      </c>
      <c r="D168" s="26">
        <v>48</v>
      </c>
      <c r="E168" s="27" t="s">
        <v>169</v>
      </c>
      <c r="F168" s="28" t="s">
        <v>28</v>
      </c>
      <c r="G168" s="7">
        <v>219.96</v>
      </c>
      <c r="H168" s="7">
        <f t="shared" si="23"/>
        <v>10558.08</v>
      </c>
      <c r="I168" s="42">
        <f t="shared" si="22"/>
        <v>384.13549999999998</v>
      </c>
      <c r="J168" s="41">
        <f t="shared" si="24"/>
        <v>18438.504000000001</v>
      </c>
      <c r="K168" s="18"/>
      <c r="L168" s="41">
        <f t="shared" si="25"/>
        <v>0</v>
      </c>
      <c r="M168" s="42">
        <v>2352.46</v>
      </c>
      <c r="N168" s="41">
        <f t="shared" si="26"/>
        <v>112918.08</v>
      </c>
      <c r="O168" s="41">
        <v>222.661</v>
      </c>
      <c r="P168" s="41">
        <f t="shared" si="27"/>
        <v>10687.727999999999</v>
      </c>
      <c r="Q168" s="41">
        <v>117</v>
      </c>
      <c r="R168" s="41">
        <f t="shared" si="28"/>
        <v>5616</v>
      </c>
      <c r="S168" s="41"/>
      <c r="T168" s="41">
        <f t="shared" si="29"/>
        <v>0</v>
      </c>
      <c r="U168" s="41">
        <v>545.61</v>
      </c>
      <c r="V168" s="41">
        <f t="shared" si="30"/>
        <v>26189.279999999999</v>
      </c>
      <c r="W168" s="41"/>
      <c r="X168" s="41"/>
    </row>
    <row r="169" spans="2:24" ht="45" customHeight="1">
      <c r="B169" s="58">
        <v>155</v>
      </c>
      <c r="C169" s="6" t="s">
        <v>267</v>
      </c>
      <c r="D169" s="26">
        <v>48</v>
      </c>
      <c r="E169" s="27" t="s">
        <v>170</v>
      </c>
      <c r="F169" s="28" t="s">
        <v>28</v>
      </c>
      <c r="G169" s="7">
        <v>307.39999999999998</v>
      </c>
      <c r="H169" s="7">
        <f t="shared" si="23"/>
        <v>14755.199999999999</v>
      </c>
      <c r="I169" s="42">
        <f t="shared" si="22"/>
        <v>270.97199999999998</v>
      </c>
      <c r="J169" s="41">
        <f t="shared" si="24"/>
        <v>13006.655999999999</v>
      </c>
      <c r="K169" s="18"/>
      <c r="L169" s="41">
        <f t="shared" si="25"/>
        <v>0</v>
      </c>
      <c r="M169" s="42"/>
      <c r="N169" s="41">
        <f t="shared" si="26"/>
        <v>0</v>
      </c>
      <c r="O169" s="41">
        <v>270.97199999999998</v>
      </c>
      <c r="P169" s="41">
        <f t="shared" si="27"/>
        <v>13006.655999999999</v>
      </c>
      <c r="Q169" s="41">
        <v>154</v>
      </c>
      <c r="R169" s="41">
        <f t="shared" si="28"/>
        <v>7392</v>
      </c>
      <c r="S169" s="41"/>
      <c r="T169" s="41">
        <f t="shared" si="29"/>
        <v>0</v>
      </c>
      <c r="U169" s="41">
        <v>788.43</v>
      </c>
      <c r="V169" s="41">
        <f t="shared" si="30"/>
        <v>37844.639999999999</v>
      </c>
      <c r="W169" s="41"/>
      <c r="X169" s="41"/>
    </row>
    <row r="170" spans="2:24" ht="45" customHeight="1">
      <c r="B170" s="58">
        <v>156</v>
      </c>
      <c r="C170" s="6" t="s">
        <v>267</v>
      </c>
      <c r="D170" s="26">
        <v>24</v>
      </c>
      <c r="E170" s="27" t="s">
        <v>171</v>
      </c>
      <c r="F170" s="28" t="s">
        <v>28</v>
      </c>
      <c r="G170" s="7">
        <v>534.6</v>
      </c>
      <c r="H170" s="7">
        <f t="shared" si="23"/>
        <v>12830.400000000001</v>
      </c>
      <c r="I170" s="42">
        <f t="shared" si="22"/>
        <v>296.52999999999997</v>
      </c>
      <c r="J170" s="41">
        <f t="shared" si="24"/>
        <v>7116.7199999999993</v>
      </c>
      <c r="K170" s="18"/>
      <c r="L170" s="41">
        <f t="shared" si="25"/>
        <v>0</v>
      </c>
      <c r="M170" s="42"/>
      <c r="N170" s="41">
        <f t="shared" si="26"/>
        <v>0</v>
      </c>
      <c r="O170" s="41"/>
      <c r="P170" s="41">
        <f t="shared" si="27"/>
        <v>0</v>
      </c>
      <c r="Q170" s="41">
        <v>153</v>
      </c>
      <c r="R170" s="41">
        <f t="shared" si="28"/>
        <v>3672</v>
      </c>
      <c r="S170" s="41"/>
      <c r="T170" s="41">
        <f t="shared" si="29"/>
        <v>0</v>
      </c>
      <c r="U170" s="41">
        <v>440.06</v>
      </c>
      <c r="V170" s="41">
        <f t="shared" si="30"/>
        <v>10561.44</v>
      </c>
      <c r="W170" s="41"/>
      <c r="X170" s="41"/>
    </row>
    <row r="171" spans="2:24" ht="45" customHeight="1">
      <c r="B171" s="58">
        <v>157</v>
      </c>
      <c r="C171" s="6" t="s">
        <v>267</v>
      </c>
      <c r="D171" s="26">
        <v>3</v>
      </c>
      <c r="E171" s="27" t="s">
        <v>172</v>
      </c>
      <c r="F171" s="28" t="s">
        <v>262</v>
      </c>
      <c r="G171" s="7">
        <v>516</v>
      </c>
      <c r="H171" s="7">
        <f t="shared" si="23"/>
        <v>1548</v>
      </c>
      <c r="I171" s="42">
        <f t="shared" si="22"/>
        <v>512.32500000000005</v>
      </c>
      <c r="J171" s="41">
        <f t="shared" si="24"/>
        <v>1536.9750000000001</v>
      </c>
      <c r="K171" s="18"/>
      <c r="L171" s="41">
        <f t="shared" si="25"/>
        <v>0</v>
      </c>
      <c r="M171" s="42"/>
      <c r="N171" s="41">
        <f t="shared" si="26"/>
        <v>0</v>
      </c>
      <c r="O171" s="41">
        <v>512.32500000000005</v>
      </c>
      <c r="P171" s="41">
        <f t="shared" si="27"/>
        <v>1536.9750000000001</v>
      </c>
      <c r="Q171" s="41">
        <v>380.25</v>
      </c>
      <c r="R171" s="41">
        <f t="shared" si="28"/>
        <v>1140.75</v>
      </c>
      <c r="S171" s="41"/>
      <c r="T171" s="41">
        <f t="shared" si="29"/>
        <v>0</v>
      </c>
      <c r="U171" s="41">
        <v>838.25</v>
      </c>
      <c r="V171" s="41">
        <f t="shared" si="30"/>
        <v>2514.75</v>
      </c>
      <c r="W171" s="41"/>
      <c r="X171" s="41"/>
    </row>
    <row r="172" spans="2:24" ht="45" customHeight="1">
      <c r="B172" s="58">
        <v>158</v>
      </c>
      <c r="C172" s="6" t="s">
        <v>267</v>
      </c>
      <c r="D172" s="26">
        <v>24</v>
      </c>
      <c r="E172" s="27" t="s">
        <v>173</v>
      </c>
      <c r="F172" s="28" t="s">
        <v>28</v>
      </c>
      <c r="G172" s="7">
        <v>431.4</v>
      </c>
      <c r="H172" s="7">
        <f t="shared" si="23"/>
        <v>10353.599999999999</v>
      </c>
      <c r="I172" s="42">
        <f t="shared" si="22"/>
        <v>425.05400000000003</v>
      </c>
      <c r="J172" s="41">
        <f t="shared" si="24"/>
        <v>10201.296</v>
      </c>
      <c r="K172" s="18">
        <v>228.94774999999998</v>
      </c>
      <c r="L172" s="41">
        <f t="shared" si="25"/>
        <v>5494.7459999999992</v>
      </c>
      <c r="M172" s="42">
        <v>2727.78</v>
      </c>
      <c r="N172" s="41">
        <f t="shared" si="26"/>
        <v>65466.720000000001</v>
      </c>
      <c r="O172" s="41">
        <v>425.05400000000003</v>
      </c>
      <c r="P172" s="41">
        <f t="shared" si="27"/>
        <v>10201.296</v>
      </c>
      <c r="Q172" s="41">
        <v>128.5</v>
      </c>
      <c r="R172" s="41">
        <f t="shared" si="28"/>
        <v>3084</v>
      </c>
      <c r="S172" s="41"/>
      <c r="T172" s="41">
        <f t="shared" si="29"/>
        <v>0</v>
      </c>
      <c r="U172" s="41">
        <v>1829.43</v>
      </c>
      <c r="V172" s="41">
        <f t="shared" si="30"/>
        <v>43906.32</v>
      </c>
      <c r="W172" s="41"/>
      <c r="X172" s="41"/>
    </row>
    <row r="173" spans="2:24" ht="45" customHeight="1">
      <c r="B173" s="58">
        <v>159</v>
      </c>
      <c r="C173" s="6" t="s">
        <v>267</v>
      </c>
      <c r="D173" s="26">
        <v>24</v>
      </c>
      <c r="E173" s="27" t="s">
        <v>174</v>
      </c>
      <c r="F173" s="28" t="s">
        <v>40</v>
      </c>
      <c r="G173" s="7">
        <v>327.12</v>
      </c>
      <c r="H173" s="7">
        <f t="shared" si="23"/>
        <v>7850.88</v>
      </c>
      <c r="I173" s="42">
        <f t="shared" si="22"/>
        <v>418.48</v>
      </c>
      <c r="J173" s="41">
        <f t="shared" si="24"/>
        <v>10043.52</v>
      </c>
      <c r="K173" s="18"/>
      <c r="L173" s="41">
        <f t="shared" si="25"/>
        <v>0</v>
      </c>
      <c r="M173" s="42"/>
      <c r="N173" s="41">
        <f t="shared" si="26"/>
        <v>0</v>
      </c>
      <c r="O173" s="41">
        <v>249.55</v>
      </c>
      <c r="P173" s="41">
        <f t="shared" si="27"/>
        <v>5989.2000000000007</v>
      </c>
      <c r="Q173" s="41">
        <v>584.1</v>
      </c>
      <c r="R173" s="41">
        <f t="shared" si="28"/>
        <v>14018.400000000001</v>
      </c>
      <c r="S173" s="41"/>
      <c r="T173" s="41">
        <f t="shared" si="29"/>
        <v>0</v>
      </c>
      <c r="U173" s="41">
        <v>418.48</v>
      </c>
      <c r="V173" s="41">
        <f t="shared" si="30"/>
        <v>10043.52</v>
      </c>
      <c r="W173" s="41"/>
      <c r="X173" s="41"/>
    </row>
    <row r="174" spans="2:24" ht="45" customHeight="1">
      <c r="B174" s="58">
        <v>160</v>
      </c>
      <c r="C174" s="6" t="s">
        <v>267</v>
      </c>
      <c r="D174" s="26">
        <v>24</v>
      </c>
      <c r="E174" s="27" t="s">
        <v>175</v>
      </c>
      <c r="F174" s="28" t="s">
        <v>262</v>
      </c>
      <c r="G174" s="7">
        <v>3156</v>
      </c>
      <c r="H174" s="7">
        <f t="shared" si="23"/>
        <v>75744</v>
      </c>
      <c r="I174" s="42">
        <f t="shared" si="22"/>
        <v>882</v>
      </c>
      <c r="J174" s="41">
        <f t="shared" si="24"/>
        <v>21168</v>
      </c>
      <c r="K174" s="18"/>
      <c r="L174" s="41">
        <f t="shared" si="25"/>
        <v>0</v>
      </c>
      <c r="M174" s="42"/>
      <c r="N174" s="41">
        <f t="shared" si="26"/>
        <v>0</v>
      </c>
      <c r="O174" s="41"/>
      <c r="P174" s="41">
        <f t="shared" si="27"/>
        <v>0</v>
      </c>
      <c r="Q174" s="41">
        <v>882</v>
      </c>
      <c r="R174" s="41">
        <f t="shared" si="28"/>
        <v>21168</v>
      </c>
      <c r="S174" s="41"/>
      <c r="T174" s="41">
        <f t="shared" si="29"/>
        <v>0</v>
      </c>
      <c r="U174" s="41"/>
      <c r="V174" s="41">
        <f t="shared" si="30"/>
        <v>0</v>
      </c>
      <c r="W174" s="41"/>
      <c r="X174" s="41"/>
    </row>
    <row r="175" spans="2:24" ht="45" customHeight="1">
      <c r="B175" s="58">
        <v>161</v>
      </c>
      <c r="C175" s="6" t="s">
        <v>267</v>
      </c>
      <c r="D175" s="26">
        <v>24</v>
      </c>
      <c r="E175" s="27" t="s">
        <v>176</v>
      </c>
      <c r="F175" s="28" t="s">
        <v>264</v>
      </c>
      <c r="G175" s="7">
        <v>3540</v>
      </c>
      <c r="H175" s="7">
        <f t="shared" si="23"/>
        <v>84960</v>
      </c>
      <c r="I175" s="42">
        <f t="shared" si="22"/>
        <v>21642.059999999998</v>
      </c>
      <c r="J175" s="41">
        <f t="shared" si="24"/>
        <v>519409.43999999994</v>
      </c>
      <c r="K175" s="18"/>
      <c r="L175" s="41">
        <f t="shared" si="25"/>
        <v>0</v>
      </c>
      <c r="M175" s="42"/>
      <c r="N175" s="41">
        <f t="shared" si="26"/>
        <v>0</v>
      </c>
      <c r="O175" s="41"/>
      <c r="P175" s="41">
        <f t="shared" si="27"/>
        <v>0</v>
      </c>
      <c r="Q175" s="41">
        <v>2445.3000000000002</v>
      </c>
      <c r="R175" s="41">
        <f t="shared" si="28"/>
        <v>58687.200000000004</v>
      </c>
      <c r="S175" s="41"/>
      <c r="T175" s="41">
        <f t="shared" si="29"/>
        <v>0</v>
      </c>
      <c r="U175" s="41">
        <v>40838.82</v>
      </c>
      <c r="V175" s="41">
        <f t="shared" si="30"/>
        <v>980131.67999999993</v>
      </c>
      <c r="W175" s="41"/>
      <c r="X175" s="41"/>
    </row>
    <row r="176" spans="2:24" ht="45" customHeight="1">
      <c r="B176" s="58">
        <v>162</v>
      </c>
      <c r="C176" s="6" t="s">
        <v>267</v>
      </c>
      <c r="D176" s="26">
        <v>2</v>
      </c>
      <c r="E176" s="27" t="s">
        <v>177</v>
      </c>
      <c r="F176" s="28" t="s">
        <v>37</v>
      </c>
      <c r="G176" s="7">
        <v>4260</v>
      </c>
      <c r="H176" s="7">
        <f t="shared" si="23"/>
        <v>8520</v>
      </c>
      <c r="I176" s="42">
        <f t="shared" si="22"/>
        <v>645.75</v>
      </c>
      <c r="J176" s="41">
        <f t="shared" si="24"/>
        <v>1291.5</v>
      </c>
      <c r="K176" s="18"/>
      <c r="L176" s="41">
        <f t="shared" si="25"/>
        <v>0</v>
      </c>
      <c r="M176" s="42">
        <v>738.1</v>
      </c>
      <c r="N176" s="41">
        <f t="shared" si="26"/>
        <v>1476.2</v>
      </c>
      <c r="O176" s="41">
        <v>229.79999999999998</v>
      </c>
      <c r="P176" s="41">
        <f t="shared" si="27"/>
        <v>459.59999999999997</v>
      </c>
      <c r="Q176" s="41"/>
      <c r="R176" s="41">
        <f t="shared" si="28"/>
        <v>0</v>
      </c>
      <c r="S176" s="41"/>
      <c r="T176" s="41">
        <f t="shared" si="29"/>
        <v>0</v>
      </c>
      <c r="U176" s="41">
        <v>645.75</v>
      </c>
      <c r="V176" s="41">
        <f t="shared" si="30"/>
        <v>1291.5</v>
      </c>
      <c r="W176" s="41"/>
      <c r="X176" s="41"/>
    </row>
    <row r="177" spans="2:24" ht="45" customHeight="1">
      <c r="B177" s="58">
        <v>163</v>
      </c>
      <c r="C177" s="6" t="s">
        <v>267</v>
      </c>
      <c r="D177" s="26">
        <v>12</v>
      </c>
      <c r="E177" s="27" t="s">
        <v>178</v>
      </c>
      <c r="F177" s="28" t="s">
        <v>28</v>
      </c>
      <c r="G177" s="7">
        <v>583.66</v>
      </c>
      <c r="H177" s="7">
        <f t="shared" si="23"/>
        <v>7003.92</v>
      </c>
      <c r="I177" s="42">
        <f t="shared" si="22"/>
        <v>428.75249999999994</v>
      </c>
      <c r="J177" s="41">
        <f t="shared" si="24"/>
        <v>5145.0299999999988</v>
      </c>
      <c r="K177" s="18">
        <v>669.00600000000009</v>
      </c>
      <c r="L177" s="41">
        <f t="shared" si="25"/>
        <v>8028.072000000001</v>
      </c>
      <c r="M177" s="42">
        <v>411.84</v>
      </c>
      <c r="N177" s="41">
        <f t="shared" si="26"/>
        <v>4942.08</v>
      </c>
      <c r="O177" s="41">
        <v>428.75249999999994</v>
      </c>
      <c r="P177" s="41">
        <f t="shared" si="27"/>
        <v>5145.0299999999988</v>
      </c>
      <c r="Q177" s="41">
        <v>230</v>
      </c>
      <c r="R177" s="41">
        <f t="shared" si="28"/>
        <v>2760</v>
      </c>
      <c r="S177" s="41"/>
      <c r="T177" s="41">
        <f t="shared" si="29"/>
        <v>0</v>
      </c>
      <c r="U177" s="41">
        <v>1497.02</v>
      </c>
      <c r="V177" s="41">
        <f t="shared" si="30"/>
        <v>17964.239999999998</v>
      </c>
      <c r="W177" s="41"/>
      <c r="X177" s="41"/>
    </row>
    <row r="178" spans="2:24" ht="45" customHeight="1">
      <c r="B178" s="58">
        <v>164</v>
      </c>
      <c r="C178" s="6" t="s">
        <v>267</v>
      </c>
      <c r="D178" s="26">
        <v>12</v>
      </c>
      <c r="E178" s="27" t="s">
        <v>179</v>
      </c>
      <c r="F178" s="28" t="s">
        <v>28</v>
      </c>
      <c r="G178" s="7">
        <v>407.86</v>
      </c>
      <c r="H178" s="7">
        <f t="shared" si="23"/>
        <v>4894.32</v>
      </c>
      <c r="I178" s="42">
        <f t="shared" si="22"/>
        <v>476.74</v>
      </c>
      <c r="J178" s="41">
        <f t="shared" si="24"/>
        <v>5720.88</v>
      </c>
      <c r="K178" s="18">
        <v>6690.0599999999995</v>
      </c>
      <c r="L178" s="41">
        <f t="shared" si="25"/>
        <v>80280.72</v>
      </c>
      <c r="M178" s="42">
        <v>476.74</v>
      </c>
      <c r="N178" s="41">
        <f t="shared" si="26"/>
        <v>5720.88</v>
      </c>
      <c r="O178" s="41">
        <v>319.56799999999998</v>
      </c>
      <c r="P178" s="41">
        <f t="shared" si="27"/>
        <v>3834.8159999999998</v>
      </c>
      <c r="Q178" s="41">
        <v>164</v>
      </c>
      <c r="R178" s="41">
        <f t="shared" si="28"/>
        <v>1968</v>
      </c>
      <c r="S178" s="41"/>
      <c r="T178" s="41">
        <f t="shared" si="29"/>
        <v>0</v>
      </c>
      <c r="U178" s="41">
        <v>1046.06</v>
      </c>
      <c r="V178" s="41">
        <f t="shared" si="30"/>
        <v>12552.72</v>
      </c>
      <c r="W178" s="41"/>
      <c r="X178" s="41"/>
    </row>
    <row r="179" spans="2:24" ht="45" customHeight="1">
      <c r="B179" s="58">
        <v>165</v>
      </c>
      <c r="C179" s="6" t="s">
        <v>267</v>
      </c>
      <c r="D179" s="26">
        <v>12</v>
      </c>
      <c r="E179" s="27" t="s">
        <v>180</v>
      </c>
      <c r="F179" s="28" t="s">
        <v>28</v>
      </c>
      <c r="G179" s="7">
        <v>645.46</v>
      </c>
      <c r="H179" s="7">
        <f t="shared" si="23"/>
        <v>7745.52</v>
      </c>
      <c r="I179" s="42">
        <f t="shared" si="22"/>
        <v>398.91199999999998</v>
      </c>
      <c r="J179" s="41">
        <f t="shared" si="24"/>
        <v>4786.9439999999995</v>
      </c>
      <c r="K179" s="18">
        <v>537.88799999999992</v>
      </c>
      <c r="L179" s="41">
        <f t="shared" si="25"/>
        <v>6454.655999999999</v>
      </c>
      <c r="M179" s="42">
        <v>303.38</v>
      </c>
      <c r="N179" s="41">
        <f t="shared" si="26"/>
        <v>3640.56</v>
      </c>
      <c r="O179" s="41">
        <v>398.91199999999998</v>
      </c>
      <c r="P179" s="41">
        <f t="shared" si="27"/>
        <v>4786.9439999999995</v>
      </c>
      <c r="Q179" s="41">
        <v>187</v>
      </c>
      <c r="R179" s="41">
        <f t="shared" si="28"/>
        <v>2244</v>
      </c>
      <c r="S179" s="41"/>
      <c r="T179" s="41">
        <f t="shared" si="29"/>
        <v>0</v>
      </c>
      <c r="U179" s="41">
        <v>1305.8</v>
      </c>
      <c r="V179" s="41">
        <f t="shared" si="30"/>
        <v>15669.599999999999</v>
      </c>
      <c r="W179" s="41"/>
      <c r="X179" s="41"/>
    </row>
    <row r="180" spans="2:24" ht="45" customHeight="1">
      <c r="B180" s="58">
        <v>166</v>
      </c>
      <c r="C180" s="6" t="s">
        <v>267</v>
      </c>
      <c r="D180" s="26">
        <v>12</v>
      </c>
      <c r="E180" s="27" t="s">
        <v>181</v>
      </c>
      <c r="F180" s="28" t="s">
        <v>28</v>
      </c>
      <c r="G180" s="7">
        <v>445.2</v>
      </c>
      <c r="H180" s="7">
        <f t="shared" si="23"/>
        <v>5342.4</v>
      </c>
      <c r="I180" s="42">
        <f t="shared" si="22"/>
        <v>442.70249999999999</v>
      </c>
      <c r="J180" s="41">
        <f t="shared" si="24"/>
        <v>5312.43</v>
      </c>
      <c r="K180" s="18">
        <v>487.5</v>
      </c>
      <c r="L180" s="41">
        <f t="shared" si="25"/>
        <v>5850</v>
      </c>
      <c r="M180" s="42"/>
      <c r="N180" s="41">
        <f t="shared" si="26"/>
        <v>0</v>
      </c>
      <c r="O180" s="41">
        <v>397.90499999999997</v>
      </c>
      <c r="P180" s="41">
        <f t="shared" si="27"/>
        <v>4774.8599999999997</v>
      </c>
      <c r="Q180" s="41">
        <v>193</v>
      </c>
      <c r="R180" s="41">
        <f t="shared" si="28"/>
        <v>2316</v>
      </c>
      <c r="S180" s="41"/>
      <c r="T180" s="41">
        <f t="shared" si="29"/>
        <v>0</v>
      </c>
      <c r="U180" s="41">
        <v>1235.1500000000001</v>
      </c>
      <c r="V180" s="41">
        <f t="shared" si="30"/>
        <v>14821.800000000001</v>
      </c>
      <c r="W180" s="41"/>
      <c r="X180" s="41"/>
    </row>
    <row r="181" spans="2:24" ht="45" customHeight="1">
      <c r="B181" s="58">
        <v>167</v>
      </c>
      <c r="C181" s="6" t="s">
        <v>267</v>
      </c>
      <c r="D181" s="26">
        <v>12</v>
      </c>
      <c r="E181" s="27" t="s">
        <v>182</v>
      </c>
      <c r="F181" s="28" t="s">
        <v>28</v>
      </c>
      <c r="G181" s="7">
        <v>903.91</v>
      </c>
      <c r="H181" s="7">
        <f t="shared" si="23"/>
        <v>10846.92</v>
      </c>
      <c r="I181" s="42">
        <f t="shared" si="22"/>
        <v>295.75</v>
      </c>
      <c r="J181" s="41">
        <f t="shared" si="24"/>
        <v>3549</v>
      </c>
      <c r="K181" s="18"/>
      <c r="L181" s="41">
        <f t="shared" si="25"/>
        <v>0</v>
      </c>
      <c r="M181" s="42"/>
      <c r="N181" s="41">
        <f t="shared" si="26"/>
        <v>0</v>
      </c>
      <c r="O181" s="41"/>
      <c r="P181" s="41">
        <f t="shared" si="27"/>
        <v>0</v>
      </c>
      <c r="Q181" s="41"/>
      <c r="R181" s="41">
        <f t="shared" si="28"/>
        <v>0</v>
      </c>
      <c r="S181" s="41"/>
      <c r="T181" s="41">
        <f t="shared" si="29"/>
        <v>0</v>
      </c>
      <c r="U181" s="41">
        <v>295.75</v>
      </c>
      <c r="V181" s="41">
        <f t="shared" si="30"/>
        <v>3549</v>
      </c>
      <c r="W181" s="41"/>
      <c r="X181" s="41"/>
    </row>
    <row r="182" spans="2:24" ht="45" customHeight="1">
      <c r="B182" s="58">
        <v>168</v>
      </c>
      <c r="C182" s="6" t="s">
        <v>267</v>
      </c>
      <c r="D182" s="26">
        <v>48</v>
      </c>
      <c r="E182" s="27" t="s">
        <v>183</v>
      </c>
      <c r="F182" s="28" t="s">
        <v>28</v>
      </c>
      <c r="G182" s="7">
        <v>2.4</v>
      </c>
      <c r="H182" s="7">
        <f t="shared" si="23"/>
        <v>115.19999999999999</v>
      </c>
      <c r="I182" s="42">
        <f t="shared" si="22"/>
        <v>1.75</v>
      </c>
      <c r="J182" s="41">
        <f t="shared" si="24"/>
        <v>84</v>
      </c>
      <c r="K182" s="18"/>
      <c r="L182" s="41">
        <f t="shared" si="25"/>
        <v>0</v>
      </c>
      <c r="M182" s="42"/>
      <c r="N182" s="41">
        <f t="shared" si="26"/>
        <v>0</v>
      </c>
      <c r="O182" s="41"/>
      <c r="P182" s="41">
        <f t="shared" si="27"/>
        <v>0</v>
      </c>
      <c r="Q182" s="41"/>
      <c r="R182" s="41">
        <f t="shared" si="28"/>
        <v>0</v>
      </c>
      <c r="S182" s="41"/>
      <c r="T182" s="41">
        <f t="shared" si="29"/>
        <v>0</v>
      </c>
      <c r="U182" s="41">
        <v>1.75</v>
      </c>
      <c r="V182" s="41">
        <f t="shared" si="30"/>
        <v>84</v>
      </c>
      <c r="W182" s="41"/>
      <c r="X182" s="41"/>
    </row>
    <row r="183" spans="2:24" ht="45" customHeight="1">
      <c r="B183" s="58">
        <v>169</v>
      </c>
      <c r="C183" s="6" t="s">
        <v>267</v>
      </c>
      <c r="D183" s="26">
        <v>48</v>
      </c>
      <c r="E183" s="27" t="s">
        <v>184</v>
      </c>
      <c r="F183" s="28" t="s">
        <v>28</v>
      </c>
      <c r="G183" s="7">
        <v>2.4</v>
      </c>
      <c r="H183" s="7">
        <f t="shared" si="23"/>
        <v>115.19999999999999</v>
      </c>
      <c r="I183" s="42">
        <f t="shared" si="22"/>
        <v>1.75</v>
      </c>
      <c r="J183" s="41">
        <f t="shared" si="24"/>
        <v>84</v>
      </c>
      <c r="K183" s="18"/>
      <c r="L183" s="41">
        <f t="shared" si="25"/>
        <v>0</v>
      </c>
      <c r="M183" s="42"/>
      <c r="N183" s="41">
        <f t="shared" si="26"/>
        <v>0</v>
      </c>
      <c r="O183" s="41"/>
      <c r="P183" s="41">
        <f t="shared" si="27"/>
        <v>0</v>
      </c>
      <c r="Q183" s="41"/>
      <c r="R183" s="41">
        <f t="shared" si="28"/>
        <v>0</v>
      </c>
      <c r="S183" s="41"/>
      <c r="T183" s="41">
        <f t="shared" si="29"/>
        <v>0</v>
      </c>
      <c r="U183" s="41">
        <v>1.75</v>
      </c>
      <c r="V183" s="41">
        <f t="shared" si="30"/>
        <v>84</v>
      </c>
      <c r="W183" s="41"/>
      <c r="X183" s="41"/>
    </row>
    <row r="184" spans="2:24" ht="45" customHeight="1">
      <c r="B184" s="58">
        <v>170</v>
      </c>
      <c r="C184" s="6" t="s">
        <v>267</v>
      </c>
      <c r="D184" s="26">
        <v>48</v>
      </c>
      <c r="E184" s="27" t="s">
        <v>185</v>
      </c>
      <c r="F184" s="28" t="s">
        <v>28</v>
      </c>
      <c r="G184" s="7">
        <v>2.4</v>
      </c>
      <c r="H184" s="7">
        <f t="shared" si="23"/>
        <v>115.19999999999999</v>
      </c>
      <c r="I184" s="42">
        <f t="shared" si="22"/>
        <v>1.75</v>
      </c>
      <c r="J184" s="41">
        <f t="shared" si="24"/>
        <v>84</v>
      </c>
      <c r="K184" s="18"/>
      <c r="L184" s="41">
        <f t="shared" si="25"/>
        <v>0</v>
      </c>
      <c r="M184" s="42"/>
      <c r="N184" s="41">
        <f t="shared" si="26"/>
        <v>0</v>
      </c>
      <c r="O184" s="41"/>
      <c r="P184" s="41">
        <f t="shared" si="27"/>
        <v>0</v>
      </c>
      <c r="Q184" s="41"/>
      <c r="R184" s="41">
        <f t="shared" si="28"/>
        <v>0</v>
      </c>
      <c r="S184" s="41"/>
      <c r="T184" s="41">
        <f t="shared" si="29"/>
        <v>0</v>
      </c>
      <c r="U184" s="41">
        <v>1.75</v>
      </c>
      <c r="V184" s="41">
        <f t="shared" si="30"/>
        <v>84</v>
      </c>
      <c r="W184" s="41"/>
      <c r="X184" s="41"/>
    </row>
    <row r="185" spans="2:24" ht="45" customHeight="1">
      <c r="B185" s="58">
        <v>171</v>
      </c>
      <c r="C185" s="6" t="s">
        <v>267</v>
      </c>
      <c r="D185" s="26">
        <v>12</v>
      </c>
      <c r="E185" s="27" t="s">
        <v>186</v>
      </c>
      <c r="F185" s="28" t="s">
        <v>28</v>
      </c>
      <c r="G185" s="7">
        <v>1250.48</v>
      </c>
      <c r="H185" s="7">
        <f t="shared" si="23"/>
        <v>15005.76</v>
      </c>
      <c r="I185" s="42">
        <f t="shared" si="22"/>
        <v>1380.4</v>
      </c>
      <c r="J185" s="41">
        <f t="shared" si="24"/>
        <v>16564.800000000003</v>
      </c>
      <c r="K185" s="18"/>
      <c r="L185" s="41">
        <f t="shared" si="25"/>
        <v>0</v>
      </c>
      <c r="M185" s="42"/>
      <c r="N185" s="41">
        <f t="shared" si="26"/>
        <v>0</v>
      </c>
      <c r="O185" s="41"/>
      <c r="P185" s="41">
        <f t="shared" si="27"/>
        <v>0</v>
      </c>
      <c r="Q185" s="41"/>
      <c r="R185" s="41">
        <f t="shared" si="28"/>
        <v>0</v>
      </c>
      <c r="S185" s="41"/>
      <c r="T185" s="41">
        <f t="shared" si="29"/>
        <v>0</v>
      </c>
      <c r="U185" s="41">
        <v>1380.4</v>
      </c>
      <c r="V185" s="41">
        <f t="shared" si="30"/>
        <v>16564.800000000003</v>
      </c>
      <c r="W185" s="41"/>
      <c r="X185" s="41"/>
    </row>
    <row r="186" spans="2:24" ht="45" customHeight="1">
      <c r="B186" s="58">
        <v>172</v>
      </c>
      <c r="C186" s="6" t="s">
        <v>267</v>
      </c>
      <c r="D186" s="26">
        <v>24</v>
      </c>
      <c r="E186" s="27" t="s">
        <v>187</v>
      </c>
      <c r="F186" s="28" t="s">
        <v>28</v>
      </c>
      <c r="G186" s="7">
        <v>75.900000000000006</v>
      </c>
      <c r="H186" s="7">
        <f t="shared" si="23"/>
        <v>1821.6000000000001</v>
      </c>
      <c r="I186" s="42">
        <f t="shared" si="22"/>
        <v>29.26</v>
      </c>
      <c r="J186" s="41">
        <f t="shared" si="24"/>
        <v>702.24</v>
      </c>
      <c r="K186" s="18"/>
      <c r="L186" s="41">
        <f t="shared" si="25"/>
        <v>0</v>
      </c>
      <c r="M186" s="42"/>
      <c r="N186" s="41">
        <f t="shared" si="26"/>
        <v>0</v>
      </c>
      <c r="O186" s="41"/>
      <c r="P186" s="41">
        <f t="shared" si="27"/>
        <v>0</v>
      </c>
      <c r="Q186" s="41"/>
      <c r="R186" s="41">
        <f t="shared" si="28"/>
        <v>0</v>
      </c>
      <c r="S186" s="41"/>
      <c r="T186" s="41">
        <f t="shared" si="29"/>
        <v>0</v>
      </c>
      <c r="U186" s="41">
        <v>29.26</v>
      </c>
      <c r="V186" s="41">
        <f t="shared" si="30"/>
        <v>702.24</v>
      </c>
      <c r="W186" s="41"/>
      <c r="X186" s="41"/>
    </row>
    <row r="187" spans="2:24" ht="45" customHeight="1">
      <c r="B187" s="58">
        <v>173</v>
      </c>
      <c r="C187" s="6" t="s">
        <v>267</v>
      </c>
      <c r="D187" s="26">
        <v>24</v>
      </c>
      <c r="E187" s="27" t="s">
        <v>188</v>
      </c>
      <c r="F187" s="28" t="s">
        <v>28</v>
      </c>
      <c r="G187" s="7">
        <v>750</v>
      </c>
      <c r="H187" s="7">
        <f t="shared" si="23"/>
        <v>18000</v>
      </c>
      <c r="I187" s="42">
        <f t="shared" si="22"/>
        <v>935.41</v>
      </c>
      <c r="J187" s="41">
        <f t="shared" si="24"/>
        <v>22449.84</v>
      </c>
      <c r="K187" s="18">
        <v>1022.52</v>
      </c>
      <c r="L187" s="41">
        <f t="shared" si="25"/>
        <v>24540.48</v>
      </c>
      <c r="M187" s="42"/>
      <c r="N187" s="41">
        <f t="shared" si="26"/>
        <v>0</v>
      </c>
      <c r="O187" s="41">
        <v>429</v>
      </c>
      <c r="P187" s="41">
        <f t="shared" si="27"/>
        <v>10296</v>
      </c>
      <c r="Q187" s="41">
        <v>848.3</v>
      </c>
      <c r="R187" s="41">
        <f t="shared" si="28"/>
        <v>20359.199999999997</v>
      </c>
      <c r="S187" s="41"/>
      <c r="T187" s="41">
        <f t="shared" si="29"/>
        <v>0</v>
      </c>
      <c r="U187" s="41">
        <v>1818.71</v>
      </c>
      <c r="V187" s="41">
        <f t="shared" si="30"/>
        <v>43649.04</v>
      </c>
      <c r="W187" s="41"/>
      <c r="X187" s="41"/>
    </row>
    <row r="188" spans="2:24" ht="45" customHeight="1">
      <c r="B188" s="58">
        <v>174</v>
      </c>
      <c r="C188" s="6" t="s">
        <v>267</v>
      </c>
      <c r="D188" s="26">
        <v>2</v>
      </c>
      <c r="E188" s="27" t="s">
        <v>189</v>
      </c>
      <c r="F188" s="28" t="s">
        <v>265</v>
      </c>
      <c r="G188" s="7">
        <v>986.82</v>
      </c>
      <c r="H188" s="7">
        <f t="shared" si="23"/>
        <v>1973.64</v>
      </c>
      <c r="I188" s="42">
        <f t="shared" si="22"/>
        <v>914.43700000000001</v>
      </c>
      <c r="J188" s="41">
        <f t="shared" si="24"/>
        <v>1828.874</v>
      </c>
      <c r="K188" s="18">
        <v>441.21</v>
      </c>
      <c r="L188" s="41">
        <f t="shared" si="25"/>
        <v>882.42</v>
      </c>
      <c r="M188" s="42"/>
      <c r="N188" s="41">
        <f t="shared" si="26"/>
        <v>0</v>
      </c>
      <c r="O188" s="41">
        <v>748.87400000000002</v>
      </c>
      <c r="P188" s="41">
        <f t="shared" si="27"/>
        <v>1497.748</v>
      </c>
      <c r="Q188" s="41">
        <v>1080</v>
      </c>
      <c r="R188" s="41">
        <f t="shared" si="28"/>
        <v>2160</v>
      </c>
      <c r="S188" s="41"/>
      <c r="T188" s="41">
        <f t="shared" si="29"/>
        <v>0</v>
      </c>
      <c r="U188" s="41">
        <v>2269.6799999999998</v>
      </c>
      <c r="V188" s="41">
        <f t="shared" si="30"/>
        <v>4539.3599999999997</v>
      </c>
      <c r="W188" s="41"/>
      <c r="X188" s="41"/>
    </row>
    <row r="189" spans="2:24" ht="45" customHeight="1">
      <c r="B189" s="58">
        <v>175</v>
      </c>
      <c r="C189" s="6" t="s">
        <v>267</v>
      </c>
      <c r="D189" s="26">
        <v>2</v>
      </c>
      <c r="E189" s="27" t="s">
        <v>190</v>
      </c>
      <c r="F189" s="28" t="s">
        <v>265</v>
      </c>
      <c r="G189" s="7">
        <v>883.2</v>
      </c>
      <c r="H189" s="7">
        <f t="shared" si="23"/>
        <v>1766.4</v>
      </c>
      <c r="I189" s="42">
        <f t="shared" si="22"/>
        <v>803.471</v>
      </c>
      <c r="J189" s="41">
        <f t="shared" si="24"/>
        <v>1606.942</v>
      </c>
      <c r="K189" s="18">
        <v>441.21</v>
      </c>
      <c r="L189" s="41">
        <f t="shared" si="25"/>
        <v>882.42</v>
      </c>
      <c r="M189" s="42"/>
      <c r="N189" s="41">
        <f t="shared" si="26"/>
        <v>0</v>
      </c>
      <c r="O189" s="41">
        <v>669.94200000000001</v>
      </c>
      <c r="P189" s="41">
        <f t="shared" si="27"/>
        <v>1339.884</v>
      </c>
      <c r="Q189" s="41">
        <v>937</v>
      </c>
      <c r="R189" s="41">
        <f t="shared" si="28"/>
        <v>1874</v>
      </c>
      <c r="S189" s="41"/>
      <c r="T189" s="41">
        <f t="shared" si="29"/>
        <v>0</v>
      </c>
      <c r="U189" s="41">
        <v>2030.47</v>
      </c>
      <c r="V189" s="41">
        <f t="shared" si="30"/>
        <v>4060.94</v>
      </c>
      <c r="W189" s="41"/>
      <c r="X189" s="41"/>
    </row>
    <row r="190" spans="2:24" ht="45" customHeight="1">
      <c r="B190" s="58">
        <v>176</v>
      </c>
      <c r="C190" s="6" t="s">
        <v>267</v>
      </c>
      <c r="D190" s="26">
        <v>2</v>
      </c>
      <c r="E190" s="27" t="s">
        <v>191</v>
      </c>
      <c r="F190" s="28" t="s">
        <v>265</v>
      </c>
      <c r="G190" s="7">
        <v>1261.2</v>
      </c>
      <c r="H190" s="7">
        <f t="shared" si="23"/>
        <v>2522.4</v>
      </c>
      <c r="I190" s="42">
        <f t="shared" si="22"/>
        <v>799.971</v>
      </c>
      <c r="J190" s="41">
        <f t="shared" si="24"/>
        <v>1599.942</v>
      </c>
      <c r="K190" s="18">
        <v>441.21</v>
      </c>
      <c r="L190" s="41">
        <f t="shared" si="25"/>
        <v>882.42</v>
      </c>
      <c r="M190" s="42"/>
      <c r="N190" s="41">
        <f t="shared" si="26"/>
        <v>0</v>
      </c>
      <c r="O190" s="41">
        <v>669.94200000000001</v>
      </c>
      <c r="P190" s="41">
        <f t="shared" si="27"/>
        <v>1339.884</v>
      </c>
      <c r="Q190" s="41">
        <v>930</v>
      </c>
      <c r="R190" s="41">
        <f t="shared" si="28"/>
        <v>1860</v>
      </c>
      <c r="S190" s="41"/>
      <c r="T190" s="41">
        <f t="shared" si="29"/>
        <v>0</v>
      </c>
      <c r="U190" s="41">
        <v>2030.47</v>
      </c>
      <c r="V190" s="41">
        <f t="shared" si="30"/>
        <v>4060.94</v>
      </c>
      <c r="W190" s="41"/>
      <c r="X190" s="41"/>
    </row>
    <row r="191" spans="2:24" ht="45" customHeight="1">
      <c r="B191" s="58">
        <v>177</v>
      </c>
      <c r="C191" s="6" t="s">
        <v>267</v>
      </c>
      <c r="D191" s="26">
        <v>2</v>
      </c>
      <c r="E191" s="27" t="s">
        <v>192</v>
      </c>
      <c r="F191" s="28" t="s">
        <v>265</v>
      </c>
      <c r="G191" s="7">
        <v>883.2</v>
      </c>
      <c r="H191" s="7">
        <f t="shared" si="23"/>
        <v>1766.4</v>
      </c>
      <c r="I191" s="42">
        <f t="shared" si="22"/>
        <v>1350.2060000000001</v>
      </c>
      <c r="J191" s="41">
        <f t="shared" si="24"/>
        <v>2700.4120000000003</v>
      </c>
      <c r="K191" s="18">
        <v>441.21</v>
      </c>
      <c r="L191" s="41">
        <f t="shared" si="25"/>
        <v>882.42</v>
      </c>
      <c r="M191" s="42"/>
      <c r="N191" s="41">
        <f t="shared" si="26"/>
        <v>0</v>
      </c>
      <c r="O191" s="41">
        <v>669.94200000000001</v>
      </c>
      <c r="P191" s="41">
        <f t="shared" si="27"/>
        <v>1339.884</v>
      </c>
      <c r="Q191" s="41">
        <v>3405</v>
      </c>
      <c r="R191" s="41">
        <f t="shared" si="28"/>
        <v>6810</v>
      </c>
      <c r="S191" s="41"/>
      <c r="T191" s="41">
        <f t="shared" si="29"/>
        <v>0</v>
      </c>
      <c r="U191" s="41">
        <v>2030.47</v>
      </c>
      <c r="V191" s="41">
        <f t="shared" si="30"/>
        <v>4060.94</v>
      </c>
      <c r="W191" s="41"/>
      <c r="X191" s="41"/>
    </row>
    <row r="192" spans="2:24" ht="45" customHeight="1">
      <c r="B192" s="58">
        <v>178</v>
      </c>
      <c r="C192" s="6" t="s">
        <v>267</v>
      </c>
      <c r="D192" s="26">
        <v>12</v>
      </c>
      <c r="E192" s="27" t="s">
        <v>193</v>
      </c>
      <c r="F192" s="28" t="s">
        <v>28</v>
      </c>
      <c r="G192" s="7">
        <v>103.2</v>
      </c>
      <c r="H192" s="7">
        <f t="shared" si="23"/>
        <v>1238.4000000000001</v>
      </c>
      <c r="I192" s="42">
        <f t="shared" si="22"/>
        <v>97.17</v>
      </c>
      <c r="J192" s="41">
        <f t="shared" si="24"/>
        <v>1166.04</v>
      </c>
      <c r="K192" s="18">
        <v>89.34</v>
      </c>
      <c r="L192" s="41">
        <f t="shared" si="25"/>
        <v>1072.08</v>
      </c>
      <c r="M192" s="42"/>
      <c r="N192" s="41">
        <f t="shared" si="26"/>
        <v>0</v>
      </c>
      <c r="O192" s="41">
        <v>105</v>
      </c>
      <c r="P192" s="41">
        <f t="shared" si="27"/>
        <v>1260</v>
      </c>
      <c r="Q192" s="41">
        <v>68</v>
      </c>
      <c r="R192" s="41">
        <f t="shared" si="28"/>
        <v>816</v>
      </c>
      <c r="S192" s="41"/>
      <c r="T192" s="41">
        <f t="shared" si="29"/>
        <v>0</v>
      </c>
      <c r="U192" s="41">
        <v>176.61</v>
      </c>
      <c r="V192" s="41">
        <f t="shared" si="30"/>
        <v>2119.3200000000002</v>
      </c>
      <c r="W192" s="41"/>
      <c r="X192" s="41"/>
    </row>
    <row r="193" spans="2:24" ht="45" customHeight="1">
      <c r="B193" s="58">
        <v>179</v>
      </c>
      <c r="C193" s="6" t="s">
        <v>267</v>
      </c>
      <c r="D193" s="26">
        <v>12</v>
      </c>
      <c r="E193" s="27" t="s">
        <v>194</v>
      </c>
      <c r="F193" s="28" t="s">
        <v>28</v>
      </c>
      <c r="G193" s="7">
        <v>371.8</v>
      </c>
      <c r="H193" s="7">
        <f t="shared" si="23"/>
        <v>4461.6000000000004</v>
      </c>
      <c r="I193" s="42">
        <f t="shared" si="22"/>
        <v>223.08125000000001</v>
      </c>
      <c r="J193" s="41">
        <f t="shared" si="24"/>
        <v>2676.9750000000004</v>
      </c>
      <c r="K193" s="18">
        <v>125.0625</v>
      </c>
      <c r="L193" s="41">
        <f t="shared" si="25"/>
        <v>1500.75</v>
      </c>
      <c r="M193" s="42"/>
      <c r="N193" s="41">
        <f t="shared" si="26"/>
        <v>0</v>
      </c>
      <c r="O193" s="41">
        <v>321.10000000000002</v>
      </c>
      <c r="P193" s="41">
        <f t="shared" si="27"/>
        <v>3853.2000000000003</v>
      </c>
      <c r="Q193" s="41">
        <v>112.32</v>
      </c>
      <c r="R193" s="41">
        <f t="shared" si="28"/>
        <v>1347.84</v>
      </c>
      <c r="S193" s="41"/>
      <c r="T193" s="41">
        <f t="shared" si="29"/>
        <v>0</v>
      </c>
      <c r="U193" s="41">
        <v>418.35</v>
      </c>
      <c r="V193" s="41">
        <f t="shared" si="30"/>
        <v>5020.2000000000007</v>
      </c>
      <c r="W193" s="41"/>
      <c r="X193" s="41"/>
    </row>
    <row r="194" spans="2:24" ht="45" customHeight="1">
      <c r="B194" s="58">
        <v>180</v>
      </c>
      <c r="C194" s="6" t="s">
        <v>267</v>
      </c>
      <c r="D194" s="26">
        <v>12</v>
      </c>
      <c r="E194" s="27" t="s">
        <v>195</v>
      </c>
      <c r="F194" s="28" t="s">
        <v>28</v>
      </c>
      <c r="G194" s="7">
        <v>516</v>
      </c>
      <c r="H194" s="7">
        <f t="shared" si="23"/>
        <v>6192</v>
      </c>
      <c r="I194" s="42">
        <f t="shared" si="22"/>
        <v>459.327</v>
      </c>
      <c r="J194" s="41">
        <f t="shared" si="24"/>
        <v>5511.924</v>
      </c>
      <c r="K194" s="18">
        <v>564.27</v>
      </c>
      <c r="L194" s="41">
        <f t="shared" si="25"/>
        <v>6771.24</v>
      </c>
      <c r="M194" s="42"/>
      <c r="N194" s="41">
        <f t="shared" si="26"/>
        <v>0</v>
      </c>
      <c r="O194" s="41">
        <v>354.38400000000001</v>
      </c>
      <c r="P194" s="41">
        <f t="shared" si="27"/>
        <v>4252.6080000000002</v>
      </c>
      <c r="Q194" s="41">
        <v>96</v>
      </c>
      <c r="R194" s="41">
        <f t="shared" si="28"/>
        <v>1152</v>
      </c>
      <c r="S194" s="41"/>
      <c r="T194" s="41">
        <f t="shared" si="29"/>
        <v>0</v>
      </c>
      <c r="U194" s="41">
        <v>918.23</v>
      </c>
      <c r="V194" s="41">
        <f t="shared" si="30"/>
        <v>11018.76</v>
      </c>
      <c r="W194" s="41"/>
      <c r="X194" s="41"/>
    </row>
    <row r="195" spans="2:24" ht="45" customHeight="1">
      <c r="B195" s="58">
        <v>181</v>
      </c>
      <c r="C195" s="6" t="s">
        <v>267</v>
      </c>
      <c r="D195" s="26">
        <v>48</v>
      </c>
      <c r="E195" s="27" t="s">
        <v>196</v>
      </c>
      <c r="F195" s="28" t="s">
        <v>28</v>
      </c>
      <c r="G195" s="7">
        <v>58.2</v>
      </c>
      <c r="H195" s="7">
        <f t="shared" si="23"/>
        <v>2793.6000000000004</v>
      </c>
      <c r="I195" s="42">
        <f t="shared" si="22"/>
        <v>79.634999999999991</v>
      </c>
      <c r="J195" s="41">
        <f t="shared" si="24"/>
        <v>3822.4799999999996</v>
      </c>
      <c r="K195" s="18"/>
      <c r="L195" s="41">
        <f t="shared" si="25"/>
        <v>0</v>
      </c>
      <c r="M195" s="42"/>
      <c r="N195" s="41">
        <f t="shared" si="26"/>
        <v>0</v>
      </c>
      <c r="O195" s="41">
        <v>47.86</v>
      </c>
      <c r="P195" s="41">
        <f t="shared" si="27"/>
        <v>2297.2799999999997</v>
      </c>
      <c r="Q195" s="41"/>
      <c r="R195" s="41">
        <f t="shared" si="28"/>
        <v>0</v>
      </c>
      <c r="S195" s="41"/>
      <c r="T195" s="41">
        <f t="shared" si="29"/>
        <v>0</v>
      </c>
      <c r="U195" s="41">
        <v>111.41</v>
      </c>
      <c r="V195" s="41">
        <f t="shared" si="30"/>
        <v>5347.68</v>
      </c>
      <c r="W195" s="41"/>
      <c r="X195" s="41"/>
    </row>
    <row r="196" spans="2:24" ht="45" customHeight="1">
      <c r="B196" s="58">
        <v>182</v>
      </c>
      <c r="C196" s="6" t="s">
        <v>267</v>
      </c>
      <c r="D196" s="26">
        <v>120</v>
      </c>
      <c r="E196" s="27" t="s">
        <v>197</v>
      </c>
      <c r="F196" s="28" t="s">
        <v>28</v>
      </c>
      <c r="G196" s="7">
        <v>21.6</v>
      </c>
      <c r="H196" s="7">
        <f t="shared" si="23"/>
        <v>2592</v>
      </c>
      <c r="I196" s="42">
        <f t="shared" si="22"/>
        <v>45.195</v>
      </c>
      <c r="J196" s="41">
        <f t="shared" si="24"/>
        <v>5423.4</v>
      </c>
      <c r="K196" s="18"/>
      <c r="L196" s="41">
        <f t="shared" si="25"/>
        <v>0</v>
      </c>
      <c r="M196" s="42"/>
      <c r="N196" s="41">
        <f t="shared" si="26"/>
        <v>0</v>
      </c>
      <c r="O196" s="41">
        <v>35.43</v>
      </c>
      <c r="P196" s="41">
        <f t="shared" si="27"/>
        <v>4251.6000000000004</v>
      </c>
      <c r="Q196" s="41"/>
      <c r="R196" s="41">
        <f t="shared" si="28"/>
        <v>0</v>
      </c>
      <c r="S196" s="41"/>
      <c r="T196" s="41">
        <f t="shared" si="29"/>
        <v>0</v>
      </c>
      <c r="U196" s="41">
        <v>54.96</v>
      </c>
      <c r="V196" s="41">
        <f t="shared" si="30"/>
        <v>6595.2</v>
      </c>
      <c r="W196" s="41"/>
      <c r="X196" s="41"/>
    </row>
    <row r="197" spans="2:24" ht="45" customHeight="1">
      <c r="B197" s="58">
        <v>183</v>
      </c>
      <c r="C197" s="6" t="s">
        <v>267</v>
      </c>
      <c r="D197" s="26">
        <v>12</v>
      </c>
      <c r="E197" s="27" t="s">
        <v>198</v>
      </c>
      <c r="F197" s="28" t="s">
        <v>28</v>
      </c>
      <c r="G197" s="7">
        <v>622.19000000000005</v>
      </c>
      <c r="H197" s="7">
        <f t="shared" si="23"/>
        <v>7466.2800000000007</v>
      </c>
      <c r="I197" s="42" t="e">
        <f t="shared" si="22"/>
        <v>#NUM!</v>
      </c>
      <c r="J197" s="41" t="e">
        <f t="shared" si="24"/>
        <v>#NUM!</v>
      </c>
      <c r="K197" s="18"/>
      <c r="L197" s="41">
        <f t="shared" si="25"/>
        <v>0</v>
      </c>
      <c r="M197" s="42"/>
      <c r="N197" s="41">
        <f t="shared" si="26"/>
        <v>0</v>
      </c>
      <c r="O197" s="41"/>
      <c r="P197" s="41">
        <f t="shared" si="27"/>
        <v>0</v>
      </c>
      <c r="Q197" s="41"/>
      <c r="R197" s="41">
        <f t="shared" si="28"/>
        <v>0</v>
      </c>
      <c r="S197" s="41"/>
      <c r="T197" s="41">
        <f t="shared" si="29"/>
        <v>0</v>
      </c>
      <c r="U197" s="41"/>
      <c r="V197" s="41">
        <f t="shared" si="30"/>
        <v>0</v>
      </c>
      <c r="W197" s="41"/>
      <c r="X197" s="41"/>
    </row>
    <row r="198" spans="2:24" ht="45" customHeight="1">
      <c r="B198" s="58">
        <v>184</v>
      </c>
      <c r="C198" s="6" t="s">
        <v>267</v>
      </c>
      <c r="D198" s="26">
        <v>12</v>
      </c>
      <c r="E198" s="27" t="s">
        <v>199</v>
      </c>
      <c r="F198" s="28" t="s">
        <v>28</v>
      </c>
      <c r="G198" s="7">
        <v>135</v>
      </c>
      <c r="H198" s="7">
        <f t="shared" si="23"/>
        <v>1620</v>
      </c>
      <c r="I198" s="42">
        <f t="shared" si="22"/>
        <v>457.73</v>
      </c>
      <c r="J198" s="41">
        <f t="shared" si="24"/>
        <v>5492.76</v>
      </c>
      <c r="K198" s="18"/>
      <c r="L198" s="41">
        <f t="shared" si="25"/>
        <v>0</v>
      </c>
      <c r="M198" s="42"/>
      <c r="N198" s="41">
        <f t="shared" si="26"/>
        <v>0</v>
      </c>
      <c r="O198" s="41"/>
      <c r="P198" s="41">
        <f t="shared" si="27"/>
        <v>0</v>
      </c>
      <c r="Q198" s="41">
        <v>457.73</v>
      </c>
      <c r="R198" s="41">
        <f t="shared" si="28"/>
        <v>5492.76</v>
      </c>
      <c r="S198" s="41"/>
      <c r="T198" s="41">
        <f t="shared" si="29"/>
        <v>0</v>
      </c>
      <c r="U198" s="41"/>
      <c r="V198" s="41">
        <f t="shared" si="30"/>
        <v>0</v>
      </c>
      <c r="W198" s="41"/>
      <c r="X198" s="41"/>
    </row>
    <row r="199" spans="2:24" ht="45" customHeight="1">
      <c r="B199" s="58">
        <v>185</v>
      </c>
      <c r="C199" s="6" t="s">
        <v>267</v>
      </c>
      <c r="D199" s="26">
        <v>72</v>
      </c>
      <c r="E199" s="27" t="s">
        <v>200</v>
      </c>
      <c r="F199" s="28" t="s">
        <v>28</v>
      </c>
      <c r="G199" s="7">
        <v>126</v>
      </c>
      <c r="H199" s="7">
        <f t="shared" si="23"/>
        <v>9072</v>
      </c>
      <c r="I199" s="42">
        <f t="shared" si="22"/>
        <v>269.2</v>
      </c>
      <c r="J199" s="41">
        <f t="shared" si="24"/>
        <v>19382.399999999998</v>
      </c>
      <c r="K199" s="18">
        <v>271.53000000000003</v>
      </c>
      <c r="L199" s="41">
        <f t="shared" si="25"/>
        <v>19550.160000000003</v>
      </c>
      <c r="M199" s="42">
        <v>460.02</v>
      </c>
      <c r="N199" s="41">
        <f t="shared" si="26"/>
        <v>33121.440000000002</v>
      </c>
      <c r="O199" s="41">
        <v>102.8</v>
      </c>
      <c r="P199" s="41">
        <f t="shared" si="27"/>
        <v>7401.5999999999995</v>
      </c>
      <c r="Q199" s="41">
        <v>43</v>
      </c>
      <c r="R199" s="41">
        <f t="shared" si="28"/>
        <v>3096</v>
      </c>
      <c r="S199" s="41"/>
      <c r="T199" s="41">
        <f t="shared" si="29"/>
        <v>0</v>
      </c>
      <c r="U199" s="41">
        <v>269.2</v>
      </c>
      <c r="V199" s="41">
        <f t="shared" si="30"/>
        <v>19382.399999999998</v>
      </c>
      <c r="W199" s="41"/>
      <c r="X199" s="41"/>
    </row>
    <row r="200" spans="2:24" ht="45" customHeight="1">
      <c r="B200" s="58">
        <v>186</v>
      </c>
      <c r="C200" s="6" t="s">
        <v>267</v>
      </c>
      <c r="D200" s="26">
        <v>48</v>
      </c>
      <c r="E200" s="27" t="s">
        <v>201</v>
      </c>
      <c r="F200" s="28" t="s">
        <v>28</v>
      </c>
      <c r="G200" s="7">
        <v>99.18</v>
      </c>
      <c r="H200" s="7">
        <f t="shared" si="23"/>
        <v>4760.6400000000003</v>
      </c>
      <c r="I200" s="42">
        <f t="shared" si="22"/>
        <v>254.38</v>
      </c>
      <c r="J200" s="41">
        <f t="shared" si="24"/>
        <v>12210.24</v>
      </c>
      <c r="K200" s="18">
        <v>271.53000000000003</v>
      </c>
      <c r="L200" s="41">
        <f t="shared" si="25"/>
        <v>13033.440000000002</v>
      </c>
      <c r="M200" s="42">
        <v>339.9</v>
      </c>
      <c r="N200" s="41">
        <f t="shared" si="26"/>
        <v>16315.199999999999</v>
      </c>
      <c r="O200" s="41">
        <v>97.2</v>
      </c>
      <c r="P200" s="41">
        <f t="shared" si="27"/>
        <v>4665.6000000000004</v>
      </c>
      <c r="Q200" s="41">
        <v>40</v>
      </c>
      <c r="R200" s="41">
        <f t="shared" si="28"/>
        <v>1920</v>
      </c>
      <c r="S200" s="41"/>
      <c r="T200" s="41">
        <f t="shared" si="29"/>
        <v>0</v>
      </c>
      <c r="U200" s="41">
        <v>254.38</v>
      </c>
      <c r="V200" s="41">
        <f t="shared" si="30"/>
        <v>12210.24</v>
      </c>
      <c r="W200" s="41"/>
      <c r="X200" s="41"/>
    </row>
    <row r="201" spans="2:24" ht="45" customHeight="1">
      <c r="B201" s="58">
        <v>187</v>
      </c>
      <c r="C201" s="6" t="s">
        <v>267</v>
      </c>
      <c r="D201" s="26">
        <v>12</v>
      </c>
      <c r="E201" s="27" t="s">
        <v>202</v>
      </c>
      <c r="F201" s="28" t="s">
        <v>28</v>
      </c>
      <c r="G201" s="7">
        <v>385.84</v>
      </c>
      <c r="H201" s="7">
        <f t="shared" si="23"/>
        <v>4630.08</v>
      </c>
      <c r="I201" s="42">
        <f t="shared" si="22"/>
        <v>750</v>
      </c>
      <c r="J201" s="41">
        <f t="shared" si="24"/>
        <v>9000</v>
      </c>
      <c r="K201" s="18">
        <v>750</v>
      </c>
      <c r="L201" s="41">
        <f t="shared" si="25"/>
        <v>9000</v>
      </c>
      <c r="M201" s="42">
        <v>760.54</v>
      </c>
      <c r="N201" s="41">
        <f t="shared" si="26"/>
        <v>9126.48</v>
      </c>
      <c r="O201" s="41">
        <v>278.03500000000003</v>
      </c>
      <c r="P201" s="41">
        <f t="shared" si="27"/>
        <v>3336.42</v>
      </c>
      <c r="Q201" s="41">
        <v>130</v>
      </c>
      <c r="R201" s="41">
        <f t="shared" si="28"/>
        <v>1560</v>
      </c>
      <c r="S201" s="41"/>
      <c r="T201" s="41">
        <f t="shared" si="29"/>
        <v>0</v>
      </c>
      <c r="U201" s="41">
        <v>761.53</v>
      </c>
      <c r="V201" s="41">
        <f t="shared" si="30"/>
        <v>9138.36</v>
      </c>
      <c r="W201" s="41"/>
      <c r="X201" s="41"/>
    </row>
    <row r="202" spans="2:24" ht="45" customHeight="1">
      <c r="B202" s="58">
        <v>188</v>
      </c>
      <c r="C202" s="6" t="s">
        <v>267</v>
      </c>
      <c r="D202" s="26">
        <v>24</v>
      </c>
      <c r="E202" s="27" t="s">
        <v>203</v>
      </c>
      <c r="F202" s="28" t="s">
        <v>28</v>
      </c>
      <c r="G202" s="7">
        <v>119.41</v>
      </c>
      <c r="H202" s="7">
        <f t="shared" si="23"/>
        <v>2865.84</v>
      </c>
      <c r="I202" s="42">
        <f t="shared" si="22"/>
        <v>235.66</v>
      </c>
      <c r="J202" s="41">
        <f t="shared" si="24"/>
        <v>5655.84</v>
      </c>
      <c r="K202" s="18">
        <v>240</v>
      </c>
      <c r="L202" s="41">
        <f t="shared" si="25"/>
        <v>5760</v>
      </c>
      <c r="M202" s="42">
        <v>419.98</v>
      </c>
      <c r="N202" s="41">
        <f t="shared" si="26"/>
        <v>10079.52</v>
      </c>
      <c r="O202" s="41">
        <v>101.22</v>
      </c>
      <c r="P202" s="41">
        <f t="shared" si="27"/>
        <v>2429.2799999999997</v>
      </c>
      <c r="Q202" s="41">
        <v>48</v>
      </c>
      <c r="R202" s="41">
        <f t="shared" si="28"/>
        <v>1152</v>
      </c>
      <c r="S202" s="41"/>
      <c r="T202" s="41">
        <f t="shared" si="29"/>
        <v>0</v>
      </c>
      <c r="U202" s="41">
        <v>235.66</v>
      </c>
      <c r="V202" s="41">
        <f t="shared" si="30"/>
        <v>5655.84</v>
      </c>
      <c r="W202" s="41"/>
      <c r="X202" s="41"/>
    </row>
    <row r="203" spans="2:24" ht="45" customHeight="1">
      <c r="B203" s="58">
        <v>189</v>
      </c>
      <c r="C203" s="6" t="s">
        <v>267</v>
      </c>
      <c r="D203" s="26">
        <v>48</v>
      </c>
      <c r="E203" s="27" t="s">
        <v>204</v>
      </c>
      <c r="F203" s="28" t="s">
        <v>28</v>
      </c>
      <c r="G203" s="7">
        <v>140.65</v>
      </c>
      <c r="H203" s="7">
        <f t="shared" si="23"/>
        <v>6751.2000000000007</v>
      </c>
      <c r="I203" s="42">
        <f t="shared" si="22"/>
        <v>324</v>
      </c>
      <c r="J203" s="41">
        <f t="shared" si="24"/>
        <v>15552</v>
      </c>
      <c r="K203" s="18">
        <v>324</v>
      </c>
      <c r="L203" s="41">
        <f t="shared" si="25"/>
        <v>15552</v>
      </c>
      <c r="M203" s="42">
        <v>495</v>
      </c>
      <c r="N203" s="41">
        <f t="shared" si="26"/>
        <v>23760</v>
      </c>
      <c r="O203" s="41">
        <v>137.80000000000001</v>
      </c>
      <c r="P203" s="41">
        <f t="shared" si="27"/>
        <v>6614.4000000000005</v>
      </c>
      <c r="Q203" s="41">
        <v>53.3</v>
      </c>
      <c r="R203" s="41">
        <f t="shared" si="28"/>
        <v>2558.3999999999996</v>
      </c>
      <c r="S203" s="41"/>
      <c r="T203" s="41">
        <f t="shared" si="29"/>
        <v>0</v>
      </c>
      <c r="U203" s="41">
        <v>360.85</v>
      </c>
      <c r="V203" s="41">
        <f t="shared" si="30"/>
        <v>17320.800000000003</v>
      </c>
      <c r="W203" s="41"/>
      <c r="X203" s="41"/>
    </row>
    <row r="204" spans="2:24" ht="45" customHeight="1">
      <c r="B204" s="58">
        <v>190</v>
      </c>
      <c r="C204" s="6" t="s">
        <v>267</v>
      </c>
      <c r="D204" s="26">
        <v>12</v>
      </c>
      <c r="E204" s="27" t="s">
        <v>205</v>
      </c>
      <c r="F204" s="28" t="s">
        <v>28</v>
      </c>
      <c r="G204" s="7">
        <v>202.51</v>
      </c>
      <c r="H204" s="7">
        <f t="shared" si="23"/>
        <v>2430.12</v>
      </c>
      <c r="I204" s="42">
        <f t="shared" si="22"/>
        <v>408.54</v>
      </c>
      <c r="J204" s="41">
        <f t="shared" si="24"/>
        <v>4902.4800000000005</v>
      </c>
      <c r="K204" s="18">
        <v>408.54</v>
      </c>
      <c r="L204" s="41">
        <f t="shared" si="25"/>
        <v>4902.4800000000005</v>
      </c>
      <c r="M204" s="42">
        <v>740.96</v>
      </c>
      <c r="N204" s="41">
        <f t="shared" si="26"/>
        <v>8891.52</v>
      </c>
      <c r="O204" s="41">
        <v>188.4325</v>
      </c>
      <c r="P204" s="41">
        <f t="shared" si="27"/>
        <v>2261.19</v>
      </c>
      <c r="Q204" s="41">
        <v>83</v>
      </c>
      <c r="R204" s="41">
        <f t="shared" si="28"/>
        <v>996</v>
      </c>
      <c r="S204" s="41"/>
      <c r="T204" s="41">
        <f t="shared" si="29"/>
        <v>0</v>
      </c>
      <c r="U204" s="41">
        <v>519.41999999999996</v>
      </c>
      <c r="V204" s="41">
        <f t="shared" si="30"/>
        <v>6233.0399999999991</v>
      </c>
      <c r="W204" s="41"/>
      <c r="X204" s="41"/>
    </row>
    <row r="205" spans="2:24" ht="45" customHeight="1">
      <c r="B205" s="58">
        <v>191</v>
      </c>
      <c r="C205" s="6" t="s">
        <v>267</v>
      </c>
      <c r="D205" s="26">
        <v>12</v>
      </c>
      <c r="E205" s="27" t="s">
        <v>206</v>
      </c>
      <c r="F205" s="28" t="s">
        <v>28</v>
      </c>
      <c r="G205" s="7">
        <v>9108</v>
      </c>
      <c r="H205" s="7">
        <f t="shared" si="23"/>
        <v>109296</v>
      </c>
      <c r="I205" s="42">
        <f t="shared" si="22"/>
        <v>323.81</v>
      </c>
      <c r="J205" s="41">
        <f t="shared" si="24"/>
        <v>3885.7200000000003</v>
      </c>
      <c r="K205" s="18"/>
      <c r="L205" s="41">
        <f t="shared" si="25"/>
        <v>0</v>
      </c>
      <c r="M205" s="42">
        <v>521.62</v>
      </c>
      <c r="N205" s="41">
        <f t="shared" si="26"/>
        <v>6259.4400000000005</v>
      </c>
      <c r="O205" s="41"/>
      <c r="P205" s="41">
        <f t="shared" si="27"/>
        <v>0</v>
      </c>
      <c r="Q205" s="41"/>
      <c r="R205" s="41">
        <f t="shared" si="28"/>
        <v>0</v>
      </c>
      <c r="S205" s="41"/>
      <c r="T205" s="41">
        <f t="shared" si="29"/>
        <v>0</v>
      </c>
      <c r="U205" s="41">
        <v>126</v>
      </c>
      <c r="V205" s="41">
        <f t="shared" si="30"/>
        <v>1512</v>
      </c>
      <c r="W205" s="41"/>
      <c r="X205" s="41"/>
    </row>
    <row r="206" spans="2:24" ht="45" customHeight="1">
      <c r="B206" s="58">
        <v>192</v>
      </c>
      <c r="C206" s="6" t="s">
        <v>267</v>
      </c>
      <c r="D206" s="26">
        <v>60</v>
      </c>
      <c r="E206" s="27" t="s">
        <v>207</v>
      </c>
      <c r="F206" s="28" t="s">
        <v>28</v>
      </c>
      <c r="G206" s="7">
        <v>265.8</v>
      </c>
      <c r="H206" s="7">
        <f t="shared" si="23"/>
        <v>15948</v>
      </c>
      <c r="I206" s="42">
        <f t="shared" si="22"/>
        <v>86</v>
      </c>
      <c r="J206" s="41">
        <f t="shared" si="24"/>
        <v>5160</v>
      </c>
      <c r="K206" s="18"/>
      <c r="L206" s="41">
        <f t="shared" si="25"/>
        <v>0</v>
      </c>
      <c r="M206" s="42"/>
      <c r="N206" s="41">
        <f t="shared" si="26"/>
        <v>0</v>
      </c>
      <c r="O206" s="41">
        <v>86</v>
      </c>
      <c r="P206" s="41">
        <f t="shared" si="27"/>
        <v>5160</v>
      </c>
      <c r="Q206" s="41">
        <v>65</v>
      </c>
      <c r="R206" s="41">
        <f t="shared" si="28"/>
        <v>3900</v>
      </c>
      <c r="S206" s="41"/>
      <c r="T206" s="41">
        <f t="shared" si="29"/>
        <v>0</v>
      </c>
      <c r="U206" s="41">
        <v>346.48</v>
      </c>
      <c r="V206" s="41">
        <f t="shared" si="30"/>
        <v>20788.800000000003</v>
      </c>
      <c r="W206" s="41"/>
      <c r="X206" s="41"/>
    </row>
    <row r="207" spans="2:24" ht="45" customHeight="1">
      <c r="B207" s="58">
        <v>193</v>
      </c>
      <c r="C207" s="6" t="s">
        <v>267</v>
      </c>
      <c r="D207" s="26">
        <v>7</v>
      </c>
      <c r="E207" s="27" t="s">
        <v>208</v>
      </c>
      <c r="F207" s="28" t="s">
        <v>40</v>
      </c>
      <c r="G207" s="7">
        <v>284.39999999999998</v>
      </c>
      <c r="H207" s="7">
        <f t="shared" si="23"/>
        <v>1990.7999999999997</v>
      </c>
      <c r="I207" s="42" t="e">
        <f t="shared" si="22"/>
        <v>#NUM!</v>
      </c>
      <c r="J207" s="41" t="e">
        <f t="shared" si="24"/>
        <v>#NUM!</v>
      </c>
      <c r="K207" s="18"/>
      <c r="L207" s="41">
        <f t="shared" si="25"/>
        <v>0</v>
      </c>
      <c r="M207" s="42"/>
      <c r="N207" s="41">
        <f t="shared" si="26"/>
        <v>0</v>
      </c>
      <c r="O207" s="41"/>
      <c r="P207" s="41">
        <f t="shared" si="27"/>
        <v>0</v>
      </c>
      <c r="Q207" s="41"/>
      <c r="R207" s="41">
        <f t="shared" si="28"/>
        <v>0</v>
      </c>
      <c r="S207" s="41"/>
      <c r="T207" s="41">
        <f t="shared" si="29"/>
        <v>0</v>
      </c>
      <c r="U207" s="41"/>
      <c r="V207" s="41">
        <f t="shared" si="30"/>
        <v>0</v>
      </c>
      <c r="W207" s="41"/>
      <c r="X207" s="41"/>
    </row>
    <row r="208" spans="2:24" ht="22.5">
      <c r="B208" s="58">
        <v>194</v>
      </c>
      <c r="C208" s="6" t="s">
        <v>267</v>
      </c>
      <c r="D208" s="26">
        <v>3</v>
      </c>
      <c r="E208" s="27" t="s">
        <v>209</v>
      </c>
      <c r="F208" s="28" t="s">
        <v>40</v>
      </c>
      <c r="G208" s="7">
        <v>1562.4</v>
      </c>
      <c r="H208" s="7">
        <f t="shared" si="23"/>
        <v>4687.2000000000007</v>
      </c>
      <c r="I208" s="42">
        <f t="shared" ref="I208:I259" si="31">MEDIAN(K208,M208,O208,Q208,S208,U208,W208)</f>
        <v>924</v>
      </c>
      <c r="J208" s="41">
        <f t="shared" si="24"/>
        <v>2772</v>
      </c>
      <c r="K208" s="18">
        <v>924</v>
      </c>
      <c r="L208" s="41">
        <f t="shared" si="25"/>
        <v>2772</v>
      </c>
      <c r="M208" s="42"/>
      <c r="N208" s="41">
        <f t="shared" si="26"/>
        <v>0</v>
      </c>
      <c r="O208" s="41"/>
      <c r="P208" s="41">
        <f t="shared" si="27"/>
        <v>0</v>
      </c>
      <c r="Q208" s="41">
        <v>1246</v>
      </c>
      <c r="R208" s="41">
        <f t="shared" si="28"/>
        <v>3738</v>
      </c>
      <c r="S208" s="41">
        <v>315.56</v>
      </c>
      <c r="T208" s="41">
        <f t="shared" si="29"/>
        <v>946.68000000000006</v>
      </c>
      <c r="U208" s="41"/>
      <c r="V208" s="41">
        <f t="shared" si="30"/>
        <v>0</v>
      </c>
      <c r="W208" s="41"/>
      <c r="X208" s="41"/>
    </row>
    <row r="209" spans="2:24" ht="22.5">
      <c r="B209" s="58">
        <v>195</v>
      </c>
      <c r="C209" s="6" t="s">
        <v>267</v>
      </c>
      <c r="D209" s="26">
        <v>3</v>
      </c>
      <c r="E209" s="27" t="s">
        <v>210</v>
      </c>
      <c r="F209" s="28" t="s">
        <v>40</v>
      </c>
      <c r="G209" s="7">
        <v>1414.5</v>
      </c>
      <c r="H209" s="7">
        <f t="shared" si="23"/>
        <v>4243.5</v>
      </c>
      <c r="I209" s="42">
        <f t="shared" si="31"/>
        <v>2252.67</v>
      </c>
      <c r="J209" s="41">
        <f t="shared" si="24"/>
        <v>6758.01</v>
      </c>
      <c r="K209" s="18">
        <v>2838.0000000000005</v>
      </c>
      <c r="L209" s="41">
        <f t="shared" si="25"/>
        <v>8514.0000000000018</v>
      </c>
      <c r="M209" s="42"/>
      <c r="N209" s="41">
        <f t="shared" si="26"/>
        <v>0</v>
      </c>
      <c r="O209" s="41">
        <v>1078.6500000000001</v>
      </c>
      <c r="P209" s="41">
        <f t="shared" si="27"/>
        <v>3235.9500000000003</v>
      </c>
      <c r="Q209" s="41">
        <v>1813.35</v>
      </c>
      <c r="R209" s="41">
        <f t="shared" si="28"/>
        <v>5440.0499999999993</v>
      </c>
      <c r="S209" s="41"/>
      <c r="T209" s="41">
        <f t="shared" si="29"/>
        <v>0</v>
      </c>
      <c r="U209" s="41">
        <v>2691.99</v>
      </c>
      <c r="V209" s="41">
        <f t="shared" si="30"/>
        <v>8075.9699999999993</v>
      </c>
      <c r="W209" s="41"/>
      <c r="X209" s="41"/>
    </row>
    <row r="210" spans="2:24" ht="22.5">
      <c r="B210" s="58">
        <v>196</v>
      </c>
      <c r="C210" s="6" t="s">
        <v>267</v>
      </c>
      <c r="D210" s="26">
        <v>1</v>
      </c>
      <c r="E210" s="27" t="s">
        <v>211</v>
      </c>
      <c r="F210" s="28" t="s">
        <v>40</v>
      </c>
      <c r="G210" s="7">
        <v>2204.4</v>
      </c>
      <c r="H210" s="7">
        <f t="shared" si="23"/>
        <v>2204.4</v>
      </c>
      <c r="I210" s="42">
        <f t="shared" si="31"/>
        <v>907.23</v>
      </c>
      <c r="J210" s="41">
        <f t="shared" si="24"/>
        <v>907.23</v>
      </c>
      <c r="K210" s="18">
        <v>1386.0000000000002</v>
      </c>
      <c r="L210" s="41">
        <f t="shared" si="25"/>
        <v>1386.0000000000002</v>
      </c>
      <c r="M210" s="42"/>
      <c r="N210" s="41">
        <f t="shared" si="26"/>
        <v>0</v>
      </c>
      <c r="O210" s="41"/>
      <c r="P210" s="41">
        <f t="shared" si="27"/>
        <v>0</v>
      </c>
      <c r="Q210" s="41">
        <v>323.2</v>
      </c>
      <c r="R210" s="41">
        <f t="shared" si="28"/>
        <v>323.2</v>
      </c>
      <c r="S210" s="41">
        <v>428.46</v>
      </c>
      <c r="T210" s="41">
        <f t="shared" si="29"/>
        <v>428.46</v>
      </c>
      <c r="U210" s="41">
        <v>2528.02</v>
      </c>
      <c r="V210" s="41">
        <f t="shared" si="30"/>
        <v>2528.02</v>
      </c>
      <c r="W210" s="41"/>
      <c r="X210" s="41"/>
    </row>
    <row r="211" spans="2:24" ht="22.5">
      <c r="B211" s="58">
        <v>197</v>
      </c>
      <c r="C211" s="6" t="s">
        <v>267</v>
      </c>
      <c r="D211" s="26">
        <v>3</v>
      </c>
      <c r="E211" s="27" t="s">
        <v>212</v>
      </c>
      <c r="F211" s="28" t="s">
        <v>40</v>
      </c>
      <c r="G211" s="7">
        <v>1800</v>
      </c>
      <c r="H211" s="7">
        <f t="shared" si="23"/>
        <v>5400</v>
      </c>
      <c r="I211" s="42">
        <f t="shared" si="31"/>
        <v>2171.8249999999998</v>
      </c>
      <c r="J211" s="41">
        <f t="shared" si="24"/>
        <v>6515.4749999999995</v>
      </c>
      <c r="K211" s="18"/>
      <c r="L211" s="41">
        <f t="shared" si="25"/>
        <v>0</v>
      </c>
      <c r="M211" s="42"/>
      <c r="N211" s="41">
        <f t="shared" si="26"/>
        <v>0</v>
      </c>
      <c r="O211" s="41">
        <v>1309.5999999999999</v>
      </c>
      <c r="P211" s="41">
        <f t="shared" si="27"/>
        <v>3928.7999999999997</v>
      </c>
      <c r="Q211" s="41"/>
      <c r="R211" s="41">
        <f t="shared" si="28"/>
        <v>0</v>
      </c>
      <c r="S211" s="41"/>
      <c r="T211" s="41">
        <f t="shared" si="29"/>
        <v>0</v>
      </c>
      <c r="U211" s="41">
        <v>3034.05</v>
      </c>
      <c r="V211" s="41">
        <f t="shared" si="30"/>
        <v>9102.1500000000015</v>
      </c>
      <c r="W211" s="41"/>
      <c r="X211" s="41"/>
    </row>
    <row r="212" spans="2:24" ht="22.5">
      <c r="B212" s="58">
        <v>198</v>
      </c>
      <c r="C212" s="6" t="s">
        <v>267</v>
      </c>
      <c r="D212" s="26">
        <v>1</v>
      </c>
      <c r="E212" s="27" t="s">
        <v>213</v>
      </c>
      <c r="F212" s="28" t="s">
        <v>40</v>
      </c>
      <c r="G212" s="7">
        <v>1744.8</v>
      </c>
      <c r="H212" s="7">
        <f t="shared" si="23"/>
        <v>1744.8</v>
      </c>
      <c r="I212" s="42">
        <f t="shared" si="31"/>
        <v>1377</v>
      </c>
      <c r="J212" s="41">
        <f t="shared" si="24"/>
        <v>1377</v>
      </c>
      <c r="K212" s="18"/>
      <c r="L212" s="41">
        <f t="shared" si="25"/>
        <v>0</v>
      </c>
      <c r="M212" s="42"/>
      <c r="N212" s="41">
        <f t="shared" si="26"/>
        <v>0</v>
      </c>
      <c r="O212" s="41">
        <v>1377</v>
      </c>
      <c r="P212" s="41">
        <f t="shared" si="27"/>
        <v>1377</v>
      </c>
      <c r="Q212" s="41">
        <v>959.2</v>
      </c>
      <c r="R212" s="41">
        <f t="shared" si="28"/>
        <v>959.2</v>
      </c>
      <c r="S212" s="41"/>
      <c r="T212" s="41">
        <f t="shared" si="29"/>
        <v>0</v>
      </c>
      <c r="U212" s="41">
        <v>3697.73</v>
      </c>
      <c r="V212" s="41">
        <f t="shared" si="30"/>
        <v>3697.73</v>
      </c>
      <c r="W212" s="41"/>
      <c r="X212" s="41"/>
    </row>
    <row r="213" spans="2:24" ht="22.5">
      <c r="B213" s="58">
        <v>199</v>
      </c>
      <c r="C213" s="6" t="s">
        <v>267</v>
      </c>
      <c r="D213" s="26">
        <v>1</v>
      </c>
      <c r="E213" s="27" t="s">
        <v>214</v>
      </c>
      <c r="F213" s="28" t="s">
        <v>264</v>
      </c>
      <c r="G213" s="7">
        <v>2409.6</v>
      </c>
      <c r="H213" s="7">
        <f t="shared" si="23"/>
        <v>2409.6</v>
      </c>
      <c r="I213" s="42">
        <f t="shared" si="31"/>
        <v>2524</v>
      </c>
      <c r="J213" s="41">
        <f t="shared" si="24"/>
        <v>2524</v>
      </c>
      <c r="K213" s="18"/>
      <c r="L213" s="41">
        <f t="shared" si="25"/>
        <v>0</v>
      </c>
      <c r="M213" s="42"/>
      <c r="N213" s="41">
        <f t="shared" si="26"/>
        <v>0</v>
      </c>
      <c r="O213" s="41"/>
      <c r="P213" s="41">
        <f t="shared" si="27"/>
        <v>0</v>
      </c>
      <c r="Q213" s="41">
        <v>1800</v>
      </c>
      <c r="R213" s="41">
        <f t="shared" si="28"/>
        <v>1800</v>
      </c>
      <c r="S213" s="41"/>
      <c r="T213" s="41">
        <f t="shared" si="29"/>
        <v>0</v>
      </c>
      <c r="U213" s="41">
        <v>3248</v>
      </c>
      <c r="V213" s="41">
        <f t="shared" si="30"/>
        <v>3248</v>
      </c>
      <c r="W213" s="41"/>
      <c r="X213" s="41"/>
    </row>
    <row r="214" spans="2:24" ht="22.5">
      <c r="B214" s="58">
        <v>200</v>
      </c>
      <c r="C214" s="6" t="s">
        <v>267</v>
      </c>
      <c r="D214" s="26">
        <v>1</v>
      </c>
      <c r="E214" s="27" t="s">
        <v>215</v>
      </c>
      <c r="F214" s="28" t="s">
        <v>40</v>
      </c>
      <c r="G214" s="7">
        <v>1312.8</v>
      </c>
      <c r="H214" s="7">
        <f t="shared" si="23"/>
        <v>1312.8</v>
      </c>
      <c r="I214" s="42">
        <f t="shared" si="31"/>
        <v>1454.165</v>
      </c>
      <c r="J214" s="41">
        <f t="shared" si="24"/>
        <v>1454.165</v>
      </c>
      <c r="K214" s="18">
        <v>3366</v>
      </c>
      <c r="L214" s="41">
        <f t="shared" si="25"/>
        <v>3366</v>
      </c>
      <c r="M214" s="42"/>
      <c r="N214" s="41">
        <f t="shared" si="26"/>
        <v>0</v>
      </c>
      <c r="O214" s="41">
        <v>808.8</v>
      </c>
      <c r="P214" s="41">
        <f t="shared" si="27"/>
        <v>808.8</v>
      </c>
      <c r="Q214" s="41">
        <v>663.2</v>
      </c>
      <c r="R214" s="41">
        <f t="shared" si="28"/>
        <v>663.2</v>
      </c>
      <c r="S214" s="41"/>
      <c r="T214" s="41">
        <f t="shared" si="29"/>
        <v>0</v>
      </c>
      <c r="U214" s="41">
        <v>2099.5300000000002</v>
      </c>
      <c r="V214" s="41">
        <f t="shared" si="30"/>
        <v>2099.5300000000002</v>
      </c>
      <c r="W214" s="41"/>
      <c r="X214" s="41"/>
    </row>
    <row r="215" spans="2:24" ht="22.5">
      <c r="B215" s="58">
        <v>201</v>
      </c>
      <c r="C215" s="6" t="s">
        <v>267</v>
      </c>
      <c r="D215" s="26">
        <v>3</v>
      </c>
      <c r="E215" s="27" t="s">
        <v>216</v>
      </c>
      <c r="F215" s="28" t="s">
        <v>40</v>
      </c>
      <c r="G215" s="7">
        <v>672</v>
      </c>
      <c r="H215" s="7">
        <f t="shared" si="23"/>
        <v>2016</v>
      </c>
      <c r="I215" s="42">
        <f t="shared" si="31"/>
        <v>863.80500000000018</v>
      </c>
      <c r="J215" s="41">
        <f t="shared" si="24"/>
        <v>2591.4150000000004</v>
      </c>
      <c r="K215" s="18">
        <v>1386.0000000000002</v>
      </c>
      <c r="L215" s="41">
        <f t="shared" si="25"/>
        <v>4158.0000000000009</v>
      </c>
      <c r="M215" s="42"/>
      <c r="N215" s="41">
        <f t="shared" si="26"/>
        <v>0</v>
      </c>
      <c r="O215" s="41"/>
      <c r="P215" s="41">
        <f t="shared" si="27"/>
        <v>0</v>
      </c>
      <c r="Q215" s="41">
        <v>245.6</v>
      </c>
      <c r="R215" s="41">
        <f t="shared" si="28"/>
        <v>736.8</v>
      </c>
      <c r="S215" s="41">
        <v>341.61</v>
      </c>
      <c r="T215" s="41">
        <f t="shared" si="29"/>
        <v>1024.83</v>
      </c>
      <c r="U215" s="41">
        <v>1871.45</v>
      </c>
      <c r="V215" s="41">
        <f t="shared" si="30"/>
        <v>5614.35</v>
      </c>
      <c r="W215" s="41"/>
      <c r="X215" s="41"/>
    </row>
    <row r="216" spans="2:24" ht="22.5">
      <c r="B216" s="58">
        <v>202</v>
      </c>
      <c r="C216" s="6" t="s">
        <v>267</v>
      </c>
      <c r="D216" s="26">
        <v>8</v>
      </c>
      <c r="E216" s="27" t="s">
        <v>217</v>
      </c>
      <c r="F216" s="28" t="s">
        <v>266</v>
      </c>
      <c r="G216" s="7">
        <v>1740</v>
      </c>
      <c r="H216" s="7">
        <f t="shared" si="23"/>
        <v>13920</v>
      </c>
      <c r="I216" s="42">
        <f t="shared" si="31"/>
        <v>1310.26</v>
      </c>
      <c r="J216" s="41">
        <f t="shared" si="24"/>
        <v>10482.08</v>
      </c>
      <c r="K216" s="18"/>
      <c r="L216" s="41">
        <f t="shared" si="25"/>
        <v>0</v>
      </c>
      <c r="M216" s="42"/>
      <c r="N216" s="41">
        <f t="shared" si="26"/>
        <v>0</v>
      </c>
      <c r="O216" s="41">
        <v>1093.4000000000001</v>
      </c>
      <c r="P216" s="41">
        <f t="shared" si="27"/>
        <v>8747.2000000000007</v>
      </c>
      <c r="Q216" s="41">
        <v>736.07</v>
      </c>
      <c r="R216" s="41">
        <f t="shared" si="28"/>
        <v>5888.56</v>
      </c>
      <c r="S216" s="41">
        <v>1527.12</v>
      </c>
      <c r="T216" s="41">
        <f t="shared" si="29"/>
        <v>12216.96</v>
      </c>
      <c r="U216" s="41">
        <v>16129.07</v>
      </c>
      <c r="V216" s="41">
        <f t="shared" si="30"/>
        <v>129032.56</v>
      </c>
      <c r="W216" s="41"/>
      <c r="X216" s="41"/>
    </row>
    <row r="217" spans="2:24" ht="22.5">
      <c r="B217" s="58">
        <v>203</v>
      </c>
      <c r="C217" s="6" t="s">
        <v>267</v>
      </c>
      <c r="D217" s="26">
        <v>1</v>
      </c>
      <c r="E217" s="27" t="s">
        <v>218</v>
      </c>
      <c r="F217" s="28" t="s">
        <v>40</v>
      </c>
      <c r="G217" s="7">
        <v>1230</v>
      </c>
      <c r="H217" s="7">
        <f t="shared" si="23"/>
        <v>1230</v>
      </c>
      <c r="I217" s="42">
        <f t="shared" si="31"/>
        <v>1415.7150000000001</v>
      </c>
      <c r="J217" s="41">
        <f t="shared" si="24"/>
        <v>1415.7150000000001</v>
      </c>
      <c r="K217" s="18"/>
      <c r="L217" s="41">
        <f t="shared" si="25"/>
        <v>0</v>
      </c>
      <c r="M217" s="42"/>
      <c r="N217" s="41">
        <f t="shared" si="26"/>
        <v>0</v>
      </c>
      <c r="O217" s="41"/>
      <c r="P217" s="41">
        <f t="shared" si="27"/>
        <v>0</v>
      </c>
      <c r="Q217" s="41">
        <v>864.8</v>
      </c>
      <c r="R217" s="41">
        <f t="shared" si="28"/>
        <v>864.8</v>
      </c>
      <c r="S217" s="41"/>
      <c r="T217" s="41">
        <f t="shared" si="29"/>
        <v>0</v>
      </c>
      <c r="U217" s="41">
        <v>1966.63</v>
      </c>
      <c r="V217" s="41">
        <f t="shared" si="30"/>
        <v>1966.63</v>
      </c>
      <c r="W217" s="41"/>
      <c r="X217" s="41"/>
    </row>
    <row r="218" spans="2:24" ht="22.5">
      <c r="B218" s="58">
        <v>204</v>
      </c>
      <c r="C218" s="6" t="s">
        <v>267</v>
      </c>
      <c r="D218" s="26">
        <v>1</v>
      </c>
      <c r="E218" s="27" t="s">
        <v>219</v>
      </c>
      <c r="F218" s="28" t="s">
        <v>40</v>
      </c>
      <c r="G218" s="7">
        <v>3597</v>
      </c>
      <c r="H218" s="7">
        <f t="shared" si="23"/>
        <v>3597</v>
      </c>
      <c r="I218" s="42">
        <f t="shared" si="31"/>
        <v>6549.3</v>
      </c>
      <c r="J218" s="41">
        <f t="shared" si="24"/>
        <v>6549.3</v>
      </c>
      <c r="K218" s="18"/>
      <c r="L218" s="41">
        <f t="shared" si="25"/>
        <v>0</v>
      </c>
      <c r="M218" s="42"/>
      <c r="N218" s="41">
        <f t="shared" si="26"/>
        <v>0</v>
      </c>
      <c r="O218" s="41">
        <v>2523.15</v>
      </c>
      <c r="P218" s="41">
        <f t="shared" si="27"/>
        <v>2523.15</v>
      </c>
      <c r="Q218" s="41">
        <v>6549.3</v>
      </c>
      <c r="R218" s="41">
        <f t="shared" si="28"/>
        <v>6549.3</v>
      </c>
      <c r="S218" s="41"/>
      <c r="T218" s="41">
        <f t="shared" si="29"/>
        <v>0</v>
      </c>
      <c r="U218" s="41">
        <v>15112.07</v>
      </c>
      <c r="V218" s="41">
        <f t="shared" si="30"/>
        <v>15112.07</v>
      </c>
      <c r="W218" s="41"/>
      <c r="X218" s="41"/>
    </row>
    <row r="219" spans="2:24" ht="22.5">
      <c r="B219" s="58">
        <v>205</v>
      </c>
      <c r="C219" s="6" t="s">
        <v>267</v>
      </c>
      <c r="D219" s="26">
        <v>1</v>
      </c>
      <c r="E219" s="27" t="s">
        <v>220</v>
      </c>
      <c r="F219" s="28" t="s">
        <v>264</v>
      </c>
      <c r="G219" s="7">
        <v>901.8</v>
      </c>
      <c r="H219" s="7">
        <f t="shared" si="23"/>
        <v>901.8</v>
      </c>
      <c r="I219" s="42">
        <f t="shared" si="31"/>
        <v>2737.8</v>
      </c>
      <c r="J219" s="41">
        <f t="shared" si="24"/>
        <v>2737.8</v>
      </c>
      <c r="K219" s="18">
        <v>858</v>
      </c>
      <c r="L219" s="41">
        <f t="shared" si="25"/>
        <v>858</v>
      </c>
      <c r="M219" s="42"/>
      <c r="N219" s="41">
        <f t="shared" si="26"/>
        <v>0</v>
      </c>
      <c r="O219" s="41">
        <v>1718.5</v>
      </c>
      <c r="P219" s="41">
        <f t="shared" si="27"/>
        <v>1718.5</v>
      </c>
      <c r="Q219" s="41">
        <v>3084</v>
      </c>
      <c r="R219" s="41">
        <f t="shared" si="28"/>
        <v>3084</v>
      </c>
      <c r="S219" s="41">
        <v>2737.8</v>
      </c>
      <c r="T219" s="41">
        <f t="shared" si="29"/>
        <v>2737.8</v>
      </c>
      <c r="U219" s="41">
        <v>24289.21</v>
      </c>
      <c r="V219" s="41">
        <f t="shared" si="30"/>
        <v>24289.21</v>
      </c>
      <c r="W219" s="41"/>
      <c r="X219" s="41"/>
    </row>
    <row r="220" spans="2:24" ht="22.5">
      <c r="B220" s="58">
        <v>206</v>
      </c>
      <c r="C220" s="6" t="s">
        <v>267</v>
      </c>
      <c r="D220" s="26">
        <v>1</v>
      </c>
      <c r="E220" s="27" t="s">
        <v>221</v>
      </c>
      <c r="F220" s="28" t="s">
        <v>40</v>
      </c>
      <c r="G220" s="7">
        <v>2220</v>
      </c>
      <c r="H220" s="7">
        <f t="shared" si="23"/>
        <v>2220</v>
      </c>
      <c r="I220" s="42">
        <f t="shared" si="31"/>
        <v>2062.9</v>
      </c>
      <c r="J220" s="41">
        <f t="shared" si="24"/>
        <v>2062.9</v>
      </c>
      <c r="K220" s="18">
        <v>2277.0000000000005</v>
      </c>
      <c r="L220" s="41">
        <f t="shared" si="25"/>
        <v>2277.0000000000005</v>
      </c>
      <c r="M220" s="42"/>
      <c r="N220" s="41">
        <f t="shared" si="26"/>
        <v>0</v>
      </c>
      <c r="O220" s="41"/>
      <c r="P220" s="41">
        <f t="shared" si="27"/>
        <v>0</v>
      </c>
      <c r="Q220" s="41">
        <v>1848.8</v>
      </c>
      <c r="R220" s="41">
        <f t="shared" si="28"/>
        <v>1848.8</v>
      </c>
      <c r="S220" s="41">
        <v>1423.38</v>
      </c>
      <c r="T220" s="41">
        <f t="shared" si="29"/>
        <v>1423.38</v>
      </c>
      <c r="U220" s="41">
        <v>2527</v>
      </c>
      <c r="V220" s="41">
        <f t="shared" si="30"/>
        <v>2527</v>
      </c>
      <c r="W220" s="41"/>
      <c r="X220" s="41"/>
    </row>
    <row r="221" spans="2:24" ht="22.5">
      <c r="B221" s="58">
        <v>207</v>
      </c>
      <c r="C221" s="6" t="s">
        <v>267</v>
      </c>
      <c r="D221" s="26">
        <v>1</v>
      </c>
      <c r="E221" s="27" t="s">
        <v>222</v>
      </c>
      <c r="F221" s="28" t="s">
        <v>264</v>
      </c>
      <c r="G221" s="7">
        <v>546.6</v>
      </c>
      <c r="H221" s="7">
        <f t="shared" si="23"/>
        <v>546.6</v>
      </c>
      <c r="I221" s="42">
        <f t="shared" si="31"/>
        <v>363</v>
      </c>
      <c r="J221" s="41">
        <f t="shared" si="24"/>
        <v>363</v>
      </c>
      <c r="K221" s="18"/>
      <c r="L221" s="41">
        <f t="shared" si="25"/>
        <v>0</v>
      </c>
      <c r="M221" s="42"/>
      <c r="N221" s="41">
        <f t="shared" si="26"/>
        <v>0</v>
      </c>
      <c r="O221" s="41">
        <v>363</v>
      </c>
      <c r="P221" s="41">
        <f t="shared" si="27"/>
        <v>363</v>
      </c>
      <c r="Q221" s="41">
        <v>326.7</v>
      </c>
      <c r="R221" s="41">
        <f t="shared" si="28"/>
        <v>326.7</v>
      </c>
      <c r="S221" s="41"/>
      <c r="T221" s="41">
        <f t="shared" si="29"/>
        <v>0</v>
      </c>
      <c r="U221" s="41">
        <v>753.83</v>
      </c>
      <c r="V221" s="41">
        <f t="shared" si="30"/>
        <v>753.83</v>
      </c>
      <c r="W221" s="41"/>
      <c r="X221" s="41"/>
    </row>
    <row r="222" spans="2:24" ht="22.5">
      <c r="B222" s="58">
        <v>208</v>
      </c>
      <c r="C222" s="6" t="s">
        <v>267</v>
      </c>
      <c r="D222" s="26">
        <v>3</v>
      </c>
      <c r="E222" s="27" t="s">
        <v>223</v>
      </c>
      <c r="F222" s="28" t="s">
        <v>264</v>
      </c>
      <c r="G222" s="7">
        <v>2719.8</v>
      </c>
      <c r="H222" s="7">
        <f t="shared" si="23"/>
        <v>8159.4000000000005</v>
      </c>
      <c r="I222" s="42">
        <f t="shared" si="31"/>
        <v>2382.1000000000004</v>
      </c>
      <c r="J222" s="41">
        <f t="shared" si="24"/>
        <v>7146.3000000000011</v>
      </c>
      <c r="K222" s="18">
        <v>1188.0000000000002</v>
      </c>
      <c r="L222" s="41">
        <f t="shared" si="25"/>
        <v>3564.0000000000009</v>
      </c>
      <c r="M222" s="42"/>
      <c r="N222" s="41">
        <f t="shared" si="26"/>
        <v>0</v>
      </c>
      <c r="O222" s="41">
        <v>1264.2</v>
      </c>
      <c r="P222" s="41">
        <f t="shared" si="27"/>
        <v>3792.6000000000004</v>
      </c>
      <c r="Q222" s="41">
        <v>3500</v>
      </c>
      <c r="R222" s="41">
        <f t="shared" si="28"/>
        <v>10500</v>
      </c>
      <c r="S222" s="41"/>
      <c r="T222" s="41">
        <f t="shared" si="29"/>
        <v>0</v>
      </c>
      <c r="U222" s="41">
        <v>3750.49</v>
      </c>
      <c r="V222" s="41">
        <f t="shared" si="30"/>
        <v>11251.47</v>
      </c>
      <c r="W222" s="41"/>
      <c r="X222" s="41"/>
    </row>
    <row r="223" spans="2:24" ht="22.5">
      <c r="B223" s="58">
        <v>209</v>
      </c>
      <c r="C223" s="6" t="s">
        <v>267</v>
      </c>
      <c r="D223" s="26">
        <v>3</v>
      </c>
      <c r="E223" s="27" t="s">
        <v>224</v>
      </c>
      <c r="F223" s="28" t="s">
        <v>264</v>
      </c>
      <c r="G223" s="7">
        <v>1500</v>
      </c>
      <c r="H223" s="7">
        <f t="shared" si="23"/>
        <v>4500</v>
      </c>
      <c r="I223" s="42">
        <f t="shared" si="31"/>
        <v>4198.1499999999996</v>
      </c>
      <c r="J223" s="41">
        <f t="shared" si="24"/>
        <v>12594.449999999999</v>
      </c>
      <c r="K223" s="18">
        <v>2838.0000000000005</v>
      </c>
      <c r="L223" s="41">
        <f t="shared" si="25"/>
        <v>8514.0000000000018</v>
      </c>
      <c r="M223" s="42"/>
      <c r="N223" s="41">
        <f t="shared" si="26"/>
        <v>0</v>
      </c>
      <c r="O223" s="41"/>
      <c r="P223" s="41">
        <f t="shared" si="27"/>
        <v>0</v>
      </c>
      <c r="Q223" s="41">
        <v>8672</v>
      </c>
      <c r="R223" s="41">
        <f t="shared" si="28"/>
        <v>26016</v>
      </c>
      <c r="S223" s="41"/>
      <c r="T223" s="41">
        <f t="shared" si="29"/>
        <v>0</v>
      </c>
      <c r="U223" s="41">
        <v>4198.1499999999996</v>
      </c>
      <c r="V223" s="41">
        <f t="shared" si="30"/>
        <v>12594.449999999999</v>
      </c>
      <c r="W223" s="41"/>
      <c r="X223" s="41"/>
    </row>
    <row r="224" spans="2:24" ht="22.5">
      <c r="B224" s="58">
        <v>210</v>
      </c>
      <c r="C224" s="6" t="s">
        <v>267</v>
      </c>
      <c r="D224" s="26">
        <v>3</v>
      </c>
      <c r="E224" s="27" t="s">
        <v>225</v>
      </c>
      <c r="F224" s="28" t="s">
        <v>40</v>
      </c>
      <c r="G224" s="7">
        <v>3278.16</v>
      </c>
      <c r="H224" s="7">
        <f t="shared" si="23"/>
        <v>9834.48</v>
      </c>
      <c r="I224" s="42">
        <f t="shared" si="31"/>
        <v>2372.52</v>
      </c>
      <c r="J224" s="41">
        <f t="shared" si="24"/>
        <v>7117.5599999999995</v>
      </c>
      <c r="K224" s="18">
        <v>3894</v>
      </c>
      <c r="L224" s="41">
        <f t="shared" si="25"/>
        <v>11682</v>
      </c>
      <c r="M224" s="42"/>
      <c r="N224" s="41">
        <f t="shared" si="26"/>
        <v>0</v>
      </c>
      <c r="O224" s="41"/>
      <c r="P224" s="41">
        <f t="shared" si="27"/>
        <v>0</v>
      </c>
      <c r="Q224" s="41">
        <v>470.4</v>
      </c>
      <c r="R224" s="41">
        <f t="shared" si="28"/>
        <v>1411.1999999999998</v>
      </c>
      <c r="S224" s="41">
        <v>851.04</v>
      </c>
      <c r="T224" s="41">
        <f t="shared" si="29"/>
        <v>2553.12</v>
      </c>
      <c r="U224" s="41">
        <v>5357.91</v>
      </c>
      <c r="V224" s="41">
        <f t="shared" si="30"/>
        <v>16073.73</v>
      </c>
      <c r="W224" s="41"/>
      <c r="X224" s="41"/>
    </row>
    <row r="225" spans="2:24" ht="22.5">
      <c r="B225" s="58">
        <v>211</v>
      </c>
      <c r="C225" s="6" t="s">
        <v>267</v>
      </c>
      <c r="D225" s="26">
        <v>3</v>
      </c>
      <c r="E225" s="27" t="s">
        <v>226</v>
      </c>
      <c r="F225" s="28" t="s">
        <v>264</v>
      </c>
      <c r="G225" s="7">
        <v>2356.8000000000002</v>
      </c>
      <c r="H225" s="7">
        <f t="shared" ref="H225:H259" si="32">G225*D225</f>
        <v>7070.4000000000005</v>
      </c>
      <c r="I225" s="42">
        <f t="shared" si="31"/>
        <v>691.91</v>
      </c>
      <c r="J225" s="41">
        <f t="shared" si="24"/>
        <v>2075.73</v>
      </c>
      <c r="K225" s="18"/>
      <c r="L225" s="41">
        <f t="shared" si="25"/>
        <v>0</v>
      </c>
      <c r="M225" s="42"/>
      <c r="N225" s="41">
        <f t="shared" si="26"/>
        <v>0</v>
      </c>
      <c r="O225" s="41"/>
      <c r="P225" s="41">
        <f t="shared" si="27"/>
        <v>0</v>
      </c>
      <c r="Q225" s="41">
        <v>540.79999999999995</v>
      </c>
      <c r="R225" s="41">
        <f t="shared" si="28"/>
        <v>1622.3999999999999</v>
      </c>
      <c r="S225" s="41">
        <v>691.91</v>
      </c>
      <c r="T225" s="41">
        <f t="shared" si="29"/>
        <v>2075.73</v>
      </c>
      <c r="U225" s="41">
        <v>3199</v>
      </c>
      <c r="V225" s="41">
        <f t="shared" si="30"/>
        <v>9597</v>
      </c>
      <c r="W225" s="41"/>
      <c r="X225" s="41"/>
    </row>
    <row r="226" spans="2:24" ht="22.5">
      <c r="B226" s="58">
        <v>212</v>
      </c>
      <c r="C226" s="6" t="s">
        <v>267</v>
      </c>
      <c r="D226" s="26">
        <v>1</v>
      </c>
      <c r="E226" s="27" t="s">
        <v>227</v>
      </c>
      <c r="F226" s="28" t="s">
        <v>40</v>
      </c>
      <c r="G226" s="7">
        <v>1514.4</v>
      </c>
      <c r="H226" s="7">
        <f t="shared" si="32"/>
        <v>1514.4</v>
      </c>
      <c r="I226" s="42">
        <f t="shared" si="31"/>
        <v>2468.0549999999998</v>
      </c>
      <c r="J226" s="41">
        <f t="shared" ref="J226:J259" si="33">I226*D226</f>
        <v>2468.0549999999998</v>
      </c>
      <c r="K226" s="18">
        <v>4125</v>
      </c>
      <c r="L226" s="41">
        <f t="shared" ref="L226:L259" si="34">K226*D226</f>
        <v>4125</v>
      </c>
      <c r="M226" s="42"/>
      <c r="N226" s="41">
        <f t="shared" ref="N226:N259" si="35">M226*D226</f>
        <v>0</v>
      </c>
      <c r="O226" s="41">
        <v>1162</v>
      </c>
      <c r="P226" s="41">
        <f t="shared" ref="P226:P259" si="36">O226*D226</f>
        <v>1162</v>
      </c>
      <c r="Q226" s="41">
        <v>1488.8</v>
      </c>
      <c r="R226" s="41">
        <f t="shared" ref="R226:R259" si="37">Q226*D226</f>
        <v>1488.8</v>
      </c>
      <c r="S226" s="41"/>
      <c r="T226" s="41">
        <f t="shared" ref="T226:T259" si="38">S226*D226</f>
        <v>0</v>
      </c>
      <c r="U226" s="41">
        <v>3447.31</v>
      </c>
      <c r="V226" s="41">
        <f t="shared" ref="V226:V259" si="39">U226*D226</f>
        <v>3447.31</v>
      </c>
      <c r="W226" s="41"/>
      <c r="X226" s="41"/>
    </row>
    <row r="227" spans="2:24" ht="22.5">
      <c r="B227" s="58">
        <v>213</v>
      </c>
      <c r="C227" s="6" t="s">
        <v>267</v>
      </c>
      <c r="D227" s="26">
        <v>3</v>
      </c>
      <c r="E227" s="27" t="s">
        <v>228</v>
      </c>
      <c r="F227" s="28" t="s">
        <v>40</v>
      </c>
      <c r="G227" s="7">
        <v>3092.4</v>
      </c>
      <c r="H227" s="7">
        <f t="shared" si="32"/>
        <v>9277.2000000000007</v>
      </c>
      <c r="I227" s="42">
        <f t="shared" si="31"/>
        <v>1847.7</v>
      </c>
      <c r="J227" s="41">
        <f t="shared" si="33"/>
        <v>5543.1</v>
      </c>
      <c r="K227" s="18"/>
      <c r="L227" s="41">
        <f t="shared" si="34"/>
        <v>0</v>
      </c>
      <c r="M227" s="42"/>
      <c r="N227" s="41">
        <f t="shared" si="35"/>
        <v>0</v>
      </c>
      <c r="O227" s="41">
        <v>1375.51</v>
      </c>
      <c r="P227" s="41">
        <f t="shared" si="36"/>
        <v>4126.53</v>
      </c>
      <c r="Q227" s="41">
        <v>1847.7</v>
      </c>
      <c r="R227" s="41">
        <f t="shared" si="37"/>
        <v>5543.1</v>
      </c>
      <c r="S227" s="41"/>
      <c r="T227" s="41">
        <f t="shared" si="38"/>
        <v>0</v>
      </c>
      <c r="U227" s="41">
        <v>6059.13</v>
      </c>
      <c r="V227" s="41">
        <f t="shared" si="39"/>
        <v>18177.39</v>
      </c>
      <c r="W227" s="41"/>
      <c r="X227" s="41"/>
    </row>
    <row r="228" spans="2:24" ht="22.5">
      <c r="B228" s="58">
        <v>214</v>
      </c>
      <c r="C228" s="6" t="s">
        <v>267</v>
      </c>
      <c r="D228" s="26">
        <v>1</v>
      </c>
      <c r="E228" s="27" t="s">
        <v>229</v>
      </c>
      <c r="F228" s="28" t="s">
        <v>40</v>
      </c>
      <c r="G228" s="7">
        <v>452.4</v>
      </c>
      <c r="H228" s="7">
        <f t="shared" si="32"/>
        <v>452.4</v>
      </c>
      <c r="I228" s="42">
        <f t="shared" si="31"/>
        <v>660.00000000000011</v>
      </c>
      <c r="J228" s="41">
        <f t="shared" si="33"/>
        <v>660.00000000000011</v>
      </c>
      <c r="K228" s="18">
        <v>660.00000000000011</v>
      </c>
      <c r="L228" s="41">
        <f t="shared" si="34"/>
        <v>660.00000000000011</v>
      </c>
      <c r="M228" s="42"/>
      <c r="N228" s="41">
        <f t="shared" si="35"/>
        <v>0</v>
      </c>
      <c r="O228" s="41"/>
      <c r="P228" s="41">
        <f t="shared" si="36"/>
        <v>0</v>
      </c>
      <c r="Q228" s="41">
        <v>750.4</v>
      </c>
      <c r="R228" s="41">
        <f t="shared" si="37"/>
        <v>750.4</v>
      </c>
      <c r="S228" s="41"/>
      <c r="T228" s="41">
        <f t="shared" si="38"/>
        <v>0</v>
      </c>
      <c r="U228" s="41">
        <v>623</v>
      </c>
      <c r="V228" s="41">
        <f t="shared" si="39"/>
        <v>623</v>
      </c>
      <c r="W228" s="41"/>
      <c r="X228" s="41"/>
    </row>
    <row r="229" spans="2:24" ht="22.5">
      <c r="B229" s="58">
        <v>215</v>
      </c>
      <c r="C229" s="6" t="s">
        <v>267</v>
      </c>
      <c r="D229" s="26">
        <v>3</v>
      </c>
      <c r="E229" s="27" t="s">
        <v>230</v>
      </c>
      <c r="F229" s="28" t="s">
        <v>40</v>
      </c>
      <c r="G229" s="7">
        <v>1447.8</v>
      </c>
      <c r="H229" s="7">
        <f t="shared" si="32"/>
        <v>4343.3999999999996</v>
      </c>
      <c r="I229" s="42">
        <f t="shared" si="31"/>
        <v>1740.3500000000001</v>
      </c>
      <c r="J229" s="41">
        <f t="shared" si="33"/>
        <v>5221.05</v>
      </c>
      <c r="K229" s="18">
        <v>1485.0000000000002</v>
      </c>
      <c r="L229" s="41">
        <f t="shared" si="34"/>
        <v>4455.0000000000009</v>
      </c>
      <c r="M229" s="42"/>
      <c r="N229" s="41">
        <f t="shared" si="35"/>
        <v>0</v>
      </c>
      <c r="O229" s="41">
        <v>816.85</v>
      </c>
      <c r="P229" s="41">
        <f t="shared" si="36"/>
        <v>2450.5500000000002</v>
      </c>
      <c r="Q229" s="41">
        <v>2159.1999999999998</v>
      </c>
      <c r="R229" s="41">
        <f t="shared" si="37"/>
        <v>6477.5999999999995</v>
      </c>
      <c r="S229" s="41"/>
      <c r="T229" s="41">
        <f t="shared" si="38"/>
        <v>0</v>
      </c>
      <c r="U229" s="41">
        <v>1995.7</v>
      </c>
      <c r="V229" s="41">
        <f t="shared" si="39"/>
        <v>5987.1</v>
      </c>
      <c r="W229" s="41"/>
      <c r="X229" s="41"/>
    </row>
    <row r="230" spans="2:24" ht="22.5">
      <c r="B230" s="58">
        <v>216</v>
      </c>
      <c r="C230" s="6" t="s">
        <v>267</v>
      </c>
      <c r="D230" s="26">
        <v>1</v>
      </c>
      <c r="E230" s="27" t="s">
        <v>231</v>
      </c>
      <c r="F230" s="28" t="s">
        <v>40</v>
      </c>
      <c r="G230" s="7">
        <v>903.6</v>
      </c>
      <c r="H230" s="7">
        <f t="shared" si="32"/>
        <v>903.6</v>
      </c>
      <c r="I230" s="42">
        <f t="shared" si="31"/>
        <v>1270.69</v>
      </c>
      <c r="J230" s="41">
        <f t="shared" si="33"/>
        <v>1270.69</v>
      </c>
      <c r="K230" s="18">
        <v>3795</v>
      </c>
      <c r="L230" s="41">
        <f t="shared" si="34"/>
        <v>3795</v>
      </c>
      <c r="M230" s="42"/>
      <c r="N230" s="41">
        <f t="shared" si="35"/>
        <v>0</v>
      </c>
      <c r="O230" s="41"/>
      <c r="P230" s="41">
        <f t="shared" si="36"/>
        <v>0</v>
      </c>
      <c r="Q230" s="41">
        <v>539.1</v>
      </c>
      <c r="R230" s="41">
        <f t="shared" si="37"/>
        <v>539.1</v>
      </c>
      <c r="S230" s="41"/>
      <c r="T230" s="41">
        <f t="shared" si="38"/>
        <v>0</v>
      </c>
      <c r="U230" s="41">
        <v>1270.69</v>
      </c>
      <c r="V230" s="41">
        <f t="shared" si="39"/>
        <v>1270.69</v>
      </c>
      <c r="W230" s="41"/>
      <c r="X230" s="41"/>
    </row>
    <row r="231" spans="2:24" ht="22.5">
      <c r="B231" s="58">
        <v>217</v>
      </c>
      <c r="C231" s="6" t="s">
        <v>267</v>
      </c>
      <c r="D231" s="26">
        <v>1</v>
      </c>
      <c r="E231" s="27" t="s">
        <v>232</v>
      </c>
      <c r="F231" s="28" t="s">
        <v>40</v>
      </c>
      <c r="G231" s="7">
        <v>1332</v>
      </c>
      <c r="H231" s="7">
        <f t="shared" si="32"/>
        <v>1332</v>
      </c>
      <c r="I231" s="42">
        <f t="shared" si="31"/>
        <v>1239.05</v>
      </c>
      <c r="J231" s="41">
        <f t="shared" si="33"/>
        <v>1239.05</v>
      </c>
      <c r="K231" s="18">
        <v>1650</v>
      </c>
      <c r="L231" s="41">
        <f t="shared" si="34"/>
        <v>1650</v>
      </c>
      <c r="M231" s="42"/>
      <c r="N231" s="41">
        <f t="shared" si="35"/>
        <v>0</v>
      </c>
      <c r="O231" s="41"/>
      <c r="P231" s="41">
        <f t="shared" si="36"/>
        <v>0</v>
      </c>
      <c r="Q231" s="41">
        <v>263.2</v>
      </c>
      <c r="R231" s="41">
        <f t="shared" si="37"/>
        <v>263.2</v>
      </c>
      <c r="S231" s="41">
        <v>5486.99</v>
      </c>
      <c r="T231" s="41">
        <f t="shared" si="38"/>
        <v>5486.99</v>
      </c>
      <c r="U231" s="41">
        <v>828.1</v>
      </c>
      <c r="V231" s="41">
        <f t="shared" si="39"/>
        <v>828.1</v>
      </c>
      <c r="W231" s="41"/>
      <c r="X231" s="41"/>
    </row>
    <row r="232" spans="2:24" ht="22.5">
      <c r="B232" s="58">
        <v>218</v>
      </c>
      <c r="C232" s="6" t="s">
        <v>267</v>
      </c>
      <c r="D232" s="26">
        <v>1</v>
      </c>
      <c r="E232" s="27" t="s">
        <v>233</v>
      </c>
      <c r="F232" s="28" t="s">
        <v>40</v>
      </c>
      <c r="G232" s="7">
        <v>3034.8</v>
      </c>
      <c r="H232" s="7">
        <f t="shared" si="32"/>
        <v>3034.8</v>
      </c>
      <c r="I232" s="42">
        <f t="shared" si="31"/>
        <v>5390.4</v>
      </c>
      <c r="J232" s="41">
        <f t="shared" si="33"/>
        <v>5390.4</v>
      </c>
      <c r="K232" s="18"/>
      <c r="L232" s="41">
        <f t="shared" si="34"/>
        <v>0</v>
      </c>
      <c r="M232" s="42"/>
      <c r="N232" s="41">
        <f t="shared" si="35"/>
        <v>0</v>
      </c>
      <c r="O232" s="41"/>
      <c r="P232" s="41">
        <f t="shared" si="36"/>
        <v>0</v>
      </c>
      <c r="Q232" s="41">
        <v>5390.4</v>
      </c>
      <c r="R232" s="41">
        <f t="shared" si="37"/>
        <v>5390.4</v>
      </c>
      <c r="S232" s="41">
        <v>4435.1400000000003</v>
      </c>
      <c r="T232" s="41">
        <f t="shared" si="38"/>
        <v>4435.1400000000003</v>
      </c>
      <c r="U232" s="41">
        <v>22756.13</v>
      </c>
      <c r="V232" s="41">
        <f t="shared" si="39"/>
        <v>22756.13</v>
      </c>
      <c r="W232" s="41"/>
      <c r="X232" s="41"/>
    </row>
    <row r="233" spans="2:24" ht="22.5">
      <c r="B233" s="58">
        <v>219</v>
      </c>
      <c r="C233" s="6" t="s">
        <v>267</v>
      </c>
      <c r="D233" s="26">
        <v>1</v>
      </c>
      <c r="E233" s="27" t="s">
        <v>234</v>
      </c>
      <c r="F233" s="28" t="s">
        <v>264</v>
      </c>
      <c r="G233" s="7">
        <v>2316</v>
      </c>
      <c r="H233" s="7">
        <f t="shared" si="32"/>
        <v>2316</v>
      </c>
      <c r="I233" s="42">
        <f t="shared" si="31"/>
        <v>3713</v>
      </c>
      <c r="J233" s="41">
        <f t="shared" si="33"/>
        <v>3713</v>
      </c>
      <c r="K233" s="18">
        <v>1782</v>
      </c>
      <c r="L233" s="41">
        <f t="shared" si="34"/>
        <v>1782</v>
      </c>
      <c r="M233" s="42"/>
      <c r="N233" s="41">
        <f t="shared" si="35"/>
        <v>0</v>
      </c>
      <c r="O233" s="41"/>
      <c r="P233" s="41">
        <f t="shared" si="36"/>
        <v>0</v>
      </c>
      <c r="Q233" s="41">
        <v>2974</v>
      </c>
      <c r="R233" s="41">
        <f t="shared" si="37"/>
        <v>2974</v>
      </c>
      <c r="S233" s="41">
        <v>4452</v>
      </c>
      <c r="T233" s="41">
        <f t="shared" si="38"/>
        <v>4452</v>
      </c>
      <c r="U233" s="41">
        <v>5389.3</v>
      </c>
      <c r="V233" s="41">
        <f t="shared" si="39"/>
        <v>5389.3</v>
      </c>
      <c r="W233" s="41"/>
      <c r="X233" s="41"/>
    </row>
    <row r="234" spans="2:24" ht="22.5">
      <c r="B234" s="58">
        <v>220</v>
      </c>
      <c r="C234" s="6" t="s">
        <v>267</v>
      </c>
      <c r="D234" s="26">
        <v>1</v>
      </c>
      <c r="E234" s="27" t="s">
        <v>235</v>
      </c>
      <c r="F234" s="28" t="s">
        <v>40</v>
      </c>
      <c r="G234" s="7">
        <v>1440</v>
      </c>
      <c r="H234" s="7">
        <f t="shared" si="32"/>
        <v>1440</v>
      </c>
      <c r="I234" s="42">
        <f t="shared" si="31"/>
        <v>8336.8250000000007</v>
      </c>
      <c r="J234" s="41">
        <f t="shared" si="33"/>
        <v>8336.8250000000007</v>
      </c>
      <c r="K234" s="18"/>
      <c r="L234" s="41">
        <f t="shared" si="34"/>
        <v>0</v>
      </c>
      <c r="M234" s="42"/>
      <c r="N234" s="41">
        <f t="shared" si="35"/>
        <v>0</v>
      </c>
      <c r="O234" s="41"/>
      <c r="P234" s="41">
        <f t="shared" si="36"/>
        <v>0</v>
      </c>
      <c r="Q234" s="41">
        <v>5034</v>
      </c>
      <c r="R234" s="41">
        <f t="shared" si="37"/>
        <v>5034</v>
      </c>
      <c r="S234" s="41"/>
      <c r="T234" s="41">
        <f t="shared" si="38"/>
        <v>0</v>
      </c>
      <c r="U234" s="41">
        <v>11639.65</v>
      </c>
      <c r="V234" s="41">
        <f t="shared" si="39"/>
        <v>11639.65</v>
      </c>
      <c r="W234" s="41"/>
      <c r="X234" s="41"/>
    </row>
    <row r="235" spans="2:24" ht="22.5">
      <c r="B235" s="58">
        <v>221</v>
      </c>
      <c r="C235" s="6" t="s">
        <v>267</v>
      </c>
      <c r="D235" s="26">
        <v>1</v>
      </c>
      <c r="E235" s="27" t="s">
        <v>236</v>
      </c>
      <c r="F235" s="28" t="s">
        <v>40</v>
      </c>
      <c r="G235" s="7">
        <v>2940</v>
      </c>
      <c r="H235" s="7">
        <f t="shared" si="32"/>
        <v>2940</v>
      </c>
      <c r="I235" s="42">
        <f t="shared" si="31"/>
        <v>1152.9100000000001</v>
      </c>
      <c r="J235" s="41">
        <f t="shared" si="33"/>
        <v>1152.9100000000001</v>
      </c>
      <c r="K235" s="18">
        <v>1584</v>
      </c>
      <c r="L235" s="41">
        <f t="shared" si="34"/>
        <v>1584</v>
      </c>
      <c r="M235" s="42"/>
      <c r="N235" s="41">
        <f t="shared" si="35"/>
        <v>0</v>
      </c>
      <c r="O235" s="41"/>
      <c r="P235" s="41">
        <f t="shared" si="36"/>
        <v>0</v>
      </c>
      <c r="Q235" s="41">
        <v>417.6</v>
      </c>
      <c r="R235" s="41">
        <f t="shared" si="37"/>
        <v>417.6</v>
      </c>
      <c r="S235" s="41">
        <v>721.82</v>
      </c>
      <c r="T235" s="41">
        <f t="shared" si="38"/>
        <v>721.82</v>
      </c>
      <c r="U235" s="41">
        <v>2598.48</v>
      </c>
      <c r="V235" s="41">
        <f t="shared" si="39"/>
        <v>2598.48</v>
      </c>
      <c r="W235" s="41"/>
      <c r="X235" s="41"/>
    </row>
    <row r="236" spans="2:24" ht="22.5">
      <c r="B236" s="58">
        <v>222</v>
      </c>
      <c r="C236" s="6" t="s">
        <v>267</v>
      </c>
      <c r="D236" s="26">
        <v>1</v>
      </c>
      <c r="E236" s="27" t="s">
        <v>237</v>
      </c>
      <c r="F236" s="28" t="s">
        <v>40</v>
      </c>
      <c r="G236" s="7">
        <v>1494</v>
      </c>
      <c r="H236" s="7">
        <f t="shared" si="32"/>
        <v>1494</v>
      </c>
      <c r="I236" s="42">
        <f t="shared" si="31"/>
        <v>248.97</v>
      </c>
      <c r="J236" s="41">
        <f t="shared" si="33"/>
        <v>248.97</v>
      </c>
      <c r="K236" s="18">
        <v>759.00000000000011</v>
      </c>
      <c r="L236" s="41">
        <f t="shared" si="34"/>
        <v>759.00000000000011</v>
      </c>
      <c r="M236" s="42"/>
      <c r="N236" s="41">
        <f t="shared" si="35"/>
        <v>0</v>
      </c>
      <c r="O236" s="41">
        <v>239.2</v>
      </c>
      <c r="P236" s="41">
        <f t="shared" si="36"/>
        <v>239.2</v>
      </c>
      <c r="Q236" s="41">
        <v>169.6</v>
      </c>
      <c r="R236" s="41">
        <f t="shared" si="37"/>
        <v>169.6</v>
      </c>
      <c r="S236" s="41">
        <v>248.97</v>
      </c>
      <c r="T236" s="41">
        <f t="shared" si="38"/>
        <v>248.97</v>
      </c>
      <c r="U236" s="41">
        <v>502.27</v>
      </c>
      <c r="V236" s="41">
        <f t="shared" si="39"/>
        <v>502.27</v>
      </c>
      <c r="W236" s="41"/>
      <c r="X236" s="41"/>
    </row>
    <row r="237" spans="2:24" ht="22.5">
      <c r="B237" s="58">
        <v>223</v>
      </c>
      <c r="C237" s="6" t="s">
        <v>267</v>
      </c>
      <c r="D237" s="26">
        <v>2</v>
      </c>
      <c r="E237" s="27" t="s">
        <v>238</v>
      </c>
      <c r="F237" s="28" t="s">
        <v>264</v>
      </c>
      <c r="G237" s="7">
        <v>705</v>
      </c>
      <c r="H237" s="7">
        <f t="shared" si="32"/>
        <v>1410</v>
      </c>
      <c r="I237" s="42">
        <f t="shared" si="31"/>
        <v>669.6</v>
      </c>
      <c r="J237" s="41">
        <f t="shared" si="33"/>
        <v>1339.2</v>
      </c>
      <c r="K237" s="18"/>
      <c r="L237" s="41">
        <f t="shared" si="34"/>
        <v>0</v>
      </c>
      <c r="M237" s="42"/>
      <c r="N237" s="41">
        <f t="shared" si="35"/>
        <v>0</v>
      </c>
      <c r="O237" s="41">
        <v>543</v>
      </c>
      <c r="P237" s="41">
        <f t="shared" si="36"/>
        <v>1086</v>
      </c>
      <c r="Q237" s="41">
        <v>669.6</v>
      </c>
      <c r="R237" s="41">
        <f t="shared" si="37"/>
        <v>1339.2</v>
      </c>
      <c r="S237" s="41"/>
      <c r="T237" s="41">
        <f t="shared" si="38"/>
        <v>0</v>
      </c>
      <c r="U237" s="41">
        <v>3725.05</v>
      </c>
      <c r="V237" s="41">
        <f t="shared" si="39"/>
        <v>7450.1</v>
      </c>
      <c r="W237" s="41"/>
      <c r="X237" s="41"/>
    </row>
    <row r="238" spans="2:24" ht="22.5">
      <c r="B238" s="58">
        <v>224</v>
      </c>
      <c r="C238" s="6" t="s">
        <v>267</v>
      </c>
      <c r="D238" s="26">
        <v>2</v>
      </c>
      <c r="E238" s="27" t="s">
        <v>239</v>
      </c>
      <c r="F238" s="28" t="s">
        <v>264</v>
      </c>
      <c r="G238" s="7">
        <v>3339</v>
      </c>
      <c r="H238" s="7">
        <f t="shared" si="32"/>
        <v>6678</v>
      </c>
      <c r="I238" s="42">
        <f t="shared" si="31"/>
        <v>1717.6350000000002</v>
      </c>
      <c r="J238" s="41">
        <f t="shared" si="33"/>
        <v>3435.2700000000004</v>
      </c>
      <c r="K238" s="18">
        <v>1485.0000000000002</v>
      </c>
      <c r="L238" s="41">
        <f t="shared" si="34"/>
        <v>2970.0000000000005</v>
      </c>
      <c r="M238" s="42"/>
      <c r="N238" s="41">
        <f t="shared" si="35"/>
        <v>0</v>
      </c>
      <c r="O238" s="41"/>
      <c r="P238" s="41">
        <f t="shared" si="36"/>
        <v>0</v>
      </c>
      <c r="Q238" s="41">
        <v>443.2</v>
      </c>
      <c r="R238" s="41">
        <f t="shared" si="37"/>
        <v>886.4</v>
      </c>
      <c r="S238" s="41">
        <v>1950.27</v>
      </c>
      <c r="T238" s="41">
        <f t="shared" si="38"/>
        <v>3900.54</v>
      </c>
      <c r="U238" s="41">
        <v>2183.9299999999998</v>
      </c>
      <c r="V238" s="41">
        <f t="shared" si="39"/>
        <v>4367.8599999999997</v>
      </c>
      <c r="W238" s="41"/>
      <c r="X238" s="41"/>
    </row>
    <row r="239" spans="2:24" ht="22.5">
      <c r="B239" s="58">
        <v>225</v>
      </c>
      <c r="C239" s="6" t="s">
        <v>267</v>
      </c>
      <c r="D239" s="26">
        <v>1</v>
      </c>
      <c r="E239" s="27" t="s">
        <v>240</v>
      </c>
      <c r="F239" s="28" t="s">
        <v>264</v>
      </c>
      <c r="G239" s="7">
        <v>1912.8</v>
      </c>
      <c r="H239" s="7">
        <f t="shared" si="32"/>
        <v>1912.8</v>
      </c>
      <c r="I239" s="42">
        <f t="shared" si="31"/>
        <v>561.6</v>
      </c>
      <c r="J239" s="41">
        <f t="shared" si="33"/>
        <v>561.6</v>
      </c>
      <c r="K239" s="18">
        <v>924</v>
      </c>
      <c r="L239" s="41">
        <f t="shared" si="34"/>
        <v>924</v>
      </c>
      <c r="M239" s="42"/>
      <c r="N239" s="41">
        <f t="shared" si="35"/>
        <v>0</v>
      </c>
      <c r="O239" s="41">
        <v>356</v>
      </c>
      <c r="P239" s="41">
        <f t="shared" si="36"/>
        <v>356</v>
      </c>
      <c r="Q239" s="41">
        <v>561.6</v>
      </c>
      <c r="R239" s="41">
        <f t="shared" si="37"/>
        <v>561.6</v>
      </c>
      <c r="S239" s="41">
        <v>414.95</v>
      </c>
      <c r="T239" s="41">
        <f t="shared" si="38"/>
        <v>414.95</v>
      </c>
      <c r="U239" s="41">
        <v>2381.17</v>
      </c>
      <c r="V239" s="41">
        <f t="shared" si="39"/>
        <v>2381.17</v>
      </c>
      <c r="W239" s="41"/>
      <c r="X239" s="41"/>
    </row>
    <row r="240" spans="2:24" ht="22.5">
      <c r="B240" s="58">
        <v>226</v>
      </c>
      <c r="C240" s="6" t="s">
        <v>267</v>
      </c>
      <c r="D240" s="26">
        <v>4</v>
      </c>
      <c r="E240" s="27" t="s">
        <v>241</v>
      </c>
      <c r="F240" s="28" t="s">
        <v>40</v>
      </c>
      <c r="G240" s="7">
        <v>5377.8</v>
      </c>
      <c r="H240" s="7">
        <f t="shared" si="32"/>
        <v>21511.200000000001</v>
      </c>
      <c r="I240" s="42">
        <f t="shared" si="31"/>
        <v>1086.4000000000001</v>
      </c>
      <c r="J240" s="41">
        <f t="shared" si="33"/>
        <v>4345.6000000000004</v>
      </c>
      <c r="K240" s="18">
        <v>1122.0000000000002</v>
      </c>
      <c r="L240" s="41">
        <f t="shared" si="34"/>
        <v>4488.0000000000009</v>
      </c>
      <c r="M240" s="42"/>
      <c r="N240" s="41">
        <f t="shared" si="35"/>
        <v>0</v>
      </c>
      <c r="O240" s="41"/>
      <c r="P240" s="41">
        <f t="shared" si="36"/>
        <v>0</v>
      </c>
      <c r="Q240" s="41">
        <v>1086.4000000000001</v>
      </c>
      <c r="R240" s="41">
        <f t="shared" si="37"/>
        <v>4345.6000000000004</v>
      </c>
      <c r="S240" s="41"/>
      <c r="T240" s="41">
        <f t="shared" si="38"/>
        <v>0</v>
      </c>
      <c r="U240" s="41">
        <v>644</v>
      </c>
      <c r="V240" s="41">
        <f t="shared" si="39"/>
        <v>2576</v>
      </c>
      <c r="W240" s="41"/>
      <c r="X240" s="41"/>
    </row>
    <row r="241" spans="2:24" ht="22.5">
      <c r="B241" s="58">
        <v>227</v>
      </c>
      <c r="C241" s="6" t="s">
        <v>267</v>
      </c>
      <c r="D241" s="26">
        <v>1</v>
      </c>
      <c r="E241" s="27" t="s">
        <v>242</v>
      </c>
      <c r="F241" s="28" t="s">
        <v>40</v>
      </c>
      <c r="G241" s="7">
        <v>5361.6</v>
      </c>
      <c r="H241" s="7">
        <f t="shared" si="32"/>
        <v>5361.6</v>
      </c>
      <c r="I241" s="42">
        <f t="shared" si="31"/>
        <v>5128.1000000000004</v>
      </c>
      <c r="J241" s="41">
        <f t="shared" si="33"/>
        <v>5128.1000000000004</v>
      </c>
      <c r="K241" s="18"/>
      <c r="L241" s="41">
        <f t="shared" si="34"/>
        <v>0</v>
      </c>
      <c r="M241" s="42"/>
      <c r="N241" s="41">
        <f t="shared" si="35"/>
        <v>0</v>
      </c>
      <c r="O241" s="41"/>
      <c r="P241" s="41">
        <f t="shared" si="36"/>
        <v>0</v>
      </c>
      <c r="Q241" s="41">
        <v>6003</v>
      </c>
      <c r="R241" s="41">
        <f t="shared" si="37"/>
        <v>6003</v>
      </c>
      <c r="S241" s="41"/>
      <c r="T241" s="41">
        <f t="shared" si="38"/>
        <v>0</v>
      </c>
      <c r="U241" s="41">
        <v>4253.2</v>
      </c>
      <c r="V241" s="41">
        <f t="shared" si="39"/>
        <v>4253.2</v>
      </c>
      <c r="W241" s="41"/>
      <c r="X241" s="41"/>
    </row>
    <row r="242" spans="2:24" ht="22.5">
      <c r="B242" s="58">
        <v>228</v>
      </c>
      <c r="C242" s="6" t="s">
        <v>267</v>
      </c>
      <c r="D242" s="26">
        <v>5</v>
      </c>
      <c r="E242" s="27" t="s">
        <v>243</v>
      </c>
      <c r="F242" s="28" t="s">
        <v>264</v>
      </c>
      <c r="G242" s="7">
        <v>381</v>
      </c>
      <c r="H242" s="7">
        <f t="shared" si="32"/>
        <v>1905</v>
      </c>
      <c r="I242" s="42">
        <f t="shared" si="31"/>
        <v>792</v>
      </c>
      <c r="J242" s="41">
        <f t="shared" si="33"/>
        <v>3960</v>
      </c>
      <c r="K242" s="18">
        <v>792</v>
      </c>
      <c r="L242" s="41">
        <f t="shared" si="34"/>
        <v>3960</v>
      </c>
      <c r="M242" s="42"/>
      <c r="N242" s="41">
        <f t="shared" si="35"/>
        <v>0</v>
      </c>
      <c r="O242" s="41"/>
      <c r="P242" s="41">
        <f t="shared" si="36"/>
        <v>0</v>
      </c>
      <c r="Q242" s="41">
        <v>1611</v>
      </c>
      <c r="R242" s="41">
        <f t="shared" si="37"/>
        <v>8055</v>
      </c>
      <c r="S242" s="41"/>
      <c r="T242" s="41">
        <f t="shared" si="38"/>
        <v>0</v>
      </c>
      <c r="U242" s="41">
        <v>623.67999999999995</v>
      </c>
      <c r="V242" s="41">
        <f t="shared" si="39"/>
        <v>3118.3999999999996</v>
      </c>
      <c r="W242" s="41"/>
      <c r="X242" s="41"/>
    </row>
    <row r="243" spans="2:24" ht="22.5">
      <c r="B243" s="58">
        <v>229</v>
      </c>
      <c r="C243" s="6" t="s">
        <v>267</v>
      </c>
      <c r="D243" s="26">
        <v>1</v>
      </c>
      <c r="E243" s="27" t="s">
        <v>244</v>
      </c>
      <c r="F243" s="28" t="s">
        <v>40</v>
      </c>
      <c r="G243" s="7">
        <v>330</v>
      </c>
      <c r="H243" s="7">
        <f t="shared" si="32"/>
        <v>330</v>
      </c>
      <c r="I243" s="42">
        <f t="shared" si="31"/>
        <v>321.35000000000002</v>
      </c>
      <c r="J243" s="41">
        <f t="shared" si="33"/>
        <v>321.35000000000002</v>
      </c>
      <c r="K243" s="18">
        <v>627.00000000000011</v>
      </c>
      <c r="L243" s="41">
        <f t="shared" si="34"/>
        <v>627.00000000000011</v>
      </c>
      <c r="M243" s="42"/>
      <c r="N243" s="41">
        <f t="shared" si="35"/>
        <v>0</v>
      </c>
      <c r="O243" s="41">
        <v>279.39999999999998</v>
      </c>
      <c r="P243" s="41">
        <f t="shared" si="36"/>
        <v>279.39999999999998</v>
      </c>
      <c r="Q243" s="41">
        <v>282.39999999999998</v>
      </c>
      <c r="R243" s="41">
        <f t="shared" si="37"/>
        <v>282.39999999999998</v>
      </c>
      <c r="S243" s="41">
        <v>321.35000000000002</v>
      </c>
      <c r="T243" s="41">
        <f t="shared" si="38"/>
        <v>321.35000000000002</v>
      </c>
      <c r="U243" s="41">
        <v>1690</v>
      </c>
      <c r="V243" s="41">
        <f t="shared" si="39"/>
        <v>1690</v>
      </c>
      <c r="W243" s="41"/>
      <c r="X243" s="41"/>
    </row>
    <row r="244" spans="2:24" ht="22.5">
      <c r="B244" s="58">
        <v>230</v>
      </c>
      <c r="C244" s="6" t="s">
        <v>267</v>
      </c>
      <c r="D244" s="26">
        <v>4</v>
      </c>
      <c r="E244" s="27" t="s">
        <v>245</v>
      </c>
      <c r="F244" s="28" t="s">
        <v>264</v>
      </c>
      <c r="G244" s="7">
        <v>616.79999999999995</v>
      </c>
      <c r="H244" s="7">
        <f t="shared" si="32"/>
        <v>2467.1999999999998</v>
      </c>
      <c r="I244" s="42">
        <f t="shared" si="31"/>
        <v>331.24</v>
      </c>
      <c r="J244" s="41">
        <f t="shared" si="33"/>
        <v>1324.96</v>
      </c>
      <c r="K244" s="18">
        <v>3135</v>
      </c>
      <c r="L244" s="41">
        <f t="shared" si="34"/>
        <v>12540</v>
      </c>
      <c r="M244" s="42"/>
      <c r="N244" s="41">
        <f t="shared" si="35"/>
        <v>0</v>
      </c>
      <c r="O244" s="41">
        <v>396</v>
      </c>
      <c r="P244" s="41">
        <f t="shared" si="36"/>
        <v>1584</v>
      </c>
      <c r="Q244" s="41">
        <v>147.19999999999999</v>
      </c>
      <c r="R244" s="41">
        <f t="shared" si="37"/>
        <v>588.79999999999995</v>
      </c>
      <c r="S244" s="41">
        <v>322.22000000000003</v>
      </c>
      <c r="T244" s="41">
        <f t="shared" si="38"/>
        <v>1288.8800000000001</v>
      </c>
      <c r="U244" s="41">
        <v>331.24</v>
      </c>
      <c r="V244" s="41">
        <f t="shared" si="39"/>
        <v>1324.96</v>
      </c>
      <c r="W244" s="41"/>
      <c r="X244" s="41"/>
    </row>
    <row r="245" spans="2:24" ht="22.5">
      <c r="B245" s="58">
        <v>231</v>
      </c>
      <c r="C245" s="6" t="s">
        <v>267</v>
      </c>
      <c r="D245" s="26">
        <v>1</v>
      </c>
      <c r="E245" s="27" t="s">
        <v>246</v>
      </c>
      <c r="F245" s="28" t="s">
        <v>264</v>
      </c>
      <c r="G245" s="7">
        <v>6103.8</v>
      </c>
      <c r="H245" s="7">
        <f t="shared" si="32"/>
        <v>6103.8</v>
      </c>
      <c r="I245" s="42">
        <f t="shared" si="31"/>
        <v>3291.4</v>
      </c>
      <c r="J245" s="41">
        <f t="shared" si="33"/>
        <v>3291.4</v>
      </c>
      <c r="K245" s="18"/>
      <c r="L245" s="41">
        <f t="shared" si="34"/>
        <v>0</v>
      </c>
      <c r="M245" s="42"/>
      <c r="N245" s="41">
        <f t="shared" si="35"/>
        <v>0</v>
      </c>
      <c r="O245" s="41">
        <v>3291.4</v>
      </c>
      <c r="P245" s="41">
        <f t="shared" si="36"/>
        <v>3291.4</v>
      </c>
      <c r="Q245" s="41">
        <v>4231.8</v>
      </c>
      <c r="R245" s="41">
        <f t="shared" si="37"/>
        <v>4231.8</v>
      </c>
      <c r="S245" s="41"/>
      <c r="T245" s="41">
        <f t="shared" si="38"/>
        <v>0</v>
      </c>
      <c r="U245" s="41">
        <v>2293.9</v>
      </c>
      <c r="V245" s="41">
        <f t="shared" si="39"/>
        <v>2293.9</v>
      </c>
      <c r="W245" s="41"/>
      <c r="X245" s="41"/>
    </row>
    <row r="246" spans="2:24" ht="22.5">
      <c r="B246" s="58">
        <v>232</v>
      </c>
      <c r="C246" s="6" t="s">
        <v>267</v>
      </c>
      <c r="D246" s="26">
        <v>12</v>
      </c>
      <c r="E246" s="27" t="s">
        <v>247</v>
      </c>
      <c r="F246" s="28" t="s">
        <v>265</v>
      </c>
      <c r="G246" s="7">
        <v>2835</v>
      </c>
      <c r="H246" s="7">
        <f t="shared" si="32"/>
        <v>34020</v>
      </c>
      <c r="I246" s="42">
        <f t="shared" si="31"/>
        <v>1965.6</v>
      </c>
      <c r="J246" s="41">
        <f t="shared" si="33"/>
        <v>23587.199999999997</v>
      </c>
      <c r="K246" s="18">
        <v>10857.000000000002</v>
      </c>
      <c r="L246" s="41">
        <f t="shared" si="34"/>
        <v>130284.00000000003</v>
      </c>
      <c r="M246" s="42"/>
      <c r="N246" s="41">
        <f t="shared" si="35"/>
        <v>0</v>
      </c>
      <c r="O246" s="41"/>
      <c r="P246" s="41">
        <f t="shared" si="36"/>
        <v>0</v>
      </c>
      <c r="Q246" s="41">
        <v>1965.6</v>
      </c>
      <c r="R246" s="41">
        <f t="shared" si="37"/>
        <v>23587.199999999997</v>
      </c>
      <c r="S246" s="41"/>
      <c r="T246" s="41">
        <f t="shared" si="38"/>
        <v>0</v>
      </c>
      <c r="U246" s="41">
        <v>785.75</v>
      </c>
      <c r="V246" s="41">
        <f t="shared" si="39"/>
        <v>9429</v>
      </c>
      <c r="W246" s="41"/>
      <c r="X246" s="41"/>
    </row>
    <row r="247" spans="2:24" ht="22.5">
      <c r="B247" s="58">
        <v>233</v>
      </c>
      <c r="C247" s="6" t="s">
        <v>267</v>
      </c>
      <c r="D247" s="26">
        <v>1</v>
      </c>
      <c r="E247" s="27" t="s">
        <v>248</v>
      </c>
      <c r="F247" s="28" t="s">
        <v>264</v>
      </c>
      <c r="G247" s="7">
        <v>1884</v>
      </c>
      <c r="H247" s="7">
        <f t="shared" si="32"/>
        <v>1884</v>
      </c>
      <c r="I247" s="42">
        <f t="shared" si="31"/>
        <v>4204</v>
      </c>
      <c r="J247" s="41">
        <f t="shared" si="33"/>
        <v>4204</v>
      </c>
      <c r="K247" s="18"/>
      <c r="L247" s="41">
        <f t="shared" si="34"/>
        <v>0</v>
      </c>
      <c r="M247" s="42"/>
      <c r="N247" s="41">
        <f t="shared" si="35"/>
        <v>0</v>
      </c>
      <c r="O247" s="41"/>
      <c r="P247" s="41">
        <f t="shared" si="36"/>
        <v>0</v>
      </c>
      <c r="Q247" s="41">
        <v>4204</v>
      </c>
      <c r="R247" s="41">
        <f t="shared" si="37"/>
        <v>4204</v>
      </c>
      <c r="S247" s="41"/>
      <c r="T247" s="41">
        <f t="shared" si="38"/>
        <v>0</v>
      </c>
      <c r="U247" s="41"/>
      <c r="V247" s="41">
        <f t="shared" si="39"/>
        <v>0</v>
      </c>
      <c r="W247" s="41"/>
      <c r="X247" s="41"/>
    </row>
    <row r="248" spans="2:24" ht="22.5">
      <c r="B248" s="58">
        <v>234</v>
      </c>
      <c r="C248" s="6" t="s">
        <v>267</v>
      </c>
      <c r="D248" s="26">
        <v>1</v>
      </c>
      <c r="E248" s="27" t="s">
        <v>249</v>
      </c>
      <c r="F248" s="28" t="s">
        <v>40</v>
      </c>
      <c r="G248" s="7">
        <v>38400</v>
      </c>
      <c r="H248" s="7">
        <f t="shared" si="32"/>
        <v>38400</v>
      </c>
      <c r="I248" s="42">
        <f t="shared" si="31"/>
        <v>39410.6</v>
      </c>
      <c r="J248" s="41">
        <f t="shared" si="33"/>
        <v>39410.6</v>
      </c>
      <c r="K248" s="18">
        <v>100320</v>
      </c>
      <c r="L248" s="41">
        <f t="shared" si="34"/>
        <v>100320</v>
      </c>
      <c r="M248" s="42"/>
      <c r="N248" s="41">
        <f t="shared" si="35"/>
        <v>0</v>
      </c>
      <c r="O248" s="41">
        <v>1728.8856000000001</v>
      </c>
      <c r="P248" s="41">
        <f t="shared" si="36"/>
        <v>1728.8856000000001</v>
      </c>
      <c r="Q248" s="41">
        <v>26970.400000000001</v>
      </c>
      <c r="R248" s="41">
        <f t="shared" si="37"/>
        <v>26970.400000000001</v>
      </c>
      <c r="S248" s="41">
        <v>39410.6</v>
      </c>
      <c r="T248" s="41">
        <f t="shared" si="38"/>
        <v>39410.6</v>
      </c>
      <c r="U248" s="41">
        <v>187948.58</v>
      </c>
      <c r="V248" s="41">
        <f t="shared" si="39"/>
        <v>187948.58</v>
      </c>
      <c r="W248" s="41"/>
      <c r="X248" s="41"/>
    </row>
    <row r="249" spans="2:24" ht="22.5">
      <c r="B249" s="58">
        <v>235</v>
      </c>
      <c r="C249" s="6" t="s">
        <v>267</v>
      </c>
      <c r="D249" s="26">
        <v>1</v>
      </c>
      <c r="E249" s="27" t="s">
        <v>250</v>
      </c>
      <c r="F249" s="28" t="s">
        <v>264</v>
      </c>
      <c r="G249" s="7">
        <v>1651.2</v>
      </c>
      <c r="H249" s="7">
        <f t="shared" si="32"/>
        <v>1651.2</v>
      </c>
      <c r="I249" s="42">
        <f t="shared" si="31"/>
        <v>1654.8000000000002</v>
      </c>
      <c r="J249" s="41">
        <f t="shared" si="33"/>
        <v>1654.8000000000002</v>
      </c>
      <c r="K249" s="18"/>
      <c r="L249" s="41">
        <f t="shared" si="34"/>
        <v>0</v>
      </c>
      <c r="M249" s="42"/>
      <c r="N249" s="41">
        <f t="shared" si="35"/>
        <v>0</v>
      </c>
      <c r="O249" s="41">
        <v>672.6</v>
      </c>
      <c r="P249" s="41">
        <f t="shared" si="36"/>
        <v>672.6</v>
      </c>
      <c r="Q249" s="41">
        <v>2637</v>
      </c>
      <c r="R249" s="41">
        <f t="shared" si="37"/>
        <v>2637</v>
      </c>
      <c r="S249" s="41"/>
      <c r="T249" s="41">
        <f t="shared" si="38"/>
        <v>0</v>
      </c>
      <c r="U249" s="41"/>
      <c r="V249" s="41">
        <f t="shared" si="39"/>
        <v>0</v>
      </c>
      <c r="W249" s="41"/>
      <c r="X249" s="41"/>
    </row>
    <row r="250" spans="2:24" ht="22.5">
      <c r="B250" s="58">
        <v>236</v>
      </c>
      <c r="C250" s="6" t="s">
        <v>267</v>
      </c>
      <c r="D250" s="26">
        <v>1</v>
      </c>
      <c r="E250" s="27" t="s">
        <v>251</v>
      </c>
      <c r="F250" s="28" t="s">
        <v>40</v>
      </c>
      <c r="G250" s="7">
        <v>984</v>
      </c>
      <c r="H250" s="7">
        <f t="shared" si="32"/>
        <v>984</v>
      </c>
      <c r="I250" s="42">
        <f t="shared" si="31"/>
        <v>1766.6950000000002</v>
      </c>
      <c r="J250" s="41">
        <f t="shared" si="33"/>
        <v>1766.6950000000002</v>
      </c>
      <c r="K250" s="18">
        <v>2574.0000000000005</v>
      </c>
      <c r="L250" s="41">
        <f t="shared" si="34"/>
        <v>2574.0000000000005</v>
      </c>
      <c r="M250" s="42"/>
      <c r="N250" s="41">
        <f t="shared" si="35"/>
        <v>0</v>
      </c>
      <c r="O250" s="41">
        <v>1059.08</v>
      </c>
      <c r="P250" s="41">
        <f t="shared" si="36"/>
        <v>1059.08</v>
      </c>
      <c r="Q250" s="41">
        <v>1492</v>
      </c>
      <c r="R250" s="41">
        <f t="shared" si="37"/>
        <v>1492</v>
      </c>
      <c r="S250" s="41"/>
      <c r="T250" s="41">
        <f t="shared" si="38"/>
        <v>0</v>
      </c>
      <c r="U250" s="41">
        <v>2041.39</v>
      </c>
      <c r="V250" s="41">
        <f t="shared" si="39"/>
        <v>2041.39</v>
      </c>
      <c r="W250" s="41"/>
      <c r="X250" s="41"/>
    </row>
    <row r="251" spans="2:24" ht="22.5">
      <c r="B251" s="58">
        <v>237</v>
      </c>
      <c r="C251" s="6" t="s">
        <v>267</v>
      </c>
      <c r="D251" s="26">
        <v>3</v>
      </c>
      <c r="E251" s="27" t="s">
        <v>252</v>
      </c>
      <c r="F251" s="28" t="s">
        <v>40</v>
      </c>
      <c r="G251" s="7">
        <v>694.8</v>
      </c>
      <c r="H251" s="7">
        <f t="shared" si="32"/>
        <v>2084.3999999999996</v>
      </c>
      <c r="I251" s="42">
        <f t="shared" si="31"/>
        <v>577.32500000000005</v>
      </c>
      <c r="J251" s="41">
        <f t="shared" si="33"/>
        <v>1731.9750000000001</v>
      </c>
      <c r="K251" s="18">
        <v>1188.0000000000002</v>
      </c>
      <c r="L251" s="41">
        <f t="shared" si="34"/>
        <v>3564.0000000000009</v>
      </c>
      <c r="M251" s="42"/>
      <c r="N251" s="41">
        <f t="shared" si="35"/>
        <v>0</v>
      </c>
      <c r="O251" s="41">
        <v>234</v>
      </c>
      <c r="P251" s="41">
        <f t="shared" si="36"/>
        <v>702</v>
      </c>
      <c r="Q251" s="41">
        <v>772.8</v>
      </c>
      <c r="R251" s="41">
        <f t="shared" si="37"/>
        <v>2318.3999999999996</v>
      </c>
      <c r="S251" s="41"/>
      <c r="T251" s="41">
        <f t="shared" si="38"/>
        <v>0</v>
      </c>
      <c r="U251" s="41">
        <v>381.85</v>
      </c>
      <c r="V251" s="41">
        <f t="shared" si="39"/>
        <v>1145.5500000000002</v>
      </c>
      <c r="W251" s="41"/>
      <c r="X251" s="41"/>
    </row>
    <row r="252" spans="2:24" ht="22.5">
      <c r="B252" s="58">
        <v>238</v>
      </c>
      <c r="C252" s="6" t="s">
        <v>267</v>
      </c>
      <c r="D252" s="26">
        <v>4</v>
      </c>
      <c r="E252" s="27" t="s">
        <v>253</v>
      </c>
      <c r="F252" s="28" t="s">
        <v>40</v>
      </c>
      <c r="G252" s="7">
        <v>81</v>
      </c>
      <c r="H252" s="7">
        <f t="shared" si="32"/>
        <v>324</v>
      </c>
      <c r="I252" s="42">
        <f t="shared" si="31"/>
        <v>155.4</v>
      </c>
      <c r="J252" s="41">
        <f t="shared" si="33"/>
        <v>621.6</v>
      </c>
      <c r="K252" s="18">
        <v>132</v>
      </c>
      <c r="L252" s="41">
        <f t="shared" si="34"/>
        <v>528</v>
      </c>
      <c r="M252" s="42"/>
      <c r="N252" s="41">
        <f t="shared" si="35"/>
        <v>0</v>
      </c>
      <c r="O252" s="41"/>
      <c r="P252" s="41">
        <f t="shared" si="36"/>
        <v>0</v>
      </c>
      <c r="Q252" s="41">
        <v>155.4</v>
      </c>
      <c r="R252" s="41">
        <f t="shared" si="37"/>
        <v>621.6</v>
      </c>
      <c r="S252" s="41"/>
      <c r="T252" s="41">
        <f t="shared" si="38"/>
        <v>0</v>
      </c>
      <c r="U252" s="41">
        <v>190.93</v>
      </c>
      <c r="V252" s="41">
        <f t="shared" si="39"/>
        <v>763.72</v>
      </c>
      <c r="W252" s="41"/>
      <c r="X252" s="41"/>
    </row>
    <row r="253" spans="2:24" ht="22.5">
      <c r="B253" s="58">
        <v>239</v>
      </c>
      <c r="C253" s="6" t="s">
        <v>267</v>
      </c>
      <c r="D253" s="26">
        <v>2</v>
      </c>
      <c r="E253" s="27" t="s">
        <v>254</v>
      </c>
      <c r="F253" s="28" t="s">
        <v>40</v>
      </c>
      <c r="G253" s="7">
        <v>1177.8</v>
      </c>
      <c r="H253" s="7">
        <f t="shared" si="32"/>
        <v>2355.6</v>
      </c>
      <c r="I253" s="42">
        <f t="shared" si="31"/>
        <v>1877.33</v>
      </c>
      <c r="J253" s="41">
        <f t="shared" si="33"/>
        <v>3754.66</v>
      </c>
      <c r="K253" s="18">
        <v>3663</v>
      </c>
      <c r="L253" s="41">
        <f t="shared" si="34"/>
        <v>7326</v>
      </c>
      <c r="M253" s="42"/>
      <c r="N253" s="41">
        <f t="shared" si="35"/>
        <v>0</v>
      </c>
      <c r="O253" s="41"/>
      <c r="P253" s="41">
        <f t="shared" si="36"/>
        <v>0</v>
      </c>
      <c r="Q253" s="41">
        <v>941</v>
      </c>
      <c r="R253" s="41">
        <f t="shared" si="37"/>
        <v>1882</v>
      </c>
      <c r="S253" s="41"/>
      <c r="T253" s="41">
        <f t="shared" si="38"/>
        <v>0</v>
      </c>
      <c r="U253" s="41">
        <v>1877.33</v>
      </c>
      <c r="V253" s="41">
        <f t="shared" si="39"/>
        <v>3754.66</v>
      </c>
      <c r="W253" s="41"/>
      <c r="X253" s="41"/>
    </row>
    <row r="254" spans="2:24" ht="22.5">
      <c r="B254" s="58">
        <v>240</v>
      </c>
      <c r="C254" s="6" t="s">
        <v>267</v>
      </c>
      <c r="D254" s="26">
        <v>20</v>
      </c>
      <c r="E254" s="27" t="s">
        <v>255</v>
      </c>
      <c r="F254" s="28" t="s">
        <v>265</v>
      </c>
      <c r="G254" s="7">
        <v>58.8</v>
      </c>
      <c r="H254" s="7">
        <f t="shared" si="32"/>
        <v>1176</v>
      </c>
      <c r="I254" s="42">
        <f t="shared" si="31"/>
        <v>580.82500000000005</v>
      </c>
      <c r="J254" s="41">
        <f t="shared" si="33"/>
        <v>11616.5</v>
      </c>
      <c r="K254" s="18"/>
      <c r="L254" s="41">
        <f t="shared" si="34"/>
        <v>0</v>
      </c>
      <c r="M254" s="42"/>
      <c r="N254" s="41">
        <f t="shared" si="35"/>
        <v>0</v>
      </c>
      <c r="O254" s="41"/>
      <c r="P254" s="41">
        <f t="shared" si="36"/>
        <v>0</v>
      </c>
      <c r="Q254" s="41">
        <v>1114.4000000000001</v>
      </c>
      <c r="R254" s="41">
        <f t="shared" si="37"/>
        <v>22288</v>
      </c>
      <c r="S254" s="41"/>
      <c r="T254" s="41">
        <f t="shared" si="38"/>
        <v>0</v>
      </c>
      <c r="U254" s="41">
        <v>47.25</v>
      </c>
      <c r="V254" s="41">
        <f t="shared" si="39"/>
        <v>945</v>
      </c>
      <c r="W254" s="41"/>
      <c r="X254" s="41"/>
    </row>
    <row r="255" spans="2:24" ht="22.5">
      <c r="B255" s="58">
        <v>241</v>
      </c>
      <c r="C255" s="6" t="s">
        <v>267</v>
      </c>
      <c r="D255" s="26">
        <v>1</v>
      </c>
      <c r="E255" s="27" t="s">
        <v>256</v>
      </c>
      <c r="F255" s="28" t="s">
        <v>264</v>
      </c>
      <c r="G255" s="7">
        <v>7380</v>
      </c>
      <c r="H255" s="7">
        <f t="shared" si="32"/>
        <v>7380</v>
      </c>
      <c r="I255" s="42">
        <f t="shared" si="31"/>
        <v>5107.5899999999992</v>
      </c>
      <c r="J255" s="41">
        <f t="shared" si="33"/>
        <v>5107.5899999999992</v>
      </c>
      <c r="K255" s="18"/>
      <c r="L255" s="41">
        <f t="shared" si="34"/>
        <v>0</v>
      </c>
      <c r="M255" s="42"/>
      <c r="N255" s="41">
        <f t="shared" si="35"/>
        <v>0</v>
      </c>
      <c r="O255" s="41"/>
      <c r="P255" s="41">
        <f t="shared" si="36"/>
        <v>0</v>
      </c>
      <c r="Q255" s="41">
        <v>182.7</v>
      </c>
      <c r="R255" s="41">
        <f t="shared" si="37"/>
        <v>182.7</v>
      </c>
      <c r="S255" s="41"/>
      <c r="T255" s="41">
        <f t="shared" si="38"/>
        <v>0</v>
      </c>
      <c r="U255" s="41">
        <v>10032.48</v>
      </c>
      <c r="V255" s="41">
        <f t="shared" si="39"/>
        <v>10032.48</v>
      </c>
      <c r="W255" s="41"/>
      <c r="X255" s="41"/>
    </row>
    <row r="256" spans="2:24" ht="22.5">
      <c r="B256" s="58">
        <v>242</v>
      </c>
      <c r="C256" s="6" t="s">
        <v>267</v>
      </c>
      <c r="D256" s="26">
        <v>2</v>
      </c>
      <c r="E256" s="27" t="s">
        <v>257</v>
      </c>
      <c r="F256" s="28" t="s">
        <v>40</v>
      </c>
      <c r="G256" s="7">
        <v>3601</v>
      </c>
      <c r="H256" s="7">
        <f t="shared" si="32"/>
        <v>7202</v>
      </c>
      <c r="I256" s="42">
        <f t="shared" si="31"/>
        <v>164.5</v>
      </c>
      <c r="J256" s="41">
        <f t="shared" si="33"/>
        <v>329</v>
      </c>
      <c r="K256" s="18"/>
      <c r="L256" s="41">
        <f t="shared" si="34"/>
        <v>0</v>
      </c>
      <c r="M256" s="42"/>
      <c r="N256" s="41">
        <f t="shared" si="35"/>
        <v>0</v>
      </c>
      <c r="O256" s="41"/>
      <c r="P256" s="41">
        <f t="shared" si="36"/>
        <v>0</v>
      </c>
      <c r="Q256" s="41"/>
      <c r="R256" s="41">
        <f t="shared" si="37"/>
        <v>0</v>
      </c>
      <c r="S256" s="41"/>
      <c r="T256" s="41">
        <f t="shared" si="38"/>
        <v>0</v>
      </c>
      <c r="U256" s="41">
        <v>164.5</v>
      </c>
      <c r="V256" s="41">
        <f t="shared" si="39"/>
        <v>329</v>
      </c>
      <c r="W256" s="41"/>
      <c r="X256" s="41"/>
    </row>
    <row r="257" spans="2:24" ht="22.5">
      <c r="B257" s="58">
        <v>243</v>
      </c>
      <c r="C257" s="6" t="s">
        <v>267</v>
      </c>
      <c r="D257" s="26">
        <v>1</v>
      </c>
      <c r="E257" s="27" t="s">
        <v>258</v>
      </c>
      <c r="F257" s="28" t="s">
        <v>264</v>
      </c>
      <c r="G257" s="7">
        <v>10681.8</v>
      </c>
      <c r="H257" s="7">
        <f t="shared" si="32"/>
        <v>10681.8</v>
      </c>
      <c r="I257" s="42">
        <f t="shared" si="31"/>
        <v>6275.0000000000009</v>
      </c>
      <c r="J257" s="41">
        <f t="shared" si="33"/>
        <v>6275.0000000000009</v>
      </c>
      <c r="K257" s="18">
        <v>9471.0000000000018</v>
      </c>
      <c r="L257" s="41">
        <f t="shared" si="34"/>
        <v>9471.0000000000018</v>
      </c>
      <c r="M257" s="42"/>
      <c r="N257" s="41">
        <f t="shared" si="35"/>
        <v>0</v>
      </c>
      <c r="O257" s="41"/>
      <c r="P257" s="41">
        <f t="shared" si="36"/>
        <v>0</v>
      </c>
      <c r="Q257" s="41">
        <v>2879.2</v>
      </c>
      <c r="R257" s="41">
        <f t="shared" si="37"/>
        <v>2879.2</v>
      </c>
      <c r="S257" s="41">
        <v>3079</v>
      </c>
      <c r="T257" s="41">
        <f t="shared" si="38"/>
        <v>3079</v>
      </c>
      <c r="U257" s="41">
        <v>14491.75</v>
      </c>
      <c r="V257" s="41">
        <f t="shared" si="39"/>
        <v>14491.75</v>
      </c>
      <c r="W257" s="41"/>
      <c r="X257" s="41"/>
    </row>
    <row r="258" spans="2:24" ht="22.5">
      <c r="B258" s="58">
        <v>244</v>
      </c>
      <c r="C258" s="6" t="s">
        <v>267</v>
      </c>
      <c r="D258" s="26">
        <v>2</v>
      </c>
      <c r="E258" s="27" t="s">
        <v>259</v>
      </c>
      <c r="F258" s="28" t="s">
        <v>264</v>
      </c>
      <c r="G258" s="7">
        <v>1368</v>
      </c>
      <c r="H258" s="7">
        <f t="shared" si="32"/>
        <v>2736</v>
      </c>
      <c r="I258" s="42">
        <f t="shared" si="31"/>
        <v>881.95</v>
      </c>
      <c r="J258" s="41">
        <f t="shared" si="33"/>
        <v>1763.9</v>
      </c>
      <c r="K258" s="18">
        <v>1320.0000000000002</v>
      </c>
      <c r="L258" s="41">
        <f t="shared" si="34"/>
        <v>2640.0000000000005</v>
      </c>
      <c r="M258" s="42"/>
      <c r="N258" s="41">
        <f t="shared" si="35"/>
        <v>0</v>
      </c>
      <c r="O258" s="41"/>
      <c r="P258" s="41">
        <f t="shared" si="36"/>
        <v>0</v>
      </c>
      <c r="Q258" s="41">
        <v>428.8</v>
      </c>
      <c r="R258" s="41">
        <f t="shared" si="37"/>
        <v>857.6</v>
      </c>
      <c r="S258" s="41">
        <v>443.9</v>
      </c>
      <c r="T258" s="41">
        <f t="shared" si="38"/>
        <v>887.8</v>
      </c>
      <c r="U258" s="41">
        <v>1546.02</v>
      </c>
      <c r="V258" s="41">
        <f t="shared" si="39"/>
        <v>3092.04</v>
      </c>
      <c r="W258" s="41"/>
      <c r="X258" s="41"/>
    </row>
    <row r="259" spans="2:24" ht="22.5">
      <c r="B259" s="58">
        <v>245</v>
      </c>
      <c r="C259" s="6" t="s">
        <v>267</v>
      </c>
      <c r="D259" s="26">
        <v>1</v>
      </c>
      <c r="E259" s="27" t="s">
        <v>260</v>
      </c>
      <c r="F259" s="28" t="s">
        <v>264</v>
      </c>
      <c r="G259" s="7">
        <v>2760</v>
      </c>
      <c r="H259" s="7">
        <f t="shared" si="32"/>
        <v>2760</v>
      </c>
      <c r="I259" s="42">
        <f t="shared" si="31"/>
        <v>1653.05</v>
      </c>
      <c r="J259" s="41">
        <f t="shared" si="33"/>
        <v>1653.05</v>
      </c>
      <c r="K259" s="18">
        <v>2013</v>
      </c>
      <c r="L259" s="41">
        <f t="shared" si="34"/>
        <v>2013</v>
      </c>
      <c r="M259" s="42"/>
      <c r="N259" s="41">
        <f t="shared" si="35"/>
        <v>0</v>
      </c>
      <c r="O259" s="41">
        <v>1113.5999999999999</v>
      </c>
      <c r="P259" s="41">
        <f t="shared" si="36"/>
        <v>1113.5999999999999</v>
      </c>
      <c r="Q259" s="41">
        <v>1212.8</v>
      </c>
      <c r="R259" s="41">
        <f t="shared" si="37"/>
        <v>1212.8</v>
      </c>
      <c r="S259" s="41">
        <v>1653.05</v>
      </c>
      <c r="T259" s="41">
        <f t="shared" si="38"/>
        <v>1653.05</v>
      </c>
      <c r="U259" s="41">
        <v>4215.75</v>
      </c>
      <c r="V259" s="41">
        <f t="shared" si="39"/>
        <v>4215.75</v>
      </c>
      <c r="W259" s="41"/>
      <c r="X259" s="41"/>
    </row>
    <row r="260" spans="2:24">
      <c r="G260" s="8" t="s">
        <v>269</v>
      </c>
      <c r="H260" s="23">
        <f>SUM(H15:H259)</f>
        <v>21147823.37508275</v>
      </c>
      <c r="I260" s="54" t="s">
        <v>269</v>
      </c>
      <c r="J260" s="41" t="e">
        <f>SUM(J15:J259)</f>
        <v>#NUM!</v>
      </c>
      <c r="K260" s="8" t="s">
        <v>269</v>
      </c>
      <c r="L260" s="41">
        <f>SUM(L15:L259)</f>
        <v>893041.29899999988</v>
      </c>
      <c r="M260" s="8" t="s">
        <v>269</v>
      </c>
      <c r="N260" s="41">
        <f>SUM(N15:N259)</f>
        <v>693481.59999999986</v>
      </c>
      <c r="O260" s="8" t="s">
        <v>269</v>
      </c>
      <c r="P260" s="15" t="e">
        <f>SUM(P15:P259)</f>
        <v>#VALUE!</v>
      </c>
      <c r="Q260" s="8" t="s">
        <v>269</v>
      </c>
      <c r="R260" s="41">
        <f>SUM(R15:R259)</f>
        <v>611570.39</v>
      </c>
      <c r="S260" s="8" t="s">
        <v>269</v>
      </c>
      <c r="T260" s="15">
        <f>SUM(T15:T259)</f>
        <v>89708.049999999988</v>
      </c>
      <c r="U260" s="8" t="s">
        <v>269</v>
      </c>
      <c r="V260" s="15">
        <f>SUM(V15:V259)</f>
        <v>12941066.970000001</v>
      </c>
    </row>
    <row r="261" spans="2:24">
      <c r="G261" s="8" t="s">
        <v>270</v>
      </c>
      <c r="H261" s="15">
        <f>H260*0.16</f>
        <v>3383651.7400132399</v>
      </c>
      <c r="I261" s="54" t="s">
        <v>270</v>
      </c>
      <c r="J261" s="41" t="e">
        <f>J260*0.16</f>
        <v>#NUM!</v>
      </c>
      <c r="K261" s="8" t="s">
        <v>270</v>
      </c>
      <c r="L261" s="41">
        <f>L260*0.16</f>
        <v>142886.60783999998</v>
      </c>
      <c r="M261" s="8" t="s">
        <v>270</v>
      </c>
      <c r="N261" s="41">
        <f>N260*0.16</f>
        <v>110957.05599999998</v>
      </c>
      <c r="O261" s="8" t="s">
        <v>270</v>
      </c>
      <c r="P261" s="15" t="e">
        <f>P260*0.16</f>
        <v>#VALUE!</v>
      </c>
      <c r="Q261" s="8" t="s">
        <v>270</v>
      </c>
      <c r="R261" s="41">
        <f>R260*0.16</f>
        <v>97851.262400000007</v>
      </c>
      <c r="S261" s="8" t="s">
        <v>270</v>
      </c>
      <c r="T261" s="15">
        <f>T260*0.16</f>
        <v>14353.287999999999</v>
      </c>
      <c r="U261" s="8" t="s">
        <v>270</v>
      </c>
      <c r="V261" s="15">
        <f>V260*0.16</f>
        <v>2070570.7152000002</v>
      </c>
    </row>
    <row r="262" spans="2:24">
      <c r="G262" s="8" t="s">
        <v>271</v>
      </c>
      <c r="H262" s="15">
        <f>H261+H260</f>
        <v>24531475.115095988</v>
      </c>
      <c r="I262" s="54" t="s">
        <v>271</v>
      </c>
      <c r="J262" s="41" t="e">
        <f>J261+J260</f>
        <v>#NUM!</v>
      </c>
      <c r="K262" s="8" t="s">
        <v>271</v>
      </c>
      <c r="L262" s="41">
        <f>L261+L260</f>
        <v>1035927.9068399998</v>
      </c>
      <c r="M262" s="8" t="s">
        <v>271</v>
      </c>
      <c r="N262" s="41">
        <f>N261+N260</f>
        <v>804438.65599999984</v>
      </c>
      <c r="O262" s="8" t="s">
        <v>271</v>
      </c>
      <c r="P262" s="15" t="e">
        <f>P261+P260</f>
        <v>#VALUE!</v>
      </c>
      <c r="Q262" s="8" t="s">
        <v>271</v>
      </c>
      <c r="R262" s="41">
        <f>R261+R260</f>
        <v>709421.65240000002</v>
      </c>
      <c r="S262" s="8" t="s">
        <v>271</v>
      </c>
      <c r="T262" s="15">
        <f>T261+T260</f>
        <v>104061.33799999999</v>
      </c>
      <c r="U262" s="8" t="s">
        <v>271</v>
      </c>
      <c r="V262" s="15">
        <f>V261+V260</f>
        <v>15011637.6852</v>
      </c>
    </row>
  </sheetData>
  <autoFilter ref="C14:V262"/>
  <mergeCells count="14">
    <mergeCell ref="W13:X13"/>
    <mergeCell ref="U13:V13"/>
    <mergeCell ref="S13:T13"/>
    <mergeCell ref="Q13:R13"/>
    <mergeCell ref="G13:H13"/>
    <mergeCell ref="I13:J13"/>
    <mergeCell ref="K13:L13"/>
    <mergeCell ref="M13:N13"/>
    <mergeCell ref="O13:P13"/>
    <mergeCell ref="C3:P3"/>
    <mergeCell ref="C4:P4"/>
    <mergeCell ref="C5:P5"/>
    <mergeCell ref="C6:P6"/>
    <mergeCell ref="C8:F8"/>
  </mergeCells>
  <conditionalFormatting sqref="C3:C5 C7:C10">
    <cfRule type="duplicateValues" dxfId="1" priority="2"/>
  </conditionalFormatting>
  <conditionalFormatting sqref="C6">
    <cfRule type="duplicateValues" dxfId="0" priority="1"/>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F258"/>
  <sheetViews>
    <sheetView workbookViewId="0">
      <selection activeCell="H10" sqref="H10"/>
    </sheetView>
  </sheetViews>
  <sheetFormatPr baseColWidth="10" defaultRowHeight="15"/>
  <cols>
    <col min="1" max="1" width="11.42578125" style="54"/>
    <col min="2" max="2" width="11.5703125" style="54" bestFit="1" customWidth="1"/>
    <col min="3" max="3" width="16.28515625" style="54" customWidth="1"/>
    <col min="4" max="4" width="11.5703125" style="54" bestFit="1" customWidth="1"/>
    <col min="5" max="5" width="78.28515625" style="54" customWidth="1"/>
    <col min="6" max="16384" width="11.42578125" style="54"/>
  </cols>
  <sheetData>
    <row r="3" spans="2:6" ht="16.5">
      <c r="B3" s="19"/>
      <c r="C3" s="116" t="s">
        <v>279</v>
      </c>
      <c r="D3" s="116"/>
      <c r="E3" s="116"/>
      <c r="F3" s="116"/>
    </row>
    <row r="4" spans="2:6" ht="16.5">
      <c r="B4" s="19"/>
      <c r="C4" s="116" t="s">
        <v>323</v>
      </c>
      <c r="D4" s="116"/>
      <c r="E4" s="116"/>
      <c r="F4" s="116"/>
    </row>
    <row r="5" spans="2:6" ht="15.75">
      <c r="B5" s="20"/>
      <c r="C5" s="117" t="s">
        <v>324</v>
      </c>
      <c r="D5" s="117"/>
      <c r="E5" s="117"/>
      <c r="F5" s="117"/>
    </row>
    <row r="6" spans="2:6" ht="15.75">
      <c r="B6" s="20"/>
      <c r="C6" s="117" t="s">
        <v>326</v>
      </c>
      <c r="D6" s="117"/>
      <c r="E6" s="117"/>
      <c r="F6" s="117"/>
    </row>
    <row r="9" spans="2:6" ht="28.5">
      <c r="B9" s="88" t="s">
        <v>7</v>
      </c>
      <c r="C9" s="88" t="s">
        <v>8</v>
      </c>
      <c r="D9" s="88" t="s">
        <v>10</v>
      </c>
      <c r="E9" s="88" t="s">
        <v>273</v>
      </c>
      <c r="F9" s="88" t="s">
        <v>12</v>
      </c>
    </row>
    <row r="10" spans="2:6" ht="156.75">
      <c r="B10" s="90">
        <v>1</v>
      </c>
      <c r="C10" s="90" t="s">
        <v>21</v>
      </c>
      <c r="D10" s="90">
        <v>1</v>
      </c>
      <c r="E10" s="90" t="s">
        <v>22</v>
      </c>
      <c r="F10" s="90" t="s">
        <v>23</v>
      </c>
    </row>
    <row r="11" spans="2:6" ht="285">
      <c r="B11" s="90">
        <v>2</v>
      </c>
      <c r="C11" s="90" t="s">
        <v>294</v>
      </c>
      <c r="D11" s="90">
        <v>1</v>
      </c>
      <c r="E11" s="90" t="s">
        <v>290</v>
      </c>
      <c r="F11" s="90" t="s">
        <v>28</v>
      </c>
    </row>
    <row r="12" spans="2:6" ht="99.75">
      <c r="B12" s="90">
        <v>3</v>
      </c>
      <c r="C12" s="90" t="s">
        <v>294</v>
      </c>
      <c r="D12" s="90">
        <v>1</v>
      </c>
      <c r="E12" s="90" t="s">
        <v>291</v>
      </c>
      <c r="F12" s="90" t="s">
        <v>28</v>
      </c>
    </row>
    <row r="13" spans="2:6" ht="171">
      <c r="B13" s="90">
        <v>4</v>
      </c>
      <c r="C13" s="90" t="s">
        <v>294</v>
      </c>
      <c r="D13" s="90">
        <v>1</v>
      </c>
      <c r="E13" s="90" t="s">
        <v>292</v>
      </c>
      <c r="F13" s="90" t="s">
        <v>28</v>
      </c>
    </row>
    <row r="14" spans="2:6" ht="114">
      <c r="B14" s="90">
        <v>5</v>
      </c>
      <c r="C14" s="90" t="s">
        <v>294</v>
      </c>
      <c r="D14" s="90">
        <v>1</v>
      </c>
      <c r="E14" s="90" t="s">
        <v>293</v>
      </c>
      <c r="F14" s="90" t="s">
        <v>28</v>
      </c>
    </row>
    <row r="15" spans="2:6" ht="242.25">
      <c r="B15" s="90">
        <v>6</v>
      </c>
      <c r="C15" s="90" t="s">
        <v>24</v>
      </c>
      <c r="D15" s="90">
        <v>2</v>
      </c>
      <c r="E15" s="90" t="s">
        <v>25</v>
      </c>
      <c r="F15" s="90" t="s">
        <v>26</v>
      </c>
    </row>
    <row r="16" spans="2:6" ht="142.5">
      <c r="B16" s="90">
        <v>7</v>
      </c>
      <c r="C16" s="90" t="s">
        <v>24</v>
      </c>
      <c r="D16" s="90">
        <v>1</v>
      </c>
      <c r="E16" s="90" t="s">
        <v>27</v>
      </c>
      <c r="F16" s="90" t="s">
        <v>28</v>
      </c>
    </row>
    <row r="17" spans="2:6" ht="57">
      <c r="B17" s="90">
        <v>8</v>
      </c>
      <c r="C17" s="90" t="s">
        <v>29</v>
      </c>
      <c r="D17" s="90">
        <v>6</v>
      </c>
      <c r="E17" s="90" t="s">
        <v>30</v>
      </c>
      <c r="F17" s="90" t="s">
        <v>28</v>
      </c>
    </row>
    <row r="18" spans="2:6" ht="57">
      <c r="B18" s="90">
        <v>9</v>
      </c>
      <c r="C18" s="90" t="s">
        <v>29</v>
      </c>
      <c r="D18" s="90">
        <v>2</v>
      </c>
      <c r="E18" s="90" t="s">
        <v>31</v>
      </c>
      <c r="F18" s="90" t="s">
        <v>28</v>
      </c>
    </row>
    <row r="19" spans="2:6" ht="57">
      <c r="B19" s="90">
        <v>10</v>
      </c>
      <c r="C19" s="90" t="s">
        <v>29</v>
      </c>
      <c r="D19" s="90">
        <v>10</v>
      </c>
      <c r="E19" s="90" t="s">
        <v>32</v>
      </c>
      <c r="F19" s="90" t="s">
        <v>28</v>
      </c>
    </row>
    <row r="20" spans="2:6" ht="57">
      <c r="B20" s="90">
        <v>11</v>
      </c>
      <c r="C20" s="90" t="s">
        <v>29</v>
      </c>
      <c r="D20" s="90">
        <v>10</v>
      </c>
      <c r="E20" s="90" t="s">
        <v>33</v>
      </c>
      <c r="F20" s="90" t="s">
        <v>28</v>
      </c>
    </row>
    <row r="21" spans="2:6" ht="28.5">
      <c r="B21" s="90">
        <v>12</v>
      </c>
      <c r="C21" s="90" t="s">
        <v>29</v>
      </c>
      <c r="D21" s="90">
        <v>2</v>
      </c>
      <c r="E21" s="90" t="s">
        <v>34</v>
      </c>
      <c r="F21" s="90" t="s">
        <v>28</v>
      </c>
    </row>
    <row r="22" spans="2:6" ht="28.5">
      <c r="B22" s="90">
        <v>13</v>
      </c>
      <c r="C22" s="90" t="s">
        <v>29</v>
      </c>
      <c r="D22" s="90">
        <v>1</v>
      </c>
      <c r="E22" s="90" t="s">
        <v>35</v>
      </c>
      <c r="F22" s="90" t="s">
        <v>28</v>
      </c>
    </row>
    <row r="23" spans="2:6" ht="28.5">
      <c r="B23" s="90">
        <v>14</v>
      </c>
      <c r="C23" s="90" t="s">
        <v>29</v>
      </c>
      <c r="D23" s="90">
        <v>1</v>
      </c>
      <c r="E23" s="90" t="s">
        <v>36</v>
      </c>
      <c r="F23" s="90" t="s">
        <v>37</v>
      </c>
    </row>
    <row r="24" spans="2:6" ht="42.75">
      <c r="B24" s="90">
        <v>15</v>
      </c>
      <c r="C24" s="90" t="s">
        <v>29</v>
      </c>
      <c r="D24" s="90">
        <v>1</v>
      </c>
      <c r="E24" s="90" t="s">
        <v>38</v>
      </c>
      <c r="F24" s="90" t="s">
        <v>26</v>
      </c>
    </row>
    <row r="25" spans="2:6" ht="28.5">
      <c r="B25" s="90">
        <v>16</v>
      </c>
      <c r="C25" s="90" t="s">
        <v>29</v>
      </c>
      <c r="D25" s="90">
        <v>4</v>
      </c>
      <c r="E25" s="90" t="s">
        <v>39</v>
      </c>
      <c r="F25" s="90" t="s">
        <v>40</v>
      </c>
    </row>
    <row r="26" spans="2:6" ht="28.5">
      <c r="B26" s="90">
        <v>17</v>
      </c>
      <c r="C26" s="90" t="s">
        <v>29</v>
      </c>
      <c r="D26" s="90">
        <v>1</v>
      </c>
      <c r="E26" s="90" t="s">
        <v>41</v>
      </c>
      <c r="F26" s="90" t="s">
        <v>28</v>
      </c>
    </row>
    <row r="27" spans="2:6" ht="28.5">
      <c r="B27" s="90">
        <v>18</v>
      </c>
      <c r="C27" s="90" t="s">
        <v>29</v>
      </c>
      <c r="D27" s="90">
        <v>3</v>
      </c>
      <c r="E27" s="90" t="s">
        <v>42</v>
      </c>
      <c r="F27" s="90" t="s">
        <v>28</v>
      </c>
    </row>
    <row r="28" spans="2:6" ht="28.5">
      <c r="B28" s="90">
        <v>19</v>
      </c>
      <c r="C28" s="90" t="s">
        <v>29</v>
      </c>
      <c r="D28" s="90">
        <v>3</v>
      </c>
      <c r="E28" s="90" t="s">
        <v>43</v>
      </c>
      <c r="F28" s="90" t="s">
        <v>28</v>
      </c>
    </row>
    <row r="29" spans="2:6" ht="28.5">
      <c r="B29" s="90">
        <v>20</v>
      </c>
      <c r="C29" s="90" t="s">
        <v>29</v>
      </c>
      <c r="D29" s="90">
        <v>3</v>
      </c>
      <c r="E29" s="90" t="s">
        <v>44</v>
      </c>
      <c r="F29" s="90" t="s">
        <v>28</v>
      </c>
    </row>
    <row r="30" spans="2:6" ht="28.5">
      <c r="B30" s="90">
        <v>21</v>
      </c>
      <c r="C30" s="90" t="s">
        <v>29</v>
      </c>
      <c r="D30" s="90">
        <v>3</v>
      </c>
      <c r="E30" s="90" t="s">
        <v>45</v>
      </c>
      <c r="F30" s="90" t="s">
        <v>28</v>
      </c>
    </row>
    <row r="31" spans="2:6" ht="28.5">
      <c r="B31" s="90">
        <v>22</v>
      </c>
      <c r="C31" s="90" t="s">
        <v>29</v>
      </c>
      <c r="D31" s="90">
        <v>15</v>
      </c>
      <c r="E31" s="90" t="s">
        <v>46</v>
      </c>
      <c r="F31" s="90" t="s">
        <v>37</v>
      </c>
    </row>
    <row r="32" spans="2:6" ht="57">
      <c r="B32" s="90">
        <v>23</v>
      </c>
      <c r="C32" s="90" t="s">
        <v>47</v>
      </c>
      <c r="D32" s="90">
        <v>10</v>
      </c>
      <c r="E32" s="90" t="s">
        <v>48</v>
      </c>
      <c r="F32" s="90" t="s">
        <v>28</v>
      </c>
    </row>
    <row r="33" spans="2:6" ht="409.5" customHeight="1">
      <c r="B33" s="118">
        <v>24</v>
      </c>
      <c r="C33" s="118" t="s">
        <v>49</v>
      </c>
      <c r="D33" s="118">
        <v>1</v>
      </c>
      <c r="E33" s="118" t="s">
        <v>50</v>
      </c>
      <c r="F33" s="118" t="s">
        <v>28</v>
      </c>
    </row>
    <row r="34" spans="2:6" ht="236.25" customHeight="1">
      <c r="B34" s="119"/>
      <c r="C34" s="119"/>
      <c r="D34" s="119"/>
      <c r="E34" s="119"/>
      <c r="F34" s="119"/>
    </row>
    <row r="35" spans="2:6" ht="409.5" customHeight="1">
      <c r="B35" s="118">
        <v>25</v>
      </c>
      <c r="C35" s="118" t="s">
        <v>49</v>
      </c>
      <c r="D35" s="118">
        <v>1</v>
      </c>
      <c r="E35" s="118" t="s">
        <v>51</v>
      </c>
      <c r="F35" s="118" t="s">
        <v>28</v>
      </c>
    </row>
    <row r="36" spans="2:6" ht="84" customHeight="1">
      <c r="B36" s="119"/>
      <c r="C36" s="119"/>
      <c r="D36" s="119"/>
      <c r="E36" s="119"/>
      <c r="F36" s="119"/>
    </row>
    <row r="37" spans="2:6" ht="409.5" customHeight="1">
      <c r="B37" s="118">
        <v>26</v>
      </c>
      <c r="C37" s="118" t="s">
        <v>49</v>
      </c>
      <c r="D37" s="118">
        <v>1</v>
      </c>
      <c r="E37" s="118" t="s">
        <v>52</v>
      </c>
      <c r="F37" s="118" t="s">
        <v>28</v>
      </c>
    </row>
    <row r="38" spans="2:6" ht="252.75" customHeight="1">
      <c r="B38" s="119"/>
      <c r="C38" s="119"/>
      <c r="D38" s="119"/>
      <c r="E38" s="119"/>
      <c r="F38" s="119"/>
    </row>
    <row r="39" spans="2:6" ht="142.5">
      <c r="B39" s="90">
        <v>27</v>
      </c>
      <c r="C39" s="90" t="s">
        <v>49</v>
      </c>
      <c r="D39" s="90">
        <v>2</v>
      </c>
      <c r="E39" s="90" t="s">
        <v>53</v>
      </c>
      <c r="F39" s="90" t="s">
        <v>28</v>
      </c>
    </row>
    <row r="40" spans="2:6" ht="171">
      <c r="B40" s="90">
        <v>28</v>
      </c>
      <c r="C40" s="90" t="s">
        <v>49</v>
      </c>
      <c r="D40" s="90">
        <v>1</v>
      </c>
      <c r="E40" s="90" t="s">
        <v>54</v>
      </c>
      <c r="F40" s="90" t="s">
        <v>28</v>
      </c>
    </row>
    <row r="41" spans="2:6" ht="85.5">
      <c r="B41" s="90">
        <v>29</v>
      </c>
      <c r="C41" s="90" t="s">
        <v>49</v>
      </c>
      <c r="D41" s="90">
        <v>1</v>
      </c>
      <c r="E41" s="90" t="s">
        <v>55</v>
      </c>
      <c r="F41" s="90" t="s">
        <v>28</v>
      </c>
    </row>
    <row r="42" spans="2:6" ht="409.5">
      <c r="B42" s="90">
        <v>30</v>
      </c>
      <c r="C42" s="90" t="s">
        <v>49</v>
      </c>
      <c r="D42" s="90">
        <v>1</v>
      </c>
      <c r="E42" s="90" t="s">
        <v>56</v>
      </c>
      <c r="F42" s="90" t="s">
        <v>28</v>
      </c>
    </row>
    <row r="43" spans="2:6" ht="114">
      <c r="B43" s="90">
        <v>31</v>
      </c>
      <c r="C43" s="90" t="s">
        <v>49</v>
      </c>
      <c r="D43" s="90">
        <v>1</v>
      </c>
      <c r="E43" s="90" t="s">
        <v>57</v>
      </c>
      <c r="F43" s="90" t="s">
        <v>28</v>
      </c>
    </row>
    <row r="44" spans="2:6" ht="85.5">
      <c r="B44" s="90">
        <v>32</v>
      </c>
      <c r="C44" s="90" t="s">
        <v>49</v>
      </c>
      <c r="D44" s="90">
        <v>2</v>
      </c>
      <c r="E44" s="90" t="s">
        <v>58</v>
      </c>
      <c r="F44" s="90" t="s">
        <v>28</v>
      </c>
    </row>
    <row r="45" spans="2:6" ht="142.5">
      <c r="B45" s="90">
        <v>33</v>
      </c>
      <c r="C45" s="90" t="s">
        <v>49</v>
      </c>
      <c r="D45" s="90">
        <v>1</v>
      </c>
      <c r="E45" s="90" t="s">
        <v>59</v>
      </c>
      <c r="F45" s="90" t="s">
        <v>28</v>
      </c>
    </row>
    <row r="46" spans="2:6" ht="256.5">
      <c r="B46" s="90">
        <v>34</v>
      </c>
      <c r="C46" s="90" t="s">
        <v>49</v>
      </c>
      <c r="D46" s="90">
        <v>1</v>
      </c>
      <c r="E46" s="90" t="s">
        <v>60</v>
      </c>
      <c r="F46" s="90" t="s">
        <v>28</v>
      </c>
    </row>
    <row r="47" spans="2:6" ht="409.5" customHeight="1">
      <c r="B47" s="118">
        <v>35</v>
      </c>
      <c r="C47" s="118" t="s">
        <v>49</v>
      </c>
      <c r="D47" s="118">
        <v>1</v>
      </c>
      <c r="E47" s="118" t="s">
        <v>61</v>
      </c>
      <c r="F47" s="118" t="s">
        <v>28</v>
      </c>
    </row>
    <row r="48" spans="2:6" ht="409.5" customHeight="1">
      <c r="B48" s="119"/>
      <c r="C48" s="119"/>
      <c r="D48" s="119"/>
      <c r="E48" s="119"/>
      <c r="F48" s="119"/>
    </row>
    <row r="49" spans="2:6" ht="142.5">
      <c r="B49" s="90">
        <v>36</v>
      </c>
      <c r="C49" s="90" t="s">
        <v>49</v>
      </c>
      <c r="D49" s="90">
        <v>1</v>
      </c>
      <c r="E49" s="90" t="s">
        <v>62</v>
      </c>
      <c r="F49" s="90" t="s">
        <v>28</v>
      </c>
    </row>
    <row r="50" spans="2:6" ht="71.25">
      <c r="B50" s="90">
        <v>37</v>
      </c>
      <c r="C50" s="90" t="s">
        <v>49</v>
      </c>
      <c r="D50" s="90">
        <v>2</v>
      </c>
      <c r="E50" s="90" t="s">
        <v>63</v>
      </c>
      <c r="F50" s="90" t="s">
        <v>28</v>
      </c>
    </row>
    <row r="51" spans="2:6" ht="99.75">
      <c r="B51" s="90">
        <v>38</v>
      </c>
      <c r="C51" s="90" t="s">
        <v>49</v>
      </c>
      <c r="D51" s="90">
        <v>2</v>
      </c>
      <c r="E51" s="90" t="s">
        <v>64</v>
      </c>
      <c r="F51" s="90" t="s">
        <v>28</v>
      </c>
    </row>
    <row r="52" spans="2:6" ht="71.25">
      <c r="B52" s="90">
        <v>39</v>
      </c>
      <c r="C52" s="90" t="s">
        <v>49</v>
      </c>
      <c r="D52" s="90">
        <v>2</v>
      </c>
      <c r="E52" s="90" t="s">
        <v>65</v>
      </c>
      <c r="F52" s="90" t="s">
        <v>28</v>
      </c>
    </row>
    <row r="53" spans="2:6" ht="85.5">
      <c r="B53" s="90">
        <v>40</v>
      </c>
      <c r="C53" s="90" t="s">
        <v>49</v>
      </c>
      <c r="D53" s="90">
        <v>2</v>
      </c>
      <c r="E53" s="90" t="s">
        <v>66</v>
      </c>
      <c r="F53" s="90" t="s">
        <v>28</v>
      </c>
    </row>
    <row r="54" spans="2:6" ht="114">
      <c r="B54" s="90">
        <v>41</v>
      </c>
      <c r="C54" s="90" t="s">
        <v>49</v>
      </c>
      <c r="D54" s="90">
        <v>2</v>
      </c>
      <c r="E54" s="90" t="s">
        <v>67</v>
      </c>
      <c r="F54" s="90" t="s">
        <v>28</v>
      </c>
    </row>
    <row r="55" spans="2:6" ht="142.5">
      <c r="B55" s="90">
        <v>42</v>
      </c>
      <c r="C55" s="90" t="s">
        <v>49</v>
      </c>
      <c r="D55" s="90">
        <v>1</v>
      </c>
      <c r="E55" s="90" t="s">
        <v>68</v>
      </c>
      <c r="F55" s="90" t="s">
        <v>28</v>
      </c>
    </row>
    <row r="56" spans="2:6" ht="85.5">
      <c r="B56" s="90">
        <v>43</v>
      </c>
      <c r="C56" s="90" t="s">
        <v>49</v>
      </c>
      <c r="D56" s="90">
        <v>2</v>
      </c>
      <c r="E56" s="90" t="s">
        <v>69</v>
      </c>
      <c r="F56" s="90" t="s">
        <v>28</v>
      </c>
    </row>
    <row r="57" spans="2:6" ht="114">
      <c r="B57" s="90">
        <v>44</v>
      </c>
      <c r="C57" s="90" t="s">
        <v>49</v>
      </c>
      <c r="D57" s="90">
        <v>2</v>
      </c>
      <c r="E57" s="90" t="s">
        <v>70</v>
      </c>
      <c r="F57" s="90" t="s">
        <v>28</v>
      </c>
    </row>
    <row r="58" spans="2:6" ht="409.5" customHeight="1">
      <c r="B58" s="118">
        <v>45</v>
      </c>
      <c r="C58" s="118" t="s">
        <v>49</v>
      </c>
      <c r="D58" s="118">
        <v>1</v>
      </c>
      <c r="E58" s="118" t="s">
        <v>71</v>
      </c>
      <c r="F58" s="118" t="s">
        <v>28</v>
      </c>
    </row>
    <row r="59" spans="2:6" ht="55.5" customHeight="1">
      <c r="B59" s="119"/>
      <c r="C59" s="119"/>
      <c r="D59" s="119"/>
      <c r="E59" s="119"/>
      <c r="F59" s="119"/>
    </row>
    <row r="60" spans="2:6" ht="185.25">
      <c r="B60" s="90">
        <v>46</v>
      </c>
      <c r="C60" s="90" t="s">
        <v>49</v>
      </c>
      <c r="D60" s="90">
        <v>1</v>
      </c>
      <c r="E60" s="90" t="s">
        <v>72</v>
      </c>
      <c r="F60" s="90" t="s">
        <v>28</v>
      </c>
    </row>
    <row r="61" spans="2:6" ht="342">
      <c r="B61" s="90">
        <v>47</v>
      </c>
      <c r="C61" s="90" t="s">
        <v>49</v>
      </c>
      <c r="D61" s="90">
        <v>1</v>
      </c>
      <c r="E61" s="90" t="s">
        <v>73</v>
      </c>
      <c r="F61" s="90" t="s">
        <v>28</v>
      </c>
    </row>
    <row r="62" spans="2:6" ht="285">
      <c r="B62" s="90">
        <v>48</v>
      </c>
      <c r="C62" s="90" t="s">
        <v>49</v>
      </c>
      <c r="D62" s="90">
        <v>1</v>
      </c>
      <c r="E62" s="90" t="s">
        <v>74</v>
      </c>
      <c r="F62" s="90" t="s">
        <v>28</v>
      </c>
    </row>
    <row r="63" spans="2:6" ht="228">
      <c r="B63" s="90">
        <v>49</v>
      </c>
      <c r="C63" s="90" t="s">
        <v>49</v>
      </c>
      <c r="D63" s="90">
        <v>1</v>
      </c>
      <c r="E63" s="90" t="s">
        <v>75</v>
      </c>
      <c r="F63" s="90" t="s">
        <v>28</v>
      </c>
    </row>
    <row r="64" spans="2:6" ht="42.75">
      <c r="B64" s="90">
        <v>50</v>
      </c>
      <c r="C64" s="90" t="s">
        <v>76</v>
      </c>
      <c r="D64" s="90">
        <v>3</v>
      </c>
      <c r="E64" s="90" t="s">
        <v>78</v>
      </c>
      <c r="F64" s="90" t="s">
        <v>28</v>
      </c>
    </row>
    <row r="65" spans="2:6" ht="57">
      <c r="B65" s="90">
        <v>51</v>
      </c>
      <c r="C65" s="90" t="s">
        <v>76</v>
      </c>
      <c r="D65" s="90">
        <v>8</v>
      </c>
      <c r="E65" s="90" t="s">
        <v>79</v>
      </c>
      <c r="F65" s="90" t="s">
        <v>28</v>
      </c>
    </row>
    <row r="66" spans="2:6" ht="71.25">
      <c r="B66" s="90">
        <v>52</v>
      </c>
      <c r="C66" s="90" t="s">
        <v>295</v>
      </c>
      <c r="D66" s="90">
        <v>1</v>
      </c>
      <c r="E66" s="90" t="s">
        <v>296</v>
      </c>
      <c r="F66" s="90" t="s">
        <v>23</v>
      </c>
    </row>
    <row r="67" spans="2:6" ht="57">
      <c r="B67" s="90">
        <v>53</v>
      </c>
      <c r="C67" s="90" t="s">
        <v>295</v>
      </c>
      <c r="D67" s="90">
        <v>100</v>
      </c>
      <c r="E67" s="90" t="s">
        <v>297</v>
      </c>
      <c r="F67" s="90" t="s">
        <v>28</v>
      </c>
    </row>
    <row r="68" spans="2:6" ht="57">
      <c r="B68" s="90">
        <v>54</v>
      </c>
      <c r="C68" s="90" t="s">
        <v>295</v>
      </c>
      <c r="D68" s="90">
        <v>1</v>
      </c>
      <c r="E68" s="90" t="s">
        <v>298</v>
      </c>
      <c r="F68" s="90" t="s">
        <v>23</v>
      </c>
    </row>
    <row r="69" spans="2:6" ht="57">
      <c r="B69" s="90">
        <v>55</v>
      </c>
      <c r="C69" s="90" t="s">
        <v>295</v>
      </c>
      <c r="D69" s="90">
        <v>1</v>
      </c>
      <c r="E69" s="90" t="s">
        <v>299</v>
      </c>
      <c r="F69" s="90" t="s">
        <v>28</v>
      </c>
    </row>
    <row r="70" spans="2:6" ht="57">
      <c r="B70" s="90">
        <v>56</v>
      </c>
      <c r="C70" s="90" t="s">
        <v>80</v>
      </c>
      <c r="D70" s="90">
        <v>3</v>
      </c>
      <c r="E70" s="90" t="s">
        <v>81</v>
      </c>
      <c r="F70" s="90" t="s">
        <v>28</v>
      </c>
    </row>
    <row r="71" spans="2:6" ht="213.75">
      <c r="B71" s="90">
        <v>57</v>
      </c>
      <c r="C71" s="90" t="s">
        <v>274</v>
      </c>
      <c r="D71" s="93">
        <v>6</v>
      </c>
      <c r="E71" s="94" t="s">
        <v>82</v>
      </c>
      <c r="F71" s="90" t="s">
        <v>28</v>
      </c>
    </row>
    <row r="72" spans="2:6" ht="243">
      <c r="B72" s="90">
        <v>58</v>
      </c>
      <c r="C72" s="90" t="s">
        <v>274</v>
      </c>
      <c r="D72" s="93">
        <v>2</v>
      </c>
      <c r="E72" s="95" t="s">
        <v>83</v>
      </c>
      <c r="F72" s="90" t="s">
        <v>28</v>
      </c>
    </row>
    <row r="73" spans="2:6" ht="129">
      <c r="B73" s="90">
        <v>59</v>
      </c>
      <c r="C73" s="90" t="s">
        <v>274</v>
      </c>
      <c r="D73" s="90">
        <v>2</v>
      </c>
      <c r="E73" s="95" t="s">
        <v>301</v>
      </c>
      <c r="F73" s="90" t="s">
        <v>28</v>
      </c>
    </row>
    <row r="74" spans="2:6" ht="43.5">
      <c r="B74" s="105">
        <v>60</v>
      </c>
      <c r="C74" s="105" t="s">
        <v>302</v>
      </c>
      <c r="D74" s="105">
        <v>10</v>
      </c>
      <c r="E74" s="106" t="s">
        <v>303</v>
      </c>
      <c r="F74" s="105" t="s">
        <v>28</v>
      </c>
    </row>
    <row r="75" spans="2:6" ht="142.5">
      <c r="B75" s="90">
        <v>61</v>
      </c>
      <c r="C75" s="90" t="s">
        <v>267</v>
      </c>
      <c r="D75" s="96">
        <v>2</v>
      </c>
      <c r="E75" s="90" t="s">
        <v>304</v>
      </c>
      <c r="F75" s="90" t="s">
        <v>23</v>
      </c>
    </row>
    <row r="76" spans="2:6" ht="85.5">
      <c r="B76" s="90">
        <v>62</v>
      </c>
      <c r="C76" s="90" t="s">
        <v>267</v>
      </c>
      <c r="D76" s="96">
        <v>2</v>
      </c>
      <c r="E76" s="90" t="s">
        <v>305</v>
      </c>
      <c r="F76" s="90" t="s">
        <v>23</v>
      </c>
    </row>
    <row r="77" spans="2:6" ht="57">
      <c r="B77" s="90">
        <v>63</v>
      </c>
      <c r="C77" s="90" t="s">
        <v>267</v>
      </c>
      <c r="D77" s="96">
        <v>12</v>
      </c>
      <c r="E77" s="90" t="s">
        <v>306</v>
      </c>
      <c r="F77" s="90" t="s">
        <v>23</v>
      </c>
    </row>
    <row r="78" spans="2:6" ht="128.25">
      <c r="B78" s="90">
        <v>64</v>
      </c>
      <c r="C78" s="90" t="s">
        <v>267</v>
      </c>
      <c r="D78" s="96">
        <v>12</v>
      </c>
      <c r="E78" s="90" t="s">
        <v>307</v>
      </c>
      <c r="F78" s="90" t="s">
        <v>23</v>
      </c>
    </row>
    <row r="79" spans="2:6" ht="71.25">
      <c r="B79" s="90">
        <v>65</v>
      </c>
      <c r="C79" s="90" t="s">
        <v>267</v>
      </c>
      <c r="D79" s="96">
        <v>12</v>
      </c>
      <c r="E79" s="90" t="s">
        <v>308</v>
      </c>
      <c r="F79" s="90" t="s">
        <v>23</v>
      </c>
    </row>
    <row r="80" spans="2:6" ht="114">
      <c r="B80" s="90">
        <v>66</v>
      </c>
      <c r="C80" s="90" t="s">
        <v>267</v>
      </c>
      <c r="D80" s="96">
        <v>12</v>
      </c>
      <c r="E80" s="90" t="s">
        <v>309</v>
      </c>
      <c r="F80" s="90" t="s">
        <v>23</v>
      </c>
    </row>
    <row r="81" spans="2:6" ht="142.5">
      <c r="B81" s="90">
        <v>67</v>
      </c>
      <c r="C81" s="90" t="s">
        <v>267</v>
      </c>
      <c r="D81" s="96">
        <v>12</v>
      </c>
      <c r="E81" s="90" t="s">
        <v>310</v>
      </c>
      <c r="F81" s="90" t="s">
        <v>23</v>
      </c>
    </row>
    <row r="82" spans="2:6" ht="71.25">
      <c r="B82" s="90">
        <v>68</v>
      </c>
      <c r="C82" s="90" t="s">
        <v>267</v>
      </c>
      <c r="D82" s="96">
        <v>12</v>
      </c>
      <c r="E82" s="90" t="s">
        <v>311</v>
      </c>
      <c r="F82" s="90" t="s">
        <v>23</v>
      </c>
    </row>
    <row r="83" spans="2:6" ht="28.5">
      <c r="B83" s="90">
        <v>69</v>
      </c>
      <c r="C83" s="90" t="s">
        <v>267</v>
      </c>
      <c r="D83" s="97">
        <v>1</v>
      </c>
      <c r="E83" s="98" t="s">
        <v>85</v>
      </c>
      <c r="F83" s="90" t="s">
        <v>261</v>
      </c>
    </row>
    <row r="84" spans="2:6" ht="28.5">
      <c r="B84" s="90">
        <v>70</v>
      </c>
      <c r="C84" s="90" t="s">
        <v>267</v>
      </c>
      <c r="D84" s="97">
        <v>2</v>
      </c>
      <c r="E84" s="98" t="s">
        <v>86</v>
      </c>
      <c r="F84" s="90" t="s">
        <v>28</v>
      </c>
    </row>
    <row r="85" spans="2:6" ht="28.5">
      <c r="B85" s="90">
        <v>71</v>
      </c>
      <c r="C85" s="90" t="s">
        <v>267</v>
      </c>
      <c r="D85" s="97">
        <v>2</v>
      </c>
      <c r="E85" s="98" t="s">
        <v>87</v>
      </c>
      <c r="F85" s="90" t="s">
        <v>28</v>
      </c>
    </row>
    <row r="86" spans="2:6" ht="28.5">
      <c r="B86" s="90">
        <v>72</v>
      </c>
      <c r="C86" s="90" t="s">
        <v>267</v>
      </c>
      <c r="D86" s="97">
        <v>2</v>
      </c>
      <c r="E86" s="98" t="s">
        <v>88</v>
      </c>
      <c r="F86" s="90" t="s">
        <v>28</v>
      </c>
    </row>
    <row r="87" spans="2:6" ht="28.5">
      <c r="B87" s="90">
        <v>73</v>
      </c>
      <c r="C87" s="90" t="s">
        <v>267</v>
      </c>
      <c r="D87" s="97">
        <v>2</v>
      </c>
      <c r="E87" s="98" t="s">
        <v>89</v>
      </c>
      <c r="F87" s="90" t="s">
        <v>262</v>
      </c>
    </row>
    <row r="88" spans="2:6" ht="28.5">
      <c r="B88" s="90">
        <v>74</v>
      </c>
      <c r="C88" s="90" t="s">
        <v>267</v>
      </c>
      <c r="D88" s="97">
        <v>1</v>
      </c>
      <c r="E88" s="98" t="s">
        <v>90</v>
      </c>
      <c r="F88" s="90" t="s">
        <v>37</v>
      </c>
    </row>
    <row r="89" spans="2:6" ht="28.5">
      <c r="B89" s="90">
        <v>75</v>
      </c>
      <c r="C89" s="90" t="s">
        <v>267</v>
      </c>
      <c r="D89" s="97">
        <v>1</v>
      </c>
      <c r="E89" s="98" t="s">
        <v>91</v>
      </c>
      <c r="F89" s="90" t="s">
        <v>37</v>
      </c>
    </row>
    <row r="90" spans="2:6" ht="28.5">
      <c r="B90" s="90">
        <v>76</v>
      </c>
      <c r="C90" s="90" t="s">
        <v>267</v>
      </c>
      <c r="D90" s="97">
        <v>1</v>
      </c>
      <c r="E90" s="98" t="s">
        <v>92</v>
      </c>
      <c r="F90" s="90" t="s">
        <v>37</v>
      </c>
    </row>
    <row r="91" spans="2:6" ht="28.5">
      <c r="B91" s="90">
        <v>77</v>
      </c>
      <c r="C91" s="90" t="s">
        <v>267</v>
      </c>
      <c r="D91" s="97">
        <v>24</v>
      </c>
      <c r="E91" s="98" t="s">
        <v>93</v>
      </c>
      <c r="F91" s="90" t="s">
        <v>28</v>
      </c>
    </row>
    <row r="92" spans="2:6" ht="28.5">
      <c r="B92" s="90">
        <v>78</v>
      </c>
      <c r="C92" s="90" t="s">
        <v>267</v>
      </c>
      <c r="D92" s="97">
        <v>4</v>
      </c>
      <c r="E92" s="98" t="s">
        <v>94</v>
      </c>
      <c r="F92" s="90" t="s">
        <v>262</v>
      </c>
    </row>
    <row r="93" spans="2:6" ht="28.5">
      <c r="B93" s="90">
        <v>79</v>
      </c>
      <c r="C93" s="90" t="s">
        <v>267</v>
      </c>
      <c r="D93" s="97">
        <v>48</v>
      </c>
      <c r="E93" s="98" t="s">
        <v>95</v>
      </c>
      <c r="F93" s="90" t="s">
        <v>28</v>
      </c>
    </row>
    <row r="94" spans="2:6" ht="28.5">
      <c r="B94" s="90">
        <v>80</v>
      </c>
      <c r="C94" s="90" t="s">
        <v>267</v>
      </c>
      <c r="D94" s="97">
        <v>2</v>
      </c>
      <c r="E94" s="98" t="s">
        <v>96</v>
      </c>
      <c r="F94" s="90" t="s">
        <v>37</v>
      </c>
    </row>
    <row r="95" spans="2:6" ht="28.5">
      <c r="B95" s="90">
        <v>81</v>
      </c>
      <c r="C95" s="90" t="s">
        <v>267</v>
      </c>
      <c r="D95" s="97">
        <v>24</v>
      </c>
      <c r="E95" s="98" t="s">
        <v>97</v>
      </c>
      <c r="F95" s="90" t="s">
        <v>28</v>
      </c>
    </row>
    <row r="96" spans="2:6" ht="28.5">
      <c r="B96" s="90">
        <v>82</v>
      </c>
      <c r="C96" s="90" t="s">
        <v>267</v>
      </c>
      <c r="D96" s="97">
        <v>12</v>
      </c>
      <c r="E96" s="98" t="s">
        <v>98</v>
      </c>
      <c r="F96" s="90" t="s">
        <v>28</v>
      </c>
    </row>
    <row r="97" spans="2:6" ht="42.75">
      <c r="B97" s="90">
        <v>83</v>
      </c>
      <c r="C97" s="90" t="s">
        <v>267</v>
      </c>
      <c r="D97" s="97">
        <v>24</v>
      </c>
      <c r="E97" s="98" t="s">
        <v>99</v>
      </c>
      <c r="F97" s="90" t="s">
        <v>37</v>
      </c>
    </row>
    <row r="98" spans="2:6" ht="28.5">
      <c r="B98" s="90">
        <v>84</v>
      </c>
      <c r="C98" s="90" t="s">
        <v>267</v>
      </c>
      <c r="D98" s="97">
        <v>24</v>
      </c>
      <c r="E98" s="98" t="s">
        <v>100</v>
      </c>
      <c r="F98" s="90" t="s">
        <v>28</v>
      </c>
    </row>
    <row r="99" spans="2:6" ht="28.5">
      <c r="B99" s="90">
        <v>85</v>
      </c>
      <c r="C99" s="90" t="s">
        <v>267</v>
      </c>
      <c r="D99" s="97">
        <v>24</v>
      </c>
      <c r="E99" s="98" t="s">
        <v>101</v>
      </c>
      <c r="F99" s="90" t="s">
        <v>28</v>
      </c>
    </row>
    <row r="100" spans="2:6" ht="28.5">
      <c r="B100" s="90">
        <v>86</v>
      </c>
      <c r="C100" s="90" t="s">
        <v>267</v>
      </c>
      <c r="D100" s="97">
        <v>24</v>
      </c>
      <c r="E100" s="98" t="s">
        <v>102</v>
      </c>
      <c r="F100" s="90" t="s">
        <v>28</v>
      </c>
    </row>
    <row r="101" spans="2:6" ht="28.5">
      <c r="B101" s="90">
        <v>87</v>
      </c>
      <c r="C101" s="90" t="s">
        <v>267</v>
      </c>
      <c r="D101" s="97">
        <v>24</v>
      </c>
      <c r="E101" s="98" t="s">
        <v>103</v>
      </c>
      <c r="F101" s="90" t="s">
        <v>28</v>
      </c>
    </row>
    <row r="102" spans="2:6" ht="28.5">
      <c r="B102" s="90">
        <v>88</v>
      </c>
      <c r="C102" s="90" t="s">
        <v>267</v>
      </c>
      <c r="D102" s="97">
        <v>2</v>
      </c>
      <c r="E102" s="98" t="s">
        <v>104</v>
      </c>
      <c r="F102" s="90" t="s">
        <v>263</v>
      </c>
    </row>
    <row r="103" spans="2:6" ht="28.5">
      <c r="B103" s="90">
        <v>89</v>
      </c>
      <c r="C103" s="90" t="s">
        <v>267</v>
      </c>
      <c r="D103" s="97">
        <v>2</v>
      </c>
      <c r="E103" s="98" t="s">
        <v>105</v>
      </c>
      <c r="F103" s="90" t="s">
        <v>37</v>
      </c>
    </row>
    <row r="104" spans="2:6" ht="28.5">
      <c r="B104" s="90">
        <v>90</v>
      </c>
      <c r="C104" s="90" t="s">
        <v>267</v>
      </c>
      <c r="D104" s="97">
        <v>24</v>
      </c>
      <c r="E104" s="98" t="s">
        <v>106</v>
      </c>
      <c r="F104" s="90" t="s">
        <v>28</v>
      </c>
    </row>
    <row r="105" spans="2:6" ht="28.5">
      <c r="B105" s="90">
        <v>91</v>
      </c>
      <c r="C105" s="90" t="s">
        <v>267</v>
      </c>
      <c r="D105" s="97">
        <v>1</v>
      </c>
      <c r="E105" s="98" t="s">
        <v>107</v>
      </c>
      <c r="F105" s="90" t="s">
        <v>262</v>
      </c>
    </row>
    <row r="106" spans="2:6" ht="28.5">
      <c r="B106" s="90">
        <v>92</v>
      </c>
      <c r="C106" s="90" t="s">
        <v>267</v>
      </c>
      <c r="D106" s="97">
        <v>1</v>
      </c>
      <c r="E106" s="98" t="s">
        <v>108</v>
      </c>
      <c r="F106" s="90" t="s">
        <v>262</v>
      </c>
    </row>
    <row r="107" spans="2:6" ht="28.5">
      <c r="B107" s="90">
        <v>93</v>
      </c>
      <c r="C107" s="90" t="s">
        <v>267</v>
      </c>
      <c r="D107" s="97">
        <v>48</v>
      </c>
      <c r="E107" s="98" t="s">
        <v>109</v>
      </c>
      <c r="F107" s="90" t="s">
        <v>28</v>
      </c>
    </row>
    <row r="108" spans="2:6" ht="28.5">
      <c r="B108" s="90">
        <v>94</v>
      </c>
      <c r="C108" s="90" t="s">
        <v>267</v>
      </c>
      <c r="D108" s="97">
        <v>48</v>
      </c>
      <c r="E108" s="98" t="s">
        <v>110</v>
      </c>
      <c r="F108" s="90" t="s">
        <v>28</v>
      </c>
    </row>
    <row r="109" spans="2:6" ht="28.5">
      <c r="B109" s="90">
        <v>95</v>
      </c>
      <c r="C109" s="90" t="s">
        <v>267</v>
      </c>
      <c r="D109" s="97">
        <v>48</v>
      </c>
      <c r="E109" s="98" t="s">
        <v>111</v>
      </c>
      <c r="F109" s="90" t="s">
        <v>28</v>
      </c>
    </row>
    <row r="110" spans="2:6" ht="28.5">
      <c r="B110" s="90">
        <v>96</v>
      </c>
      <c r="C110" s="90" t="s">
        <v>267</v>
      </c>
      <c r="D110" s="97">
        <v>24</v>
      </c>
      <c r="E110" s="98" t="s">
        <v>112</v>
      </c>
      <c r="F110" s="90" t="s">
        <v>28</v>
      </c>
    </row>
    <row r="111" spans="2:6" ht="28.5">
      <c r="B111" s="90">
        <v>97</v>
      </c>
      <c r="C111" s="90" t="s">
        <v>267</v>
      </c>
      <c r="D111" s="97">
        <v>24</v>
      </c>
      <c r="E111" s="98" t="s">
        <v>113</v>
      </c>
      <c r="F111" s="90" t="s">
        <v>28</v>
      </c>
    </row>
    <row r="112" spans="2:6" ht="28.5">
      <c r="B112" s="90">
        <v>98</v>
      </c>
      <c r="C112" s="90" t="s">
        <v>267</v>
      </c>
      <c r="D112" s="97">
        <v>24</v>
      </c>
      <c r="E112" s="98" t="s">
        <v>114</v>
      </c>
      <c r="F112" s="90" t="s">
        <v>28</v>
      </c>
    </row>
    <row r="113" spans="2:6" ht="28.5">
      <c r="B113" s="90">
        <v>99</v>
      </c>
      <c r="C113" s="90" t="s">
        <v>267</v>
      </c>
      <c r="D113" s="97">
        <v>24</v>
      </c>
      <c r="E113" s="98" t="s">
        <v>115</v>
      </c>
      <c r="F113" s="90" t="s">
        <v>28</v>
      </c>
    </row>
    <row r="114" spans="2:6" ht="28.5">
      <c r="B114" s="90">
        <v>100</v>
      </c>
      <c r="C114" s="90" t="s">
        <v>267</v>
      </c>
      <c r="D114" s="97">
        <v>24</v>
      </c>
      <c r="E114" s="98" t="s">
        <v>116</v>
      </c>
      <c r="F114" s="90" t="s">
        <v>28</v>
      </c>
    </row>
    <row r="115" spans="2:6" ht="42.75">
      <c r="B115" s="90">
        <v>101</v>
      </c>
      <c r="C115" s="90" t="s">
        <v>267</v>
      </c>
      <c r="D115" s="97">
        <v>12</v>
      </c>
      <c r="E115" s="98" t="s">
        <v>117</v>
      </c>
      <c r="F115" s="90" t="s">
        <v>28</v>
      </c>
    </row>
    <row r="116" spans="2:6" ht="57">
      <c r="B116" s="90">
        <v>102</v>
      </c>
      <c r="C116" s="90" t="s">
        <v>267</v>
      </c>
      <c r="D116" s="97">
        <v>12</v>
      </c>
      <c r="E116" s="98" t="s">
        <v>118</v>
      </c>
      <c r="F116" s="90" t="s">
        <v>28</v>
      </c>
    </row>
    <row r="117" spans="2:6" ht="28.5">
      <c r="B117" s="90">
        <v>103</v>
      </c>
      <c r="C117" s="90" t="s">
        <v>267</v>
      </c>
      <c r="D117" s="97">
        <v>12</v>
      </c>
      <c r="E117" s="98" t="s">
        <v>119</v>
      </c>
      <c r="F117" s="90" t="s">
        <v>28</v>
      </c>
    </row>
    <row r="118" spans="2:6" ht="28.5">
      <c r="B118" s="90">
        <v>104</v>
      </c>
      <c r="C118" s="90" t="s">
        <v>267</v>
      </c>
      <c r="D118" s="97">
        <v>12</v>
      </c>
      <c r="E118" s="98" t="s">
        <v>120</v>
      </c>
      <c r="F118" s="90" t="s">
        <v>28</v>
      </c>
    </row>
    <row r="119" spans="2:6" ht="28.5">
      <c r="B119" s="90">
        <v>105</v>
      </c>
      <c r="C119" s="90" t="s">
        <v>267</v>
      </c>
      <c r="D119" s="97">
        <v>2</v>
      </c>
      <c r="E119" s="98" t="s">
        <v>121</v>
      </c>
      <c r="F119" s="90" t="s">
        <v>37</v>
      </c>
    </row>
    <row r="120" spans="2:6" ht="28.5">
      <c r="B120" s="90">
        <v>106</v>
      </c>
      <c r="C120" s="90" t="s">
        <v>267</v>
      </c>
      <c r="D120" s="97">
        <v>2</v>
      </c>
      <c r="E120" s="98" t="s">
        <v>122</v>
      </c>
      <c r="F120" s="90" t="s">
        <v>37</v>
      </c>
    </row>
    <row r="121" spans="2:6" ht="28.5">
      <c r="B121" s="90">
        <v>107</v>
      </c>
      <c r="C121" s="90" t="s">
        <v>267</v>
      </c>
      <c r="D121" s="97">
        <v>12</v>
      </c>
      <c r="E121" s="98" t="s">
        <v>123</v>
      </c>
      <c r="F121" s="90" t="s">
        <v>28</v>
      </c>
    </row>
    <row r="122" spans="2:6" ht="28.5">
      <c r="B122" s="90">
        <v>108</v>
      </c>
      <c r="C122" s="90" t="s">
        <v>267</v>
      </c>
      <c r="D122" s="97">
        <v>2</v>
      </c>
      <c r="E122" s="98" t="s">
        <v>124</v>
      </c>
      <c r="F122" s="90" t="s">
        <v>28</v>
      </c>
    </row>
    <row r="123" spans="2:6" ht="28.5">
      <c r="B123" s="90">
        <v>109</v>
      </c>
      <c r="C123" s="90" t="s">
        <v>267</v>
      </c>
      <c r="D123" s="97">
        <v>24</v>
      </c>
      <c r="E123" s="98" t="s">
        <v>125</v>
      </c>
      <c r="F123" s="90" t="s">
        <v>28</v>
      </c>
    </row>
    <row r="124" spans="2:6" ht="28.5">
      <c r="B124" s="90">
        <v>110</v>
      </c>
      <c r="C124" s="90" t="s">
        <v>267</v>
      </c>
      <c r="D124" s="97">
        <v>12</v>
      </c>
      <c r="E124" s="98" t="s">
        <v>126</v>
      </c>
      <c r="F124" s="90" t="s">
        <v>28</v>
      </c>
    </row>
    <row r="125" spans="2:6" ht="28.5">
      <c r="B125" s="90">
        <v>111</v>
      </c>
      <c r="C125" s="90" t="s">
        <v>267</v>
      </c>
      <c r="D125" s="97">
        <v>12</v>
      </c>
      <c r="E125" s="98" t="s">
        <v>127</v>
      </c>
      <c r="F125" s="90" t="s">
        <v>28</v>
      </c>
    </row>
    <row r="126" spans="2:6" ht="28.5">
      <c r="B126" s="90">
        <v>112</v>
      </c>
      <c r="C126" s="90" t="s">
        <v>267</v>
      </c>
      <c r="D126" s="97">
        <v>12</v>
      </c>
      <c r="E126" s="98" t="s">
        <v>128</v>
      </c>
      <c r="F126" s="90" t="s">
        <v>28</v>
      </c>
    </row>
    <row r="127" spans="2:6" ht="42.75">
      <c r="B127" s="90">
        <v>113</v>
      </c>
      <c r="C127" s="90" t="s">
        <v>267</v>
      </c>
      <c r="D127" s="97">
        <v>12</v>
      </c>
      <c r="E127" s="98" t="s">
        <v>129</v>
      </c>
      <c r="F127" s="90" t="s">
        <v>28</v>
      </c>
    </row>
    <row r="128" spans="2:6" ht="28.5">
      <c r="B128" s="90">
        <v>114</v>
      </c>
      <c r="C128" s="90" t="s">
        <v>267</v>
      </c>
      <c r="D128" s="97">
        <v>12</v>
      </c>
      <c r="E128" s="98" t="s">
        <v>130</v>
      </c>
      <c r="F128" s="90" t="s">
        <v>28</v>
      </c>
    </row>
    <row r="129" spans="2:6" ht="28.5">
      <c r="B129" s="90">
        <v>115</v>
      </c>
      <c r="C129" s="90" t="s">
        <v>267</v>
      </c>
      <c r="D129" s="97">
        <v>24</v>
      </c>
      <c r="E129" s="98" t="s">
        <v>131</v>
      </c>
      <c r="F129" s="90" t="s">
        <v>28</v>
      </c>
    </row>
    <row r="130" spans="2:6" ht="28.5">
      <c r="B130" s="90">
        <v>116</v>
      </c>
      <c r="C130" s="90" t="s">
        <v>267</v>
      </c>
      <c r="D130" s="97">
        <v>24</v>
      </c>
      <c r="E130" s="98" t="s">
        <v>132</v>
      </c>
      <c r="F130" s="90" t="s">
        <v>28</v>
      </c>
    </row>
    <row r="131" spans="2:6" ht="42.75">
      <c r="B131" s="90">
        <v>117</v>
      </c>
      <c r="C131" s="90" t="s">
        <v>267</v>
      </c>
      <c r="D131" s="97">
        <v>12</v>
      </c>
      <c r="E131" s="98" t="s">
        <v>133</v>
      </c>
      <c r="F131" s="90" t="s">
        <v>37</v>
      </c>
    </row>
    <row r="132" spans="2:6" ht="42.75">
      <c r="B132" s="90">
        <v>118</v>
      </c>
      <c r="C132" s="90" t="s">
        <v>267</v>
      </c>
      <c r="D132" s="97">
        <v>12</v>
      </c>
      <c r="E132" s="98" t="s">
        <v>134</v>
      </c>
      <c r="F132" s="90" t="s">
        <v>28</v>
      </c>
    </row>
    <row r="133" spans="2:6" ht="28.5">
      <c r="B133" s="90">
        <v>119</v>
      </c>
      <c r="C133" s="90" t="s">
        <v>267</v>
      </c>
      <c r="D133" s="97">
        <v>24</v>
      </c>
      <c r="E133" s="98" t="s">
        <v>135</v>
      </c>
      <c r="F133" s="90" t="s">
        <v>28</v>
      </c>
    </row>
    <row r="134" spans="2:6" ht="28.5">
      <c r="B134" s="90">
        <v>120</v>
      </c>
      <c r="C134" s="90" t="s">
        <v>267</v>
      </c>
      <c r="D134" s="97">
        <v>48</v>
      </c>
      <c r="E134" s="98" t="s">
        <v>136</v>
      </c>
      <c r="F134" s="90" t="s">
        <v>28</v>
      </c>
    </row>
    <row r="135" spans="2:6" ht="28.5">
      <c r="B135" s="90">
        <v>121</v>
      </c>
      <c r="C135" s="90" t="s">
        <v>267</v>
      </c>
      <c r="D135" s="97">
        <v>36</v>
      </c>
      <c r="E135" s="98" t="s">
        <v>137</v>
      </c>
      <c r="F135" s="90" t="s">
        <v>262</v>
      </c>
    </row>
    <row r="136" spans="2:6" ht="28.5">
      <c r="B136" s="90">
        <v>122</v>
      </c>
      <c r="C136" s="90" t="s">
        <v>267</v>
      </c>
      <c r="D136" s="97">
        <v>24</v>
      </c>
      <c r="E136" s="98" t="s">
        <v>138</v>
      </c>
      <c r="F136" s="90" t="s">
        <v>28</v>
      </c>
    </row>
    <row r="137" spans="2:6" ht="28.5">
      <c r="B137" s="90">
        <v>123</v>
      </c>
      <c r="C137" s="90" t="s">
        <v>267</v>
      </c>
      <c r="D137" s="97">
        <v>12</v>
      </c>
      <c r="E137" s="98" t="s">
        <v>139</v>
      </c>
      <c r="F137" s="90" t="s">
        <v>37</v>
      </c>
    </row>
    <row r="138" spans="2:6" ht="28.5">
      <c r="B138" s="90">
        <v>124</v>
      </c>
      <c r="C138" s="90" t="s">
        <v>267</v>
      </c>
      <c r="D138" s="97">
        <v>2</v>
      </c>
      <c r="E138" s="98" t="s">
        <v>140</v>
      </c>
      <c r="F138" s="90" t="s">
        <v>262</v>
      </c>
    </row>
    <row r="139" spans="2:6" ht="28.5">
      <c r="B139" s="90">
        <v>125</v>
      </c>
      <c r="C139" s="90" t="s">
        <v>267</v>
      </c>
      <c r="D139" s="97">
        <v>12</v>
      </c>
      <c r="E139" s="98" t="s">
        <v>141</v>
      </c>
      <c r="F139" s="90" t="s">
        <v>28</v>
      </c>
    </row>
    <row r="140" spans="2:6" ht="28.5">
      <c r="B140" s="90">
        <v>126</v>
      </c>
      <c r="C140" s="90" t="s">
        <v>267</v>
      </c>
      <c r="D140" s="97">
        <v>24</v>
      </c>
      <c r="E140" s="98" t="s">
        <v>142</v>
      </c>
      <c r="F140" s="90" t="s">
        <v>28</v>
      </c>
    </row>
    <row r="141" spans="2:6" ht="28.5">
      <c r="B141" s="90">
        <v>127</v>
      </c>
      <c r="C141" s="90" t="s">
        <v>267</v>
      </c>
      <c r="D141" s="97">
        <v>24</v>
      </c>
      <c r="E141" s="98" t="s">
        <v>143</v>
      </c>
      <c r="F141" s="90" t="s">
        <v>37</v>
      </c>
    </row>
    <row r="142" spans="2:6" ht="28.5">
      <c r="B142" s="90">
        <v>128</v>
      </c>
      <c r="C142" s="90" t="s">
        <v>267</v>
      </c>
      <c r="D142" s="97">
        <v>12</v>
      </c>
      <c r="E142" s="98" t="s">
        <v>144</v>
      </c>
      <c r="F142" s="90" t="s">
        <v>28</v>
      </c>
    </row>
    <row r="143" spans="2:6" ht="28.5">
      <c r="B143" s="90">
        <v>129</v>
      </c>
      <c r="C143" s="90" t="s">
        <v>267</v>
      </c>
      <c r="D143" s="97">
        <v>12</v>
      </c>
      <c r="E143" s="98" t="s">
        <v>145</v>
      </c>
      <c r="F143" s="90" t="s">
        <v>28</v>
      </c>
    </row>
    <row r="144" spans="2:6" ht="28.5">
      <c r="B144" s="90">
        <v>130</v>
      </c>
      <c r="C144" s="90" t="s">
        <v>267</v>
      </c>
      <c r="D144" s="97">
        <v>12</v>
      </c>
      <c r="E144" s="98" t="s">
        <v>146</v>
      </c>
      <c r="F144" s="90" t="s">
        <v>28</v>
      </c>
    </row>
    <row r="145" spans="2:6" ht="28.5">
      <c r="B145" s="90">
        <v>131</v>
      </c>
      <c r="C145" s="90" t="s">
        <v>267</v>
      </c>
      <c r="D145" s="97">
        <v>24</v>
      </c>
      <c r="E145" s="98" t="s">
        <v>147</v>
      </c>
      <c r="F145" s="90" t="s">
        <v>28</v>
      </c>
    </row>
    <row r="146" spans="2:6" ht="28.5">
      <c r="B146" s="90">
        <v>132</v>
      </c>
      <c r="C146" s="90" t="s">
        <v>267</v>
      </c>
      <c r="D146" s="97">
        <v>1</v>
      </c>
      <c r="E146" s="98" t="s">
        <v>148</v>
      </c>
      <c r="F146" s="90" t="s">
        <v>28</v>
      </c>
    </row>
    <row r="147" spans="2:6" ht="28.5">
      <c r="B147" s="90">
        <v>133</v>
      </c>
      <c r="C147" s="90" t="s">
        <v>267</v>
      </c>
      <c r="D147" s="97">
        <v>1</v>
      </c>
      <c r="E147" s="98" t="s">
        <v>149</v>
      </c>
      <c r="F147" s="90" t="s">
        <v>28</v>
      </c>
    </row>
    <row r="148" spans="2:6" ht="28.5">
      <c r="B148" s="90">
        <v>134</v>
      </c>
      <c r="C148" s="90" t="s">
        <v>267</v>
      </c>
      <c r="D148" s="97">
        <v>12</v>
      </c>
      <c r="E148" s="98" t="s">
        <v>150</v>
      </c>
      <c r="F148" s="90" t="s">
        <v>28</v>
      </c>
    </row>
    <row r="149" spans="2:6" ht="71.25">
      <c r="B149" s="90">
        <v>135</v>
      </c>
      <c r="C149" s="90" t="s">
        <v>267</v>
      </c>
      <c r="D149" s="97">
        <v>24</v>
      </c>
      <c r="E149" s="98" t="s">
        <v>151</v>
      </c>
      <c r="F149" s="90" t="s">
        <v>28</v>
      </c>
    </row>
    <row r="150" spans="2:6" ht="42.75">
      <c r="B150" s="90">
        <v>136</v>
      </c>
      <c r="C150" s="90" t="s">
        <v>267</v>
      </c>
      <c r="D150" s="97">
        <v>48</v>
      </c>
      <c r="E150" s="98" t="s">
        <v>152</v>
      </c>
      <c r="F150" s="90" t="s">
        <v>28</v>
      </c>
    </row>
    <row r="151" spans="2:6" ht="28.5">
      <c r="B151" s="90">
        <v>137</v>
      </c>
      <c r="C151" s="90" t="s">
        <v>267</v>
      </c>
      <c r="D151" s="97">
        <v>24</v>
      </c>
      <c r="E151" s="98" t="s">
        <v>153</v>
      </c>
      <c r="F151" s="90" t="s">
        <v>28</v>
      </c>
    </row>
    <row r="152" spans="2:6" ht="28.5">
      <c r="B152" s="90">
        <v>138</v>
      </c>
      <c r="C152" s="90" t="s">
        <v>267</v>
      </c>
      <c r="D152" s="97">
        <v>24</v>
      </c>
      <c r="E152" s="98" t="s">
        <v>154</v>
      </c>
      <c r="F152" s="90" t="s">
        <v>28</v>
      </c>
    </row>
    <row r="153" spans="2:6" ht="42.75">
      <c r="B153" s="90">
        <v>139</v>
      </c>
      <c r="C153" s="90" t="s">
        <v>267</v>
      </c>
      <c r="D153" s="97">
        <v>24</v>
      </c>
      <c r="E153" s="98" t="s">
        <v>155</v>
      </c>
      <c r="F153" s="90" t="s">
        <v>28</v>
      </c>
    </row>
    <row r="154" spans="2:6" ht="28.5">
      <c r="B154" s="90">
        <v>140</v>
      </c>
      <c r="C154" s="90" t="s">
        <v>267</v>
      </c>
      <c r="D154" s="97">
        <v>12</v>
      </c>
      <c r="E154" s="98" t="s">
        <v>156</v>
      </c>
      <c r="F154" s="90" t="s">
        <v>28</v>
      </c>
    </row>
    <row r="155" spans="2:6" ht="57">
      <c r="B155" s="90">
        <v>141</v>
      </c>
      <c r="C155" s="90" t="s">
        <v>267</v>
      </c>
      <c r="D155" s="97">
        <v>12</v>
      </c>
      <c r="E155" s="98" t="s">
        <v>157</v>
      </c>
      <c r="F155" s="90" t="s">
        <v>28</v>
      </c>
    </row>
    <row r="156" spans="2:6" ht="28.5">
      <c r="B156" s="90">
        <v>142</v>
      </c>
      <c r="C156" s="90" t="s">
        <v>267</v>
      </c>
      <c r="D156" s="97">
        <v>12</v>
      </c>
      <c r="E156" s="98" t="s">
        <v>158</v>
      </c>
      <c r="F156" s="90" t="s">
        <v>28</v>
      </c>
    </row>
    <row r="157" spans="2:6" ht="28.5">
      <c r="B157" s="90">
        <v>143</v>
      </c>
      <c r="C157" s="90" t="s">
        <v>267</v>
      </c>
      <c r="D157" s="97">
        <v>48</v>
      </c>
      <c r="E157" s="98" t="s">
        <v>159</v>
      </c>
      <c r="F157" s="90" t="s">
        <v>28</v>
      </c>
    </row>
    <row r="158" spans="2:6" ht="28.5">
      <c r="B158" s="90">
        <v>144</v>
      </c>
      <c r="C158" s="90" t="s">
        <v>267</v>
      </c>
      <c r="D158" s="97">
        <v>12</v>
      </c>
      <c r="E158" s="98" t="s">
        <v>160</v>
      </c>
      <c r="F158" s="90" t="s">
        <v>37</v>
      </c>
    </row>
    <row r="159" spans="2:6" ht="28.5">
      <c r="B159" s="90">
        <v>145</v>
      </c>
      <c r="C159" s="90" t="s">
        <v>267</v>
      </c>
      <c r="D159" s="97">
        <v>12</v>
      </c>
      <c r="E159" s="98" t="s">
        <v>161</v>
      </c>
      <c r="F159" s="90" t="s">
        <v>28</v>
      </c>
    </row>
    <row r="160" spans="2:6" ht="28.5">
      <c r="B160" s="90">
        <v>146</v>
      </c>
      <c r="C160" s="90" t="s">
        <v>267</v>
      </c>
      <c r="D160" s="97">
        <v>12</v>
      </c>
      <c r="E160" s="98" t="s">
        <v>162</v>
      </c>
      <c r="F160" s="90" t="s">
        <v>28</v>
      </c>
    </row>
    <row r="161" spans="2:6" ht="28.5">
      <c r="B161" s="90">
        <v>147</v>
      </c>
      <c r="C161" s="90" t="s">
        <v>267</v>
      </c>
      <c r="D161" s="97">
        <v>12</v>
      </c>
      <c r="E161" s="98" t="s">
        <v>163</v>
      </c>
      <c r="F161" s="90" t="s">
        <v>28</v>
      </c>
    </row>
    <row r="162" spans="2:6" ht="28.5">
      <c r="B162" s="90">
        <v>148</v>
      </c>
      <c r="C162" s="90" t="s">
        <v>267</v>
      </c>
      <c r="D162" s="97">
        <v>12</v>
      </c>
      <c r="E162" s="98" t="s">
        <v>164</v>
      </c>
      <c r="F162" s="90" t="s">
        <v>28</v>
      </c>
    </row>
    <row r="163" spans="2:6" ht="28.5">
      <c r="B163" s="90">
        <v>149</v>
      </c>
      <c r="C163" s="90" t="s">
        <v>267</v>
      </c>
      <c r="D163" s="97">
        <v>12</v>
      </c>
      <c r="E163" s="98" t="s">
        <v>165</v>
      </c>
      <c r="F163" s="90" t="s">
        <v>28</v>
      </c>
    </row>
    <row r="164" spans="2:6" ht="28.5">
      <c r="B164" s="90">
        <v>150</v>
      </c>
      <c r="C164" s="90" t="s">
        <v>267</v>
      </c>
      <c r="D164" s="97">
        <v>12</v>
      </c>
      <c r="E164" s="98" t="s">
        <v>166</v>
      </c>
      <c r="F164" s="90" t="s">
        <v>28</v>
      </c>
    </row>
    <row r="165" spans="2:6" ht="42.75">
      <c r="B165" s="90">
        <v>151</v>
      </c>
      <c r="C165" s="90" t="s">
        <v>267</v>
      </c>
      <c r="D165" s="97">
        <v>12</v>
      </c>
      <c r="E165" s="98" t="s">
        <v>167</v>
      </c>
      <c r="F165" s="90" t="s">
        <v>28</v>
      </c>
    </row>
    <row r="166" spans="2:6" ht="28.5">
      <c r="B166" s="90">
        <v>152</v>
      </c>
      <c r="C166" s="90" t="s">
        <v>267</v>
      </c>
      <c r="D166" s="97">
        <v>12</v>
      </c>
      <c r="E166" s="98" t="s">
        <v>168</v>
      </c>
      <c r="F166" s="90" t="s">
        <v>28</v>
      </c>
    </row>
    <row r="167" spans="2:6" ht="42.75">
      <c r="B167" s="90">
        <v>153</v>
      </c>
      <c r="C167" s="90" t="s">
        <v>267</v>
      </c>
      <c r="D167" s="97">
        <v>48</v>
      </c>
      <c r="E167" s="98" t="s">
        <v>169</v>
      </c>
      <c r="F167" s="90" t="s">
        <v>28</v>
      </c>
    </row>
    <row r="168" spans="2:6" ht="42.75">
      <c r="B168" s="90">
        <v>154</v>
      </c>
      <c r="C168" s="90" t="s">
        <v>267</v>
      </c>
      <c r="D168" s="97">
        <v>48</v>
      </c>
      <c r="E168" s="98" t="s">
        <v>170</v>
      </c>
      <c r="F168" s="90" t="s">
        <v>28</v>
      </c>
    </row>
    <row r="169" spans="2:6" ht="28.5">
      <c r="B169" s="90">
        <v>155</v>
      </c>
      <c r="C169" s="90" t="s">
        <v>267</v>
      </c>
      <c r="D169" s="97">
        <v>24</v>
      </c>
      <c r="E169" s="98" t="s">
        <v>171</v>
      </c>
      <c r="F169" s="90" t="s">
        <v>28</v>
      </c>
    </row>
    <row r="170" spans="2:6" ht="28.5">
      <c r="B170" s="90">
        <v>156</v>
      </c>
      <c r="C170" s="90" t="s">
        <v>267</v>
      </c>
      <c r="D170" s="97">
        <v>3</v>
      </c>
      <c r="E170" s="98" t="s">
        <v>172</v>
      </c>
      <c r="F170" s="90" t="s">
        <v>262</v>
      </c>
    </row>
    <row r="171" spans="2:6" ht="28.5">
      <c r="B171" s="90">
        <v>157</v>
      </c>
      <c r="C171" s="90" t="s">
        <v>267</v>
      </c>
      <c r="D171" s="97">
        <v>24</v>
      </c>
      <c r="E171" s="98" t="s">
        <v>173</v>
      </c>
      <c r="F171" s="90" t="s">
        <v>28</v>
      </c>
    </row>
    <row r="172" spans="2:6" ht="28.5">
      <c r="B172" s="90">
        <v>158</v>
      </c>
      <c r="C172" s="90" t="s">
        <v>267</v>
      </c>
      <c r="D172" s="97">
        <v>24</v>
      </c>
      <c r="E172" s="98" t="s">
        <v>174</v>
      </c>
      <c r="F172" s="90" t="s">
        <v>40</v>
      </c>
    </row>
    <row r="173" spans="2:6" ht="28.5">
      <c r="B173" s="90">
        <v>159</v>
      </c>
      <c r="C173" s="90" t="s">
        <v>267</v>
      </c>
      <c r="D173" s="97">
        <v>24</v>
      </c>
      <c r="E173" s="98" t="s">
        <v>175</v>
      </c>
      <c r="F173" s="90" t="s">
        <v>262</v>
      </c>
    </row>
    <row r="174" spans="2:6" ht="28.5">
      <c r="B174" s="90">
        <v>160</v>
      </c>
      <c r="C174" s="90" t="s">
        <v>267</v>
      </c>
      <c r="D174" s="97">
        <v>24</v>
      </c>
      <c r="E174" s="98" t="s">
        <v>176</v>
      </c>
      <c r="F174" s="90" t="s">
        <v>264</v>
      </c>
    </row>
    <row r="175" spans="2:6" ht="28.5">
      <c r="B175" s="90">
        <v>161</v>
      </c>
      <c r="C175" s="90" t="s">
        <v>267</v>
      </c>
      <c r="D175" s="97">
        <v>2</v>
      </c>
      <c r="E175" s="98" t="s">
        <v>177</v>
      </c>
      <c r="F175" s="90" t="s">
        <v>37</v>
      </c>
    </row>
    <row r="176" spans="2:6" ht="42.75">
      <c r="B176" s="90">
        <v>162</v>
      </c>
      <c r="C176" s="90" t="s">
        <v>267</v>
      </c>
      <c r="D176" s="97">
        <v>12</v>
      </c>
      <c r="E176" s="98" t="s">
        <v>178</v>
      </c>
      <c r="F176" s="90" t="s">
        <v>28</v>
      </c>
    </row>
    <row r="177" spans="2:6" ht="42.75">
      <c r="B177" s="90">
        <v>163</v>
      </c>
      <c r="C177" s="90" t="s">
        <v>267</v>
      </c>
      <c r="D177" s="97">
        <v>12</v>
      </c>
      <c r="E177" s="98" t="s">
        <v>179</v>
      </c>
      <c r="F177" s="90" t="s">
        <v>28</v>
      </c>
    </row>
    <row r="178" spans="2:6" ht="28.5">
      <c r="B178" s="90">
        <v>164</v>
      </c>
      <c r="C178" s="90" t="s">
        <v>267</v>
      </c>
      <c r="D178" s="97">
        <v>12</v>
      </c>
      <c r="E178" s="98" t="s">
        <v>180</v>
      </c>
      <c r="F178" s="90" t="s">
        <v>28</v>
      </c>
    </row>
    <row r="179" spans="2:6" ht="42.75">
      <c r="B179" s="90">
        <v>165</v>
      </c>
      <c r="C179" s="90" t="s">
        <v>267</v>
      </c>
      <c r="D179" s="97">
        <v>12</v>
      </c>
      <c r="E179" s="98" t="s">
        <v>181</v>
      </c>
      <c r="F179" s="90" t="s">
        <v>28</v>
      </c>
    </row>
    <row r="180" spans="2:6" ht="28.5">
      <c r="B180" s="90">
        <v>166</v>
      </c>
      <c r="C180" s="90" t="s">
        <v>267</v>
      </c>
      <c r="D180" s="97">
        <v>12</v>
      </c>
      <c r="E180" s="98" t="s">
        <v>182</v>
      </c>
      <c r="F180" s="90" t="s">
        <v>28</v>
      </c>
    </row>
    <row r="181" spans="2:6" ht="28.5">
      <c r="B181" s="90">
        <v>167</v>
      </c>
      <c r="C181" s="90" t="s">
        <v>267</v>
      </c>
      <c r="D181" s="97">
        <v>48</v>
      </c>
      <c r="E181" s="98" t="s">
        <v>183</v>
      </c>
      <c r="F181" s="90" t="s">
        <v>28</v>
      </c>
    </row>
    <row r="182" spans="2:6" ht="28.5">
      <c r="B182" s="90">
        <v>168</v>
      </c>
      <c r="C182" s="90" t="s">
        <v>267</v>
      </c>
      <c r="D182" s="97">
        <v>48</v>
      </c>
      <c r="E182" s="98" t="s">
        <v>184</v>
      </c>
      <c r="F182" s="90" t="s">
        <v>28</v>
      </c>
    </row>
    <row r="183" spans="2:6" ht="28.5">
      <c r="B183" s="90">
        <v>169</v>
      </c>
      <c r="C183" s="90" t="s">
        <v>267</v>
      </c>
      <c r="D183" s="97">
        <v>48</v>
      </c>
      <c r="E183" s="98" t="s">
        <v>185</v>
      </c>
      <c r="F183" s="90" t="s">
        <v>28</v>
      </c>
    </row>
    <row r="184" spans="2:6" ht="42.75">
      <c r="B184" s="90">
        <v>170</v>
      </c>
      <c r="C184" s="90" t="s">
        <v>267</v>
      </c>
      <c r="D184" s="97">
        <v>12</v>
      </c>
      <c r="E184" s="98" t="s">
        <v>186</v>
      </c>
      <c r="F184" s="90" t="s">
        <v>28</v>
      </c>
    </row>
    <row r="185" spans="2:6" ht="28.5">
      <c r="B185" s="90">
        <v>171</v>
      </c>
      <c r="C185" s="90" t="s">
        <v>267</v>
      </c>
      <c r="D185" s="97">
        <v>24</v>
      </c>
      <c r="E185" s="98" t="s">
        <v>187</v>
      </c>
      <c r="F185" s="90" t="s">
        <v>28</v>
      </c>
    </row>
    <row r="186" spans="2:6" ht="28.5">
      <c r="B186" s="90">
        <v>172</v>
      </c>
      <c r="C186" s="90" t="s">
        <v>267</v>
      </c>
      <c r="D186" s="97">
        <v>24</v>
      </c>
      <c r="E186" s="98" t="s">
        <v>188</v>
      </c>
      <c r="F186" s="90" t="s">
        <v>28</v>
      </c>
    </row>
    <row r="187" spans="2:6" ht="28.5">
      <c r="B187" s="90">
        <v>173</v>
      </c>
      <c r="C187" s="90" t="s">
        <v>267</v>
      </c>
      <c r="D187" s="97">
        <v>2</v>
      </c>
      <c r="E187" s="98" t="s">
        <v>189</v>
      </c>
      <c r="F187" s="90" t="s">
        <v>265</v>
      </c>
    </row>
    <row r="188" spans="2:6" ht="28.5">
      <c r="B188" s="90">
        <v>174</v>
      </c>
      <c r="C188" s="90" t="s">
        <v>267</v>
      </c>
      <c r="D188" s="97">
        <v>2</v>
      </c>
      <c r="E188" s="98" t="s">
        <v>190</v>
      </c>
      <c r="F188" s="90" t="s">
        <v>265</v>
      </c>
    </row>
    <row r="189" spans="2:6" ht="28.5">
      <c r="B189" s="90">
        <v>175</v>
      </c>
      <c r="C189" s="90" t="s">
        <v>267</v>
      </c>
      <c r="D189" s="97">
        <v>2</v>
      </c>
      <c r="E189" s="98" t="s">
        <v>191</v>
      </c>
      <c r="F189" s="90" t="s">
        <v>265</v>
      </c>
    </row>
    <row r="190" spans="2:6" ht="28.5">
      <c r="B190" s="90">
        <v>176</v>
      </c>
      <c r="C190" s="90" t="s">
        <v>267</v>
      </c>
      <c r="D190" s="97">
        <v>2</v>
      </c>
      <c r="E190" s="98" t="s">
        <v>192</v>
      </c>
      <c r="F190" s="90" t="s">
        <v>265</v>
      </c>
    </row>
    <row r="191" spans="2:6" ht="28.5">
      <c r="B191" s="90">
        <v>177</v>
      </c>
      <c r="C191" s="90" t="s">
        <v>267</v>
      </c>
      <c r="D191" s="97">
        <v>12</v>
      </c>
      <c r="E191" s="98" t="s">
        <v>193</v>
      </c>
      <c r="F191" s="90" t="s">
        <v>28</v>
      </c>
    </row>
    <row r="192" spans="2:6" ht="28.5">
      <c r="B192" s="90">
        <v>178</v>
      </c>
      <c r="C192" s="90" t="s">
        <v>267</v>
      </c>
      <c r="D192" s="97">
        <v>12</v>
      </c>
      <c r="E192" s="98" t="s">
        <v>194</v>
      </c>
      <c r="F192" s="90" t="s">
        <v>28</v>
      </c>
    </row>
    <row r="193" spans="2:6" ht="28.5">
      <c r="B193" s="90">
        <v>179</v>
      </c>
      <c r="C193" s="90" t="s">
        <v>267</v>
      </c>
      <c r="D193" s="97">
        <v>12</v>
      </c>
      <c r="E193" s="98" t="s">
        <v>195</v>
      </c>
      <c r="F193" s="90" t="s">
        <v>28</v>
      </c>
    </row>
    <row r="194" spans="2:6" ht="28.5">
      <c r="B194" s="90">
        <v>180</v>
      </c>
      <c r="C194" s="90" t="s">
        <v>267</v>
      </c>
      <c r="D194" s="97">
        <v>48</v>
      </c>
      <c r="E194" s="98" t="s">
        <v>196</v>
      </c>
      <c r="F194" s="90" t="s">
        <v>28</v>
      </c>
    </row>
    <row r="195" spans="2:6" ht="28.5">
      <c r="B195" s="90">
        <v>181</v>
      </c>
      <c r="C195" s="90" t="s">
        <v>267</v>
      </c>
      <c r="D195" s="97">
        <v>120</v>
      </c>
      <c r="E195" s="98" t="s">
        <v>197</v>
      </c>
      <c r="F195" s="90" t="s">
        <v>28</v>
      </c>
    </row>
    <row r="196" spans="2:6" ht="28.5">
      <c r="B196" s="90">
        <v>182</v>
      </c>
      <c r="C196" s="90" t="s">
        <v>267</v>
      </c>
      <c r="D196" s="97">
        <v>12</v>
      </c>
      <c r="E196" s="98" t="s">
        <v>198</v>
      </c>
      <c r="F196" s="90" t="s">
        <v>28</v>
      </c>
    </row>
    <row r="197" spans="2:6" ht="28.5">
      <c r="B197" s="90">
        <v>183</v>
      </c>
      <c r="C197" s="90" t="s">
        <v>267</v>
      </c>
      <c r="D197" s="97">
        <v>12</v>
      </c>
      <c r="E197" s="98" t="s">
        <v>199</v>
      </c>
      <c r="F197" s="90" t="s">
        <v>28</v>
      </c>
    </row>
    <row r="198" spans="2:6" ht="28.5">
      <c r="B198" s="90">
        <v>184</v>
      </c>
      <c r="C198" s="90" t="s">
        <v>267</v>
      </c>
      <c r="D198" s="97">
        <v>72</v>
      </c>
      <c r="E198" s="98" t="s">
        <v>200</v>
      </c>
      <c r="F198" s="90" t="s">
        <v>28</v>
      </c>
    </row>
    <row r="199" spans="2:6" ht="28.5">
      <c r="B199" s="90">
        <v>185</v>
      </c>
      <c r="C199" s="90" t="s">
        <v>267</v>
      </c>
      <c r="D199" s="97">
        <v>48</v>
      </c>
      <c r="E199" s="98" t="s">
        <v>201</v>
      </c>
      <c r="F199" s="90" t="s">
        <v>28</v>
      </c>
    </row>
    <row r="200" spans="2:6" ht="28.5">
      <c r="B200" s="90">
        <v>186</v>
      </c>
      <c r="C200" s="90" t="s">
        <v>267</v>
      </c>
      <c r="D200" s="97">
        <v>12</v>
      </c>
      <c r="E200" s="98" t="s">
        <v>202</v>
      </c>
      <c r="F200" s="90" t="s">
        <v>28</v>
      </c>
    </row>
    <row r="201" spans="2:6" ht="28.5">
      <c r="B201" s="90">
        <v>187</v>
      </c>
      <c r="C201" s="90" t="s">
        <v>267</v>
      </c>
      <c r="D201" s="97">
        <v>24</v>
      </c>
      <c r="E201" s="98" t="s">
        <v>203</v>
      </c>
      <c r="F201" s="90" t="s">
        <v>28</v>
      </c>
    </row>
    <row r="202" spans="2:6" ht="28.5">
      <c r="B202" s="90">
        <v>188</v>
      </c>
      <c r="C202" s="90" t="s">
        <v>267</v>
      </c>
      <c r="D202" s="97">
        <v>48</v>
      </c>
      <c r="E202" s="98" t="s">
        <v>204</v>
      </c>
      <c r="F202" s="90" t="s">
        <v>28</v>
      </c>
    </row>
    <row r="203" spans="2:6" ht="28.5">
      <c r="B203" s="90">
        <v>189</v>
      </c>
      <c r="C203" s="90" t="s">
        <v>267</v>
      </c>
      <c r="D203" s="97">
        <v>12</v>
      </c>
      <c r="E203" s="98" t="s">
        <v>205</v>
      </c>
      <c r="F203" s="90" t="s">
        <v>28</v>
      </c>
    </row>
    <row r="204" spans="2:6" ht="28.5">
      <c r="B204" s="90">
        <v>190</v>
      </c>
      <c r="C204" s="90" t="s">
        <v>267</v>
      </c>
      <c r="D204" s="97">
        <v>12</v>
      </c>
      <c r="E204" s="98" t="s">
        <v>206</v>
      </c>
      <c r="F204" s="90" t="s">
        <v>28</v>
      </c>
    </row>
    <row r="205" spans="2:6" ht="28.5">
      <c r="B205" s="90">
        <v>191</v>
      </c>
      <c r="C205" s="90" t="s">
        <v>267</v>
      </c>
      <c r="D205" s="97">
        <v>60</v>
      </c>
      <c r="E205" s="98" t="s">
        <v>207</v>
      </c>
      <c r="F205" s="90" t="s">
        <v>28</v>
      </c>
    </row>
    <row r="206" spans="2:6" ht="28.5">
      <c r="B206" s="90">
        <v>192</v>
      </c>
      <c r="C206" s="90" t="s">
        <v>267</v>
      </c>
      <c r="D206" s="97">
        <v>7</v>
      </c>
      <c r="E206" s="98" t="s">
        <v>208</v>
      </c>
      <c r="F206" s="90" t="s">
        <v>40</v>
      </c>
    </row>
    <row r="207" spans="2:6" ht="28.5">
      <c r="B207" s="90">
        <v>193</v>
      </c>
      <c r="C207" s="90" t="s">
        <v>267</v>
      </c>
      <c r="D207" s="97">
        <v>3</v>
      </c>
      <c r="E207" s="98" t="s">
        <v>209</v>
      </c>
      <c r="F207" s="90" t="s">
        <v>40</v>
      </c>
    </row>
    <row r="208" spans="2:6" ht="28.5">
      <c r="B208" s="90">
        <v>194</v>
      </c>
      <c r="C208" s="90" t="s">
        <v>267</v>
      </c>
      <c r="D208" s="97">
        <v>3</v>
      </c>
      <c r="E208" s="98" t="s">
        <v>210</v>
      </c>
      <c r="F208" s="90" t="s">
        <v>40</v>
      </c>
    </row>
    <row r="209" spans="2:6" ht="28.5">
      <c r="B209" s="90">
        <v>195</v>
      </c>
      <c r="C209" s="90" t="s">
        <v>267</v>
      </c>
      <c r="D209" s="97">
        <v>1</v>
      </c>
      <c r="E209" s="98" t="s">
        <v>211</v>
      </c>
      <c r="F209" s="90" t="s">
        <v>40</v>
      </c>
    </row>
    <row r="210" spans="2:6" ht="28.5">
      <c r="B210" s="90">
        <v>196</v>
      </c>
      <c r="C210" s="90" t="s">
        <v>267</v>
      </c>
      <c r="D210" s="97">
        <v>3</v>
      </c>
      <c r="E210" s="98" t="s">
        <v>212</v>
      </c>
      <c r="F210" s="90" t="s">
        <v>40</v>
      </c>
    </row>
    <row r="211" spans="2:6" ht="28.5">
      <c r="B211" s="90">
        <v>197</v>
      </c>
      <c r="C211" s="90" t="s">
        <v>267</v>
      </c>
      <c r="D211" s="97">
        <v>1</v>
      </c>
      <c r="E211" s="98" t="s">
        <v>213</v>
      </c>
      <c r="F211" s="90" t="s">
        <v>40</v>
      </c>
    </row>
    <row r="212" spans="2:6" ht="28.5">
      <c r="B212" s="90">
        <v>198</v>
      </c>
      <c r="C212" s="90" t="s">
        <v>267</v>
      </c>
      <c r="D212" s="97">
        <v>1</v>
      </c>
      <c r="E212" s="98" t="s">
        <v>214</v>
      </c>
      <c r="F212" s="90" t="s">
        <v>264</v>
      </c>
    </row>
    <row r="213" spans="2:6" ht="28.5">
      <c r="B213" s="90">
        <v>199</v>
      </c>
      <c r="C213" s="90" t="s">
        <v>267</v>
      </c>
      <c r="D213" s="97">
        <v>1</v>
      </c>
      <c r="E213" s="98" t="s">
        <v>215</v>
      </c>
      <c r="F213" s="90" t="s">
        <v>40</v>
      </c>
    </row>
    <row r="214" spans="2:6" ht="28.5">
      <c r="B214" s="90">
        <v>200</v>
      </c>
      <c r="C214" s="90" t="s">
        <v>267</v>
      </c>
      <c r="D214" s="97">
        <v>3</v>
      </c>
      <c r="E214" s="98" t="s">
        <v>216</v>
      </c>
      <c r="F214" s="90" t="s">
        <v>40</v>
      </c>
    </row>
    <row r="215" spans="2:6" ht="28.5">
      <c r="B215" s="90">
        <v>201</v>
      </c>
      <c r="C215" s="90" t="s">
        <v>267</v>
      </c>
      <c r="D215" s="97">
        <v>8</v>
      </c>
      <c r="E215" s="98" t="s">
        <v>217</v>
      </c>
      <c r="F215" s="90" t="s">
        <v>266</v>
      </c>
    </row>
    <row r="216" spans="2:6" ht="28.5">
      <c r="B216" s="90">
        <v>202</v>
      </c>
      <c r="C216" s="90" t="s">
        <v>267</v>
      </c>
      <c r="D216" s="97">
        <v>1</v>
      </c>
      <c r="E216" s="98" t="s">
        <v>218</v>
      </c>
      <c r="F216" s="90" t="s">
        <v>40</v>
      </c>
    </row>
    <row r="217" spans="2:6" ht="28.5">
      <c r="B217" s="90">
        <v>203</v>
      </c>
      <c r="C217" s="90" t="s">
        <v>267</v>
      </c>
      <c r="D217" s="97">
        <v>1</v>
      </c>
      <c r="E217" s="98" t="s">
        <v>219</v>
      </c>
      <c r="F217" s="90" t="s">
        <v>40</v>
      </c>
    </row>
    <row r="218" spans="2:6" ht="28.5">
      <c r="B218" s="90">
        <v>204</v>
      </c>
      <c r="C218" s="90" t="s">
        <v>267</v>
      </c>
      <c r="D218" s="97">
        <v>1</v>
      </c>
      <c r="E218" s="98" t="s">
        <v>220</v>
      </c>
      <c r="F218" s="90" t="s">
        <v>264</v>
      </c>
    </row>
    <row r="219" spans="2:6" ht="28.5">
      <c r="B219" s="90">
        <v>205</v>
      </c>
      <c r="C219" s="90" t="s">
        <v>267</v>
      </c>
      <c r="D219" s="97">
        <v>1</v>
      </c>
      <c r="E219" s="98" t="s">
        <v>221</v>
      </c>
      <c r="F219" s="90" t="s">
        <v>40</v>
      </c>
    </row>
    <row r="220" spans="2:6" ht="28.5">
      <c r="B220" s="90">
        <v>206</v>
      </c>
      <c r="C220" s="90" t="s">
        <v>267</v>
      </c>
      <c r="D220" s="97">
        <v>1</v>
      </c>
      <c r="E220" s="98" t="s">
        <v>222</v>
      </c>
      <c r="F220" s="90" t="s">
        <v>264</v>
      </c>
    </row>
    <row r="221" spans="2:6" ht="28.5">
      <c r="B221" s="90">
        <v>207</v>
      </c>
      <c r="C221" s="90" t="s">
        <v>267</v>
      </c>
      <c r="D221" s="97">
        <v>3</v>
      </c>
      <c r="E221" s="98" t="s">
        <v>223</v>
      </c>
      <c r="F221" s="90" t="s">
        <v>264</v>
      </c>
    </row>
    <row r="222" spans="2:6" ht="28.5">
      <c r="B222" s="90">
        <v>208</v>
      </c>
      <c r="C222" s="90" t="s">
        <v>267</v>
      </c>
      <c r="D222" s="97">
        <v>3</v>
      </c>
      <c r="E222" s="98" t="s">
        <v>224</v>
      </c>
      <c r="F222" s="90" t="s">
        <v>264</v>
      </c>
    </row>
    <row r="223" spans="2:6" ht="28.5">
      <c r="B223" s="90">
        <v>209</v>
      </c>
      <c r="C223" s="90" t="s">
        <v>267</v>
      </c>
      <c r="D223" s="97">
        <v>3</v>
      </c>
      <c r="E223" s="98" t="s">
        <v>225</v>
      </c>
      <c r="F223" s="90" t="s">
        <v>40</v>
      </c>
    </row>
    <row r="224" spans="2:6" ht="28.5">
      <c r="B224" s="90">
        <v>210</v>
      </c>
      <c r="C224" s="90" t="s">
        <v>267</v>
      </c>
      <c r="D224" s="97">
        <v>3</v>
      </c>
      <c r="E224" s="98" t="s">
        <v>226</v>
      </c>
      <c r="F224" s="90" t="s">
        <v>264</v>
      </c>
    </row>
    <row r="225" spans="2:6" ht="28.5">
      <c r="B225" s="90">
        <v>211</v>
      </c>
      <c r="C225" s="90" t="s">
        <v>267</v>
      </c>
      <c r="D225" s="97">
        <v>1</v>
      </c>
      <c r="E225" s="98" t="s">
        <v>227</v>
      </c>
      <c r="F225" s="90" t="s">
        <v>40</v>
      </c>
    </row>
    <row r="226" spans="2:6" ht="28.5">
      <c r="B226" s="90">
        <v>212</v>
      </c>
      <c r="C226" s="90" t="s">
        <v>267</v>
      </c>
      <c r="D226" s="97">
        <v>3</v>
      </c>
      <c r="E226" s="98" t="s">
        <v>228</v>
      </c>
      <c r="F226" s="90" t="s">
        <v>40</v>
      </c>
    </row>
    <row r="227" spans="2:6" ht="28.5">
      <c r="B227" s="90">
        <v>213</v>
      </c>
      <c r="C227" s="90" t="s">
        <v>267</v>
      </c>
      <c r="D227" s="97">
        <v>1</v>
      </c>
      <c r="E227" s="98" t="s">
        <v>229</v>
      </c>
      <c r="F227" s="90" t="s">
        <v>40</v>
      </c>
    </row>
    <row r="228" spans="2:6" ht="28.5">
      <c r="B228" s="90">
        <v>214</v>
      </c>
      <c r="C228" s="90" t="s">
        <v>267</v>
      </c>
      <c r="D228" s="97">
        <v>3</v>
      </c>
      <c r="E228" s="98" t="s">
        <v>230</v>
      </c>
      <c r="F228" s="90" t="s">
        <v>40</v>
      </c>
    </row>
    <row r="229" spans="2:6" ht="28.5">
      <c r="B229" s="90">
        <v>215</v>
      </c>
      <c r="C229" s="90" t="s">
        <v>267</v>
      </c>
      <c r="D229" s="97">
        <v>1</v>
      </c>
      <c r="E229" s="98" t="s">
        <v>231</v>
      </c>
      <c r="F229" s="90" t="s">
        <v>40</v>
      </c>
    </row>
    <row r="230" spans="2:6" ht="28.5">
      <c r="B230" s="90">
        <v>216</v>
      </c>
      <c r="C230" s="90" t="s">
        <v>267</v>
      </c>
      <c r="D230" s="97">
        <v>1</v>
      </c>
      <c r="E230" s="98" t="s">
        <v>232</v>
      </c>
      <c r="F230" s="90" t="s">
        <v>40</v>
      </c>
    </row>
    <row r="231" spans="2:6" ht="28.5">
      <c r="B231" s="90">
        <v>217</v>
      </c>
      <c r="C231" s="90" t="s">
        <v>267</v>
      </c>
      <c r="D231" s="97">
        <v>1</v>
      </c>
      <c r="E231" s="98" t="s">
        <v>233</v>
      </c>
      <c r="F231" s="90" t="s">
        <v>40</v>
      </c>
    </row>
    <row r="232" spans="2:6" ht="28.5">
      <c r="B232" s="90">
        <v>218</v>
      </c>
      <c r="C232" s="90" t="s">
        <v>267</v>
      </c>
      <c r="D232" s="97">
        <v>1</v>
      </c>
      <c r="E232" s="98" t="s">
        <v>234</v>
      </c>
      <c r="F232" s="90" t="s">
        <v>264</v>
      </c>
    </row>
    <row r="233" spans="2:6" ht="28.5">
      <c r="B233" s="90">
        <v>219</v>
      </c>
      <c r="C233" s="90" t="s">
        <v>267</v>
      </c>
      <c r="D233" s="97">
        <v>1</v>
      </c>
      <c r="E233" s="98" t="s">
        <v>235</v>
      </c>
      <c r="F233" s="90" t="s">
        <v>40</v>
      </c>
    </row>
    <row r="234" spans="2:6" ht="28.5">
      <c r="B234" s="90">
        <v>220</v>
      </c>
      <c r="C234" s="90" t="s">
        <v>267</v>
      </c>
      <c r="D234" s="97">
        <v>1</v>
      </c>
      <c r="E234" s="98" t="s">
        <v>236</v>
      </c>
      <c r="F234" s="90" t="s">
        <v>40</v>
      </c>
    </row>
    <row r="235" spans="2:6" ht="28.5">
      <c r="B235" s="90">
        <v>221</v>
      </c>
      <c r="C235" s="90" t="s">
        <v>267</v>
      </c>
      <c r="D235" s="97">
        <v>1</v>
      </c>
      <c r="E235" s="98" t="s">
        <v>237</v>
      </c>
      <c r="F235" s="90" t="s">
        <v>40</v>
      </c>
    </row>
    <row r="236" spans="2:6" ht="28.5">
      <c r="B236" s="90">
        <v>222</v>
      </c>
      <c r="C236" s="90" t="s">
        <v>267</v>
      </c>
      <c r="D236" s="97">
        <v>2</v>
      </c>
      <c r="E236" s="98" t="s">
        <v>238</v>
      </c>
      <c r="F236" s="90" t="s">
        <v>264</v>
      </c>
    </row>
    <row r="237" spans="2:6" ht="28.5">
      <c r="B237" s="90">
        <v>223</v>
      </c>
      <c r="C237" s="90" t="s">
        <v>267</v>
      </c>
      <c r="D237" s="97">
        <v>2</v>
      </c>
      <c r="E237" s="98" t="s">
        <v>239</v>
      </c>
      <c r="F237" s="90" t="s">
        <v>264</v>
      </c>
    </row>
    <row r="238" spans="2:6" ht="28.5">
      <c r="B238" s="90">
        <v>224</v>
      </c>
      <c r="C238" s="90" t="s">
        <v>267</v>
      </c>
      <c r="D238" s="97">
        <v>1</v>
      </c>
      <c r="E238" s="98" t="s">
        <v>240</v>
      </c>
      <c r="F238" s="90" t="s">
        <v>264</v>
      </c>
    </row>
    <row r="239" spans="2:6" ht="28.5">
      <c r="B239" s="90">
        <v>225</v>
      </c>
      <c r="C239" s="90" t="s">
        <v>267</v>
      </c>
      <c r="D239" s="97">
        <v>4</v>
      </c>
      <c r="E239" s="98" t="s">
        <v>241</v>
      </c>
      <c r="F239" s="90" t="s">
        <v>40</v>
      </c>
    </row>
    <row r="240" spans="2:6" ht="28.5">
      <c r="B240" s="90">
        <v>226</v>
      </c>
      <c r="C240" s="90" t="s">
        <v>267</v>
      </c>
      <c r="D240" s="97">
        <v>1</v>
      </c>
      <c r="E240" s="98" t="s">
        <v>242</v>
      </c>
      <c r="F240" s="90" t="s">
        <v>40</v>
      </c>
    </row>
    <row r="241" spans="2:6" ht="28.5">
      <c r="B241" s="90">
        <v>227</v>
      </c>
      <c r="C241" s="90" t="s">
        <v>267</v>
      </c>
      <c r="D241" s="97">
        <v>5</v>
      </c>
      <c r="E241" s="98" t="s">
        <v>243</v>
      </c>
      <c r="F241" s="90" t="s">
        <v>264</v>
      </c>
    </row>
    <row r="242" spans="2:6" ht="28.5">
      <c r="B242" s="90">
        <v>228</v>
      </c>
      <c r="C242" s="90" t="s">
        <v>267</v>
      </c>
      <c r="D242" s="97">
        <v>1</v>
      </c>
      <c r="E242" s="98" t="s">
        <v>244</v>
      </c>
      <c r="F242" s="90" t="s">
        <v>40</v>
      </c>
    </row>
    <row r="243" spans="2:6" ht="28.5">
      <c r="B243" s="90">
        <v>229</v>
      </c>
      <c r="C243" s="90" t="s">
        <v>267</v>
      </c>
      <c r="D243" s="97">
        <v>4</v>
      </c>
      <c r="E243" s="98" t="s">
        <v>245</v>
      </c>
      <c r="F243" s="90" t="s">
        <v>264</v>
      </c>
    </row>
    <row r="244" spans="2:6" ht="28.5">
      <c r="B244" s="90">
        <v>230</v>
      </c>
      <c r="C244" s="90" t="s">
        <v>267</v>
      </c>
      <c r="D244" s="97">
        <v>1</v>
      </c>
      <c r="E244" s="98" t="s">
        <v>246</v>
      </c>
      <c r="F244" s="90" t="s">
        <v>264</v>
      </c>
    </row>
    <row r="245" spans="2:6" ht="28.5">
      <c r="B245" s="90">
        <v>231</v>
      </c>
      <c r="C245" s="90" t="s">
        <v>267</v>
      </c>
      <c r="D245" s="97">
        <v>12</v>
      </c>
      <c r="E245" s="98" t="s">
        <v>247</v>
      </c>
      <c r="F245" s="90" t="s">
        <v>265</v>
      </c>
    </row>
    <row r="246" spans="2:6" ht="28.5">
      <c r="B246" s="90">
        <v>232</v>
      </c>
      <c r="C246" s="90" t="s">
        <v>267</v>
      </c>
      <c r="D246" s="97">
        <v>1</v>
      </c>
      <c r="E246" s="98" t="s">
        <v>248</v>
      </c>
      <c r="F246" s="90" t="s">
        <v>264</v>
      </c>
    </row>
    <row r="247" spans="2:6" ht="28.5">
      <c r="B247" s="90">
        <v>233</v>
      </c>
      <c r="C247" s="90" t="s">
        <v>267</v>
      </c>
      <c r="D247" s="97">
        <v>1</v>
      </c>
      <c r="E247" s="98" t="s">
        <v>249</v>
      </c>
      <c r="F247" s="90" t="s">
        <v>40</v>
      </c>
    </row>
    <row r="248" spans="2:6" ht="28.5">
      <c r="B248" s="90">
        <v>234</v>
      </c>
      <c r="C248" s="90" t="s">
        <v>267</v>
      </c>
      <c r="D248" s="97">
        <v>1</v>
      </c>
      <c r="E248" s="98" t="s">
        <v>250</v>
      </c>
      <c r="F248" s="90" t="s">
        <v>264</v>
      </c>
    </row>
    <row r="249" spans="2:6" ht="28.5">
      <c r="B249" s="90">
        <v>235</v>
      </c>
      <c r="C249" s="90" t="s">
        <v>267</v>
      </c>
      <c r="D249" s="97">
        <v>1</v>
      </c>
      <c r="E249" s="98" t="s">
        <v>251</v>
      </c>
      <c r="F249" s="90" t="s">
        <v>40</v>
      </c>
    </row>
    <row r="250" spans="2:6" ht="28.5">
      <c r="B250" s="90">
        <v>236</v>
      </c>
      <c r="C250" s="90" t="s">
        <v>267</v>
      </c>
      <c r="D250" s="97">
        <v>3</v>
      </c>
      <c r="E250" s="98" t="s">
        <v>252</v>
      </c>
      <c r="F250" s="90" t="s">
        <v>40</v>
      </c>
    </row>
    <row r="251" spans="2:6" ht="28.5">
      <c r="B251" s="90">
        <v>237</v>
      </c>
      <c r="C251" s="90" t="s">
        <v>267</v>
      </c>
      <c r="D251" s="97">
        <v>4</v>
      </c>
      <c r="E251" s="98" t="s">
        <v>253</v>
      </c>
      <c r="F251" s="90" t="s">
        <v>40</v>
      </c>
    </row>
    <row r="252" spans="2:6" ht="28.5">
      <c r="B252" s="90">
        <v>238</v>
      </c>
      <c r="C252" s="90" t="s">
        <v>267</v>
      </c>
      <c r="D252" s="97">
        <v>2</v>
      </c>
      <c r="E252" s="98" t="s">
        <v>254</v>
      </c>
      <c r="F252" s="90" t="s">
        <v>40</v>
      </c>
    </row>
    <row r="253" spans="2:6" ht="28.5">
      <c r="B253" s="90">
        <v>239</v>
      </c>
      <c r="C253" s="90" t="s">
        <v>267</v>
      </c>
      <c r="D253" s="97">
        <v>20</v>
      </c>
      <c r="E253" s="98" t="s">
        <v>255</v>
      </c>
      <c r="F253" s="90" t="s">
        <v>265</v>
      </c>
    </row>
    <row r="254" spans="2:6" ht="28.5">
      <c r="B254" s="90">
        <v>240</v>
      </c>
      <c r="C254" s="90" t="s">
        <v>267</v>
      </c>
      <c r="D254" s="97">
        <v>1</v>
      </c>
      <c r="E254" s="98" t="s">
        <v>256</v>
      </c>
      <c r="F254" s="90" t="s">
        <v>264</v>
      </c>
    </row>
    <row r="255" spans="2:6" ht="28.5">
      <c r="B255" s="90">
        <v>241</v>
      </c>
      <c r="C255" s="90" t="s">
        <v>267</v>
      </c>
      <c r="D255" s="97">
        <v>2</v>
      </c>
      <c r="E255" s="98" t="s">
        <v>257</v>
      </c>
      <c r="F255" s="90" t="s">
        <v>40</v>
      </c>
    </row>
    <row r="256" spans="2:6" ht="28.5">
      <c r="B256" s="90">
        <v>242</v>
      </c>
      <c r="C256" s="90" t="s">
        <v>267</v>
      </c>
      <c r="D256" s="97">
        <v>1</v>
      </c>
      <c r="E256" s="98" t="s">
        <v>258</v>
      </c>
      <c r="F256" s="90" t="s">
        <v>264</v>
      </c>
    </row>
    <row r="257" spans="2:6" ht="28.5">
      <c r="B257" s="90">
        <v>243</v>
      </c>
      <c r="C257" s="90" t="s">
        <v>267</v>
      </c>
      <c r="D257" s="97">
        <v>2</v>
      </c>
      <c r="E257" s="98" t="s">
        <v>259</v>
      </c>
      <c r="F257" s="90" t="s">
        <v>264</v>
      </c>
    </row>
    <row r="258" spans="2:6" ht="28.5">
      <c r="B258" s="90">
        <v>244</v>
      </c>
      <c r="C258" s="90" t="s">
        <v>267</v>
      </c>
      <c r="D258" s="97">
        <v>1</v>
      </c>
      <c r="E258" s="98" t="s">
        <v>260</v>
      </c>
      <c r="F258" s="90" t="s">
        <v>264</v>
      </c>
    </row>
  </sheetData>
  <mergeCells count="29">
    <mergeCell ref="B35:B36"/>
    <mergeCell ref="C35:C36"/>
    <mergeCell ref="D35:D36"/>
    <mergeCell ref="F35:F36"/>
    <mergeCell ref="E33:E34"/>
    <mergeCell ref="B33:B34"/>
    <mergeCell ref="C33:C34"/>
    <mergeCell ref="D33:D34"/>
    <mergeCell ref="C3:F3"/>
    <mergeCell ref="C4:F4"/>
    <mergeCell ref="C5:F5"/>
    <mergeCell ref="C6:F6"/>
    <mergeCell ref="E35:E36"/>
    <mergeCell ref="F33:F34"/>
    <mergeCell ref="B58:B59"/>
    <mergeCell ref="C58:C59"/>
    <mergeCell ref="D58:D59"/>
    <mergeCell ref="E58:E59"/>
    <mergeCell ref="F58:F59"/>
    <mergeCell ref="E37:E38"/>
    <mergeCell ref="B37:B38"/>
    <mergeCell ref="C37:C38"/>
    <mergeCell ref="D37:D38"/>
    <mergeCell ref="F37:F38"/>
    <mergeCell ref="E47:E48"/>
    <mergeCell ref="D47:D48"/>
    <mergeCell ref="C47:C48"/>
    <mergeCell ref="B47:B48"/>
    <mergeCell ref="F47:F48"/>
  </mergeCells>
  <printOptions horizontalCentered="1"/>
  <pageMargins left="0.31496062992125984" right="0.70866141732283472" top="0.74803149606299213" bottom="0.74803149606299213" header="0.31496062992125984" footer="0.31496062992125984"/>
  <pageSetup scale="67" fitToHeight="0" orientation="portrait" r:id="rId1"/>
  <headerFooter>
    <oddHeader>&amp;CAdquisición de equipo e insumos de laboratorio
UAEH-LP-N88-2024</oddHeader>
    <oddFooter>&amp;R&amp;P/&amp;N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I256"/>
  <sheetViews>
    <sheetView tabSelected="1" topLeftCell="A236" workbookViewId="0">
      <selection activeCell="G10" sqref="G10"/>
    </sheetView>
  </sheetViews>
  <sheetFormatPr baseColWidth="10" defaultRowHeight="15"/>
  <cols>
    <col min="3" max="3" width="11.5703125" bestFit="1" customWidth="1"/>
    <col min="4" max="4" width="16.28515625" customWidth="1"/>
    <col min="5" max="5" width="11.5703125" style="103" bestFit="1" customWidth="1"/>
    <col min="6" max="6" width="83.7109375" customWidth="1"/>
    <col min="8" max="8" width="14.140625" bestFit="1" customWidth="1"/>
    <col min="9" max="9" width="15.28515625" bestFit="1" customWidth="1"/>
  </cols>
  <sheetData>
    <row r="1" spans="3:9" s="54" customFormat="1">
      <c r="E1" s="103"/>
    </row>
    <row r="2" spans="3:9" s="54" customFormat="1">
      <c r="E2" s="103"/>
    </row>
    <row r="3" spans="3:9" s="54" customFormat="1" ht="16.5">
      <c r="C3" s="19"/>
      <c r="D3" s="116" t="s">
        <v>279</v>
      </c>
      <c r="E3" s="116"/>
      <c r="F3" s="116"/>
      <c r="G3" s="116"/>
      <c r="H3" s="116"/>
      <c r="I3" s="116"/>
    </row>
    <row r="4" spans="3:9" s="54" customFormat="1" ht="16.5">
      <c r="C4" s="19"/>
      <c r="D4" s="116" t="s">
        <v>323</v>
      </c>
      <c r="E4" s="116"/>
      <c r="F4" s="116"/>
      <c r="G4" s="116"/>
      <c r="H4" s="116"/>
      <c r="I4" s="116"/>
    </row>
    <row r="5" spans="3:9" s="54" customFormat="1" ht="15.75">
      <c r="C5" s="20"/>
      <c r="D5" s="117" t="s">
        <v>324</v>
      </c>
      <c r="E5" s="117"/>
      <c r="F5" s="117"/>
      <c r="G5" s="117"/>
      <c r="H5" s="117"/>
      <c r="I5" s="117"/>
    </row>
    <row r="6" spans="3:9" s="54" customFormat="1" ht="15.75">
      <c r="C6" s="20"/>
      <c r="D6" s="117" t="s">
        <v>325</v>
      </c>
      <c r="E6" s="117"/>
      <c r="F6" s="117"/>
      <c r="G6" s="117"/>
      <c r="H6" s="117"/>
      <c r="I6" s="117"/>
    </row>
    <row r="7" spans="3:9" s="54" customFormat="1">
      <c r="E7" s="103"/>
    </row>
    <row r="8" spans="3:9" s="54" customFormat="1">
      <c r="E8" s="103"/>
    </row>
    <row r="9" spans="3:9" ht="28.5">
      <c r="C9" s="88" t="s">
        <v>7</v>
      </c>
      <c r="D9" s="88" t="s">
        <v>8</v>
      </c>
      <c r="E9" s="88" t="s">
        <v>10</v>
      </c>
      <c r="F9" s="88" t="s">
        <v>273</v>
      </c>
      <c r="G9" s="88" t="s">
        <v>12</v>
      </c>
      <c r="H9" s="88" t="s">
        <v>268</v>
      </c>
      <c r="I9" s="89" t="s">
        <v>277</v>
      </c>
    </row>
    <row r="10" spans="3:9" ht="156.75">
      <c r="C10" s="90">
        <v>1</v>
      </c>
      <c r="D10" s="90" t="s">
        <v>21</v>
      </c>
      <c r="E10" s="90">
        <v>1</v>
      </c>
      <c r="F10" s="90" t="s">
        <v>22</v>
      </c>
      <c r="G10" s="90" t="s">
        <v>23</v>
      </c>
      <c r="H10" s="87"/>
      <c r="I10" s="87">
        <f>H10*E10</f>
        <v>0</v>
      </c>
    </row>
    <row r="11" spans="3:9" ht="270.75">
      <c r="C11" s="90">
        <v>2</v>
      </c>
      <c r="D11" s="90" t="s">
        <v>294</v>
      </c>
      <c r="E11" s="90">
        <v>1</v>
      </c>
      <c r="F11" s="90" t="s">
        <v>290</v>
      </c>
      <c r="G11" s="90" t="s">
        <v>28</v>
      </c>
      <c r="H11" s="87"/>
      <c r="I11" s="87">
        <f t="shared" ref="I11:I74" si="0">H11*E11</f>
        <v>0</v>
      </c>
    </row>
    <row r="12" spans="3:9" ht="85.5">
      <c r="C12" s="90">
        <v>3</v>
      </c>
      <c r="D12" s="90" t="s">
        <v>294</v>
      </c>
      <c r="E12" s="90">
        <v>1</v>
      </c>
      <c r="F12" s="90" t="s">
        <v>291</v>
      </c>
      <c r="G12" s="90" t="s">
        <v>28</v>
      </c>
      <c r="H12" s="87"/>
      <c r="I12" s="87">
        <f t="shared" si="0"/>
        <v>0</v>
      </c>
    </row>
    <row r="13" spans="3:9" ht="156.75">
      <c r="C13" s="90">
        <v>4</v>
      </c>
      <c r="D13" s="90" t="s">
        <v>294</v>
      </c>
      <c r="E13" s="90">
        <v>1</v>
      </c>
      <c r="F13" s="90" t="s">
        <v>292</v>
      </c>
      <c r="G13" s="90" t="s">
        <v>28</v>
      </c>
      <c r="H13" s="87"/>
      <c r="I13" s="87">
        <f t="shared" si="0"/>
        <v>0</v>
      </c>
    </row>
    <row r="14" spans="3:9" ht="114">
      <c r="C14" s="90">
        <v>5</v>
      </c>
      <c r="D14" s="90" t="s">
        <v>294</v>
      </c>
      <c r="E14" s="90">
        <v>1</v>
      </c>
      <c r="F14" s="90" t="s">
        <v>293</v>
      </c>
      <c r="G14" s="90" t="s">
        <v>28</v>
      </c>
      <c r="H14" s="87"/>
      <c r="I14" s="87">
        <f t="shared" si="0"/>
        <v>0</v>
      </c>
    </row>
    <row r="15" spans="3:9" ht="228">
      <c r="C15" s="90">
        <v>6</v>
      </c>
      <c r="D15" s="90" t="s">
        <v>24</v>
      </c>
      <c r="E15" s="90">
        <v>2</v>
      </c>
      <c r="F15" s="90" t="s">
        <v>25</v>
      </c>
      <c r="G15" s="90" t="s">
        <v>26</v>
      </c>
      <c r="H15" s="87"/>
      <c r="I15" s="87">
        <f t="shared" si="0"/>
        <v>0</v>
      </c>
    </row>
    <row r="16" spans="3:9" ht="142.5">
      <c r="C16" s="90">
        <v>7</v>
      </c>
      <c r="D16" s="90" t="s">
        <v>24</v>
      </c>
      <c r="E16" s="90">
        <v>1</v>
      </c>
      <c r="F16" s="90" t="s">
        <v>27</v>
      </c>
      <c r="G16" s="90" t="s">
        <v>28</v>
      </c>
      <c r="H16" s="87"/>
      <c r="I16" s="87">
        <f t="shared" si="0"/>
        <v>0</v>
      </c>
    </row>
    <row r="17" spans="3:9" ht="57">
      <c r="C17" s="90">
        <v>8</v>
      </c>
      <c r="D17" s="90" t="s">
        <v>29</v>
      </c>
      <c r="E17" s="90">
        <v>6</v>
      </c>
      <c r="F17" s="90" t="s">
        <v>30</v>
      </c>
      <c r="G17" s="90" t="s">
        <v>28</v>
      </c>
      <c r="H17" s="87"/>
      <c r="I17" s="87">
        <f t="shared" si="0"/>
        <v>0</v>
      </c>
    </row>
    <row r="18" spans="3:9" ht="57">
      <c r="C18" s="90">
        <v>9</v>
      </c>
      <c r="D18" s="90" t="s">
        <v>29</v>
      </c>
      <c r="E18" s="90">
        <v>2</v>
      </c>
      <c r="F18" s="90" t="s">
        <v>31</v>
      </c>
      <c r="G18" s="90" t="s">
        <v>28</v>
      </c>
      <c r="H18" s="87"/>
      <c r="I18" s="87">
        <f t="shared" si="0"/>
        <v>0</v>
      </c>
    </row>
    <row r="19" spans="3:9" ht="57">
      <c r="C19" s="90">
        <v>10</v>
      </c>
      <c r="D19" s="90" t="s">
        <v>29</v>
      </c>
      <c r="E19" s="90">
        <v>10</v>
      </c>
      <c r="F19" s="90" t="s">
        <v>32</v>
      </c>
      <c r="G19" s="90" t="s">
        <v>28</v>
      </c>
      <c r="H19" s="87"/>
      <c r="I19" s="87">
        <f t="shared" si="0"/>
        <v>0</v>
      </c>
    </row>
    <row r="20" spans="3:9" ht="57">
      <c r="C20" s="90">
        <v>11</v>
      </c>
      <c r="D20" s="90" t="s">
        <v>29</v>
      </c>
      <c r="E20" s="90">
        <v>10</v>
      </c>
      <c r="F20" s="90" t="s">
        <v>33</v>
      </c>
      <c r="G20" s="90" t="s">
        <v>28</v>
      </c>
      <c r="H20" s="87"/>
      <c r="I20" s="87">
        <f t="shared" si="0"/>
        <v>0</v>
      </c>
    </row>
    <row r="21" spans="3:9" ht="28.5">
      <c r="C21" s="90">
        <v>12</v>
      </c>
      <c r="D21" s="90" t="s">
        <v>29</v>
      </c>
      <c r="E21" s="90">
        <v>2</v>
      </c>
      <c r="F21" s="90" t="s">
        <v>34</v>
      </c>
      <c r="G21" s="90" t="s">
        <v>28</v>
      </c>
      <c r="H21" s="87"/>
      <c r="I21" s="87">
        <f t="shared" si="0"/>
        <v>0</v>
      </c>
    </row>
    <row r="22" spans="3:9" ht="28.5">
      <c r="C22" s="90">
        <v>13</v>
      </c>
      <c r="D22" s="90" t="s">
        <v>29</v>
      </c>
      <c r="E22" s="90">
        <v>1</v>
      </c>
      <c r="F22" s="90" t="s">
        <v>35</v>
      </c>
      <c r="G22" s="90" t="s">
        <v>28</v>
      </c>
      <c r="H22" s="87"/>
      <c r="I22" s="87">
        <f t="shared" si="0"/>
        <v>0</v>
      </c>
    </row>
    <row r="23" spans="3:9" ht="28.5">
      <c r="C23" s="90">
        <v>14</v>
      </c>
      <c r="D23" s="90" t="s">
        <v>29</v>
      </c>
      <c r="E23" s="90">
        <v>1</v>
      </c>
      <c r="F23" s="90" t="s">
        <v>36</v>
      </c>
      <c r="G23" s="90" t="s">
        <v>37</v>
      </c>
      <c r="H23" s="87"/>
      <c r="I23" s="87">
        <f t="shared" si="0"/>
        <v>0</v>
      </c>
    </row>
    <row r="24" spans="3:9" ht="28.5">
      <c r="C24" s="90">
        <v>15</v>
      </c>
      <c r="D24" s="90" t="s">
        <v>29</v>
      </c>
      <c r="E24" s="90">
        <v>1</v>
      </c>
      <c r="F24" s="90" t="s">
        <v>38</v>
      </c>
      <c r="G24" s="90" t="s">
        <v>26</v>
      </c>
      <c r="H24" s="87"/>
      <c r="I24" s="87">
        <f t="shared" si="0"/>
        <v>0</v>
      </c>
    </row>
    <row r="25" spans="3:9" ht="28.5">
      <c r="C25" s="90">
        <v>16</v>
      </c>
      <c r="D25" s="90" t="s">
        <v>29</v>
      </c>
      <c r="E25" s="90">
        <v>4</v>
      </c>
      <c r="F25" s="90" t="s">
        <v>39</v>
      </c>
      <c r="G25" s="90" t="s">
        <v>40</v>
      </c>
      <c r="H25" s="87"/>
      <c r="I25" s="87">
        <f t="shared" si="0"/>
        <v>0</v>
      </c>
    </row>
    <row r="26" spans="3:9" ht="28.5">
      <c r="C26" s="90">
        <v>17</v>
      </c>
      <c r="D26" s="90" t="s">
        <v>29</v>
      </c>
      <c r="E26" s="90">
        <v>1</v>
      </c>
      <c r="F26" s="90" t="s">
        <v>41</v>
      </c>
      <c r="G26" s="90" t="s">
        <v>28</v>
      </c>
      <c r="H26" s="87"/>
      <c r="I26" s="87">
        <f t="shared" si="0"/>
        <v>0</v>
      </c>
    </row>
    <row r="27" spans="3:9" ht="28.5">
      <c r="C27" s="90">
        <v>18</v>
      </c>
      <c r="D27" s="90" t="s">
        <v>29</v>
      </c>
      <c r="E27" s="90">
        <v>3</v>
      </c>
      <c r="F27" s="90" t="s">
        <v>42</v>
      </c>
      <c r="G27" s="90" t="s">
        <v>28</v>
      </c>
      <c r="H27" s="87"/>
      <c r="I27" s="87">
        <f t="shared" si="0"/>
        <v>0</v>
      </c>
    </row>
    <row r="28" spans="3:9" ht="28.5">
      <c r="C28" s="90">
        <v>19</v>
      </c>
      <c r="D28" s="90" t="s">
        <v>29</v>
      </c>
      <c r="E28" s="90">
        <v>3</v>
      </c>
      <c r="F28" s="90" t="s">
        <v>43</v>
      </c>
      <c r="G28" s="90" t="s">
        <v>28</v>
      </c>
      <c r="H28" s="87"/>
      <c r="I28" s="87">
        <f t="shared" si="0"/>
        <v>0</v>
      </c>
    </row>
    <row r="29" spans="3:9" ht="28.5">
      <c r="C29" s="90">
        <v>20</v>
      </c>
      <c r="D29" s="90" t="s">
        <v>29</v>
      </c>
      <c r="E29" s="90">
        <v>3</v>
      </c>
      <c r="F29" s="90" t="s">
        <v>44</v>
      </c>
      <c r="G29" s="90" t="s">
        <v>28</v>
      </c>
      <c r="H29" s="87"/>
      <c r="I29" s="87">
        <f t="shared" si="0"/>
        <v>0</v>
      </c>
    </row>
    <row r="30" spans="3:9" ht="28.5">
      <c r="C30" s="90">
        <v>21</v>
      </c>
      <c r="D30" s="90" t="s">
        <v>29</v>
      </c>
      <c r="E30" s="90">
        <v>3</v>
      </c>
      <c r="F30" s="90" t="s">
        <v>45</v>
      </c>
      <c r="G30" s="90" t="s">
        <v>28</v>
      </c>
      <c r="H30" s="87"/>
      <c r="I30" s="87">
        <f t="shared" si="0"/>
        <v>0</v>
      </c>
    </row>
    <row r="31" spans="3:9" ht="28.5">
      <c r="C31" s="90">
        <v>22</v>
      </c>
      <c r="D31" s="90" t="s">
        <v>29</v>
      </c>
      <c r="E31" s="90">
        <v>15</v>
      </c>
      <c r="F31" s="90" t="s">
        <v>46</v>
      </c>
      <c r="G31" s="90" t="s">
        <v>37</v>
      </c>
      <c r="H31" s="87"/>
      <c r="I31" s="87">
        <f t="shared" si="0"/>
        <v>0</v>
      </c>
    </row>
    <row r="32" spans="3:9" ht="57">
      <c r="C32" s="90">
        <v>23</v>
      </c>
      <c r="D32" s="90" t="s">
        <v>47</v>
      </c>
      <c r="E32" s="90">
        <v>10</v>
      </c>
      <c r="F32" s="90" t="s">
        <v>48</v>
      </c>
      <c r="G32" s="90" t="s">
        <v>28</v>
      </c>
      <c r="H32" s="87"/>
      <c r="I32" s="87">
        <f t="shared" si="0"/>
        <v>0</v>
      </c>
    </row>
    <row r="33" spans="3:9" ht="409.5">
      <c r="C33" s="90">
        <v>24</v>
      </c>
      <c r="D33" s="90" t="s">
        <v>49</v>
      </c>
      <c r="E33" s="90">
        <v>1</v>
      </c>
      <c r="F33" s="90" t="s">
        <v>50</v>
      </c>
      <c r="G33" s="90" t="s">
        <v>28</v>
      </c>
      <c r="H33" s="87"/>
      <c r="I33" s="87">
        <f t="shared" si="0"/>
        <v>0</v>
      </c>
    </row>
    <row r="34" spans="3:9" ht="409.5">
      <c r="C34" s="90">
        <v>25</v>
      </c>
      <c r="D34" s="90" t="s">
        <v>49</v>
      </c>
      <c r="E34" s="90">
        <v>1</v>
      </c>
      <c r="F34" s="90" t="s">
        <v>51</v>
      </c>
      <c r="G34" s="90" t="s">
        <v>28</v>
      </c>
      <c r="H34" s="87"/>
      <c r="I34" s="87">
        <f t="shared" si="0"/>
        <v>0</v>
      </c>
    </row>
    <row r="35" spans="3:9" ht="409.5">
      <c r="C35" s="90">
        <v>26</v>
      </c>
      <c r="D35" s="90" t="s">
        <v>49</v>
      </c>
      <c r="E35" s="90">
        <v>1</v>
      </c>
      <c r="F35" s="90" t="s">
        <v>52</v>
      </c>
      <c r="G35" s="90" t="s">
        <v>28</v>
      </c>
      <c r="H35" s="87"/>
      <c r="I35" s="87">
        <f t="shared" si="0"/>
        <v>0</v>
      </c>
    </row>
    <row r="36" spans="3:9" ht="128.25">
      <c r="C36" s="90">
        <v>27</v>
      </c>
      <c r="D36" s="90" t="s">
        <v>49</v>
      </c>
      <c r="E36" s="90">
        <v>2</v>
      </c>
      <c r="F36" s="90" t="s">
        <v>53</v>
      </c>
      <c r="G36" s="90" t="s">
        <v>28</v>
      </c>
      <c r="H36" s="87"/>
      <c r="I36" s="87">
        <f t="shared" si="0"/>
        <v>0</v>
      </c>
    </row>
    <row r="37" spans="3:9" ht="156.75">
      <c r="C37" s="90">
        <v>28</v>
      </c>
      <c r="D37" s="90" t="s">
        <v>49</v>
      </c>
      <c r="E37" s="90">
        <v>1</v>
      </c>
      <c r="F37" s="90" t="s">
        <v>54</v>
      </c>
      <c r="G37" s="90" t="s">
        <v>28</v>
      </c>
      <c r="H37" s="87"/>
      <c r="I37" s="87">
        <f t="shared" si="0"/>
        <v>0</v>
      </c>
    </row>
    <row r="38" spans="3:9" ht="85.5">
      <c r="C38" s="90">
        <v>29</v>
      </c>
      <c r="D38" s="90" t="s">
        <v>49</v>
      </c>
      <c r="E38" s="90">
        <v>1</v>
      </c>
      <c r="F38" s="90" t="s">
        <v>55</v>
      </c>
      <c r="G38" s="90" t="s">
        <v>28</v>
      </c>
      <c r="H38" s="87"/>
      <c r="I38" s="87">
        <f t="shared" si="0"/>
        <v>0</v>
      </c>
    </row>
    <row r="39" spans="3:9" ht="409.5">
      <c r="C39" s="90">
        <v>30</v>
      </c>
      <c r="D39" s="90" t="s">
        <v>49</v>
      </c>
      <c r="E39" s="90">
        <v>1</v>
      </c>
      <c r="F39" s="90" t="s">
        <v>56</v>
      </c>
      <c r="G39" s="90" t="s">
        <v>28</v>
      </c>
      <c r="H39" s="87"/>
      <c r="I39" s="87">
        <f t="shared" si="0"/>
        <v>0</v>
      </c>
    </row>
    <row r="40" spans="3:9" ht="114">
      <c r="C40" s="90">
        <v>31</v>
      </c>
      <c r="D40" s="90" t="s">
        <v>49</v>
      </c>
      <c r="E40" s="90">
        <v>1</v>
      </c>
      <c r="F40" s="90" t="s">
        <v>57</v>
      </c>
      <c r="G40" s="90" t="s">
        <v>28</v>
      </c>
      <c r="H40" s="87"/>
      <c r="I40" s="87">
        <f t="shared" si="0"/>
        <v>0</v>
      </c>
    </row>
    <row r="41" spans="3:9" ht="85.5">
      <c r="C41" s="90">
        <v>32</v>
      </c>
      <c r="D41" s="90" t="s">
        <v>49</v>
      </c>
      <c r="E41" s="90">
        <v>2</v>
      </c>
      <c r="F41" s="90" t="s">
        <v>58</v>
      </c>
      <c r="G41" s="90" t="s">
        <v>28</v>
      </c>
      <c r="H41" s="87"/>
      <c r="I41" s="87">
        <f t="shared" si="0"/>
        <v>0</v>
      </c>
    </row>
    <row r="42" spans="3:9" ht="128.25">
      <c r="C42" s="90">
        <v>33</v>
      </c>
      <c r="D42" s="90" t="s">
        <v>49</v>
      </c>
      <c r="E42" s="90">
        <v>1</v>
      </c>
      <c r="F42" s="90" t="s">
        <v>59</v>
      </c>
      <c r="G42" s="90" t="s">
        <v>28</v>
      </c>
      <c r="H42" s="87"/>
      <c r="I42" s="87">
        <f t="shared" si="0"/>
        <v>0</v>
      </c>
    </row>
    <row r="43" spans="3:9" ht="242.25">
      <c r="C43" s="90">
        <v>34</v>
      </c>
      <c r="D43" s="90" t="s">
        <v>49</v>
      </c>
      <c r="E43" s="90">
        <v>1</v>
      </c>
      <c r="F43" s="90" t="s">
        <v>60</v>
      </c>
      <c r="G43" s="90" t="s">
        <v>28</v>
      </c>
      <c r="H43" s="87"/>
      <c r="I43" s="87">
        <f t="shared" si="0"/>
        <v>0</v>
      </c>
    </row>
    <row r="44" spans="3:9" ht="409.5">
      <c r="C44" s="90">
        <v>35</v>
      </c>
      <c r="D44" s="90" t="s">
        <v>49</v>
      </c>
      <c r="E44" s="90">
        <v>1</v>
      </c>
      <c r="F44" s="90" t="s">
        <v>61</v>
      </c>
      <c r="G44" s="90" t="s">
        <v>28</v>
      </c>
      <c r="H44" s="87"/>
      <c r="I44" s="87">
        <f t="shared" si="0"/>
        <v>0</v>
      </c>
    </row>
    <row r="45" spans="3:9" ht="142.5">
      <c r="C45" s="90">
        <v>36</v>
      </c>
      <c r="D45" s="90" t="s">
        <v>49</v>
      </c>
      <c r="E45" s="90">
        <v>1</v>
      </c>
      <c r="F45" s="90" t="s">
        <v>62</v>
      </c>
      <c r="G45" s="90" t="s">
        <v>28</v>
      </c>
      <c r="H45" s="87"/>
      <c r="I45" s="87">
        <f t="shared" si="0"/>
        <v>0</v>
      </c>
    </row>
    <row r="46" spans="3:9" ht="71.25">
      <c r="C46" s="90">
        <v>37</v>
      </c>
      <c r="D46" s="90" t="s">
        <v>49</v>
      </c>
      <c r="E46" s="90">
        <v>2</v>
      </c>
      <c r="F46" s="90" t="s">
        <v>63</v>
      </c>
      <c r="G46" s="90" t="s">
        <v>28</v>
      </c>
      <c r="H46" s="87"/>
      <c r="I46" s="87">
        <f t="shared" si="0"/>
        <v>0</v>
      </c>
    </row>
    <row r="47" spans="3:9" ht="99.75">
      <c r="C47" s="90">
        <v>38</v>
      </c>
      <c r="D47" s="90" t="s">
        <v>49</v>
      </c>
      <c r="E47" s="90">
        <v>2</v>
      </c>
      <c r="F47" s="90" t="s">
        <v>64</v>
      </c>
      <c r="G47" s="90" t="s">
        <v>28</v>
      </c>
      <c r="H47" s="87"/>
      <c r="I47" s="87">
        <f t="shared" si="0"/>
        <v>0</v>
      </c>
    </row>
    <row r="48" spans="3:9" ht="71.25">
      <c r="C48" s="90">
        <v>39</v>
      </c>
      <c r="D48" s="90" t="s">
        <v>49</v>
      </c>
      <c r="E48" s="90">
        <v>2</v>
      </c>
      <c r="F48" s="90" t="s">
        <v>65</v>
      </c>
      <c r="G48" s="90" t="s">
        <v>28</v>
      </c>
      <c r="H48" s="87"/>
      <c r="I48" s="87">
        <f t="shared" si="0"/>
        <v>0</v>
      </c>
    </row>
    <row r="49" spans="3:9" ht="85.5">
      <c r="C49" s="90">
        <v>40</v>
      </c>
      <c r="D49" s="90" t="s">
        <v>49</v>
      </c>
      <c r="E49" s="90">
        <v>2</v>
      </c>
      <c r="F49" s="90" t="s">
        <v>66</v>
      </c>
      <c r="G49" s="90" t="s">
        <v>28</v>
      </c>
      <c r="H49" s="87"/>
      <c r="I49" s="87">
        <f t="shared" si="0"/>
        <v>0</v>
      </c>
    </row>
    <row r="50" spans="3:9" ht="114">
      <c r="C50" s="90">
        <v>41</v>
      </c>
      <c r="D50" s="90" t="s">
        <v>49</v>
      </c>
      <c r="E50" s="90">
        <v>2</v>
      </c>
      <c r="F50" s="90" t="s">
        <v>67</v>
      </c>
      <c r="G50" s="90" t="s">
        <v>28</v>
      </c>
      <c r="H50" s="87"/>
      <c r="I50" s="87">
        <f t="shared" si="0"/>
        <v>0</v>
      </c>
    </row>
    <row r="51" spans="3:9" ht="142.5">
      <c r="C51" s="90">
        <v>42</v>
      </c>
      <c r="D51" s="90" t="s">
        <v>49</v>
      </c>
      <c r="E51" s="90">
        <v>1</v>
      </c>
      <c r="F51" s="90" t="s">
        <v>68</v>
      </c>
      <c r="G51" s="90" t="s">
        <v>28</v>
      </c>
      <c r="H51" s="87"/>
      <c r="I51" s="87">
        <f t="shared" si="0"/>
        <v>0</v>
      </c>
    </row>
    <row r="52" spans="3:9" ht="71.25">
      <c r="C52" s="90">
        <v>43</v>
      </c>
      <c r="D52" s="90" t="s">
        <v>49</v>
      </c>
      <c r="E52" s="90">
        <v>2</v>
      </c>
      <c r="F52" s="90" t="s">
        <v>69</v>
      </c>
      <c r="G52" s="90" t="s">
        <v>28</v>
      </c>
      <c r="H52" s="87"/>
      <c r="I52" s="87">
        <f t="shared" si="0"/>
        <v>0</v>
      </c>
    </row>
    <row r="53" spans="3:9" ht="99.75">
      <c r="C53" s="90">
        <v>44</v>
      </c>
      <c r="D53" s="90" t="s">
        <v>49</v>
      </c>
      <c r="E53" s="90">
        <v>2</v>
      </c>
      <c r="F53" s="90" t="s">
        <v>70</v>
      </c>
      <c r="G53" s="90" t="s">
        <v>28</v>
      </c>
      <c r="H53" s="87"/>
      <c r="I53" s="87">
        <f t="shared" si="0"/>
        <v>0</v>
      </c>
    </row>
    <row r="54" spans="3:9" ht="409.5">
      <c r="C54" s="90">
        <v>45</v>
      </c>
      <c r="D54" s="90" t="s">
        <v>49</v>
      </c>
      <c r="E54" s="90">
        <v>1</v>
      </c>
      <c r="F54" s="90" t="s">
        <v>71</v>
      </c>
      <c r="G54" s="90" t="s">
        <v>28</v>
      </c>
      <c r="H54" s="87"/>
      <c r="I54" s="87">
        <f t="shared" si="0"/>
        <v>0</v>
      </c>
    </row>
    <row r="55" spans="3:9" ht="185.25">
      <c r="C55" s="90">
        <v>46</v>
      </c>
      <c r="D55" s="90" t="s">
        <v>49</v>
      </c>
      <c r="E55" s="90">
        <v>1</v>
      </c>
      <c r="F55" s="90" t="s">
        <v>72</v>
      </c>
      <c r="G55" s="90" t="s">
        <v>28</v>
      </c>
      <c r="H55" s="87"/>
      <c r="I55" s="87">
        <f t="shared" si="0"/>
        <v>0</v>
      </c>
    </row>
    <row r="56" spans="3:9" ht="313.5">
      <c r="C56" s="90">
        <v>47</v>
      </c>
      <c r="D56" s="90" t="s">
        <v>49</v>
      </c>
      <c r="E56" s="90">
        <v>1</v>
      </c>
      <c r="F56" s="90" t="s">
        <v>73</v>
      </c>
      <c r="G56" s="90" t="s">
        <v>28</v>
      </c>
      <c r="H56" s="87"/>
      <c r="I56" s="87">
        <f t="shared" si="0"/>
        <v>0</v>
      </c>
    </row>
    <row r="57" spans="3:9" ht="270.75">
      <c r="C57" s="90">
        <v>48</v>
      </c>
      <c r="D57" s="90" t="s">
        <v>49</v>
      </c>
      <c r="E57" s="90">
        <v>1</v>
      </c>
      <c r="F57" s="90" t="s">
        <v>74</v>
      </c>
      <c r="G57" s="90" t="s">
        <v>28</v>
      </c>
      <c r="H57" s="87"/>
      <c r="I57" s="87">
        <f t="shared" si="0"/>
        <v>0</v>
      </c>
    </row>
    <row r="58" spans="3:9" ht="213.75">
      <c r="C58" s="90">
        <v>49</v>
      </c>
      <c r="D58" s="90" t="s">
        <v>49</v>
      </c>
      <c r="E58" s="90">
        <v>1</v>
      </c>
      <c r="F58" s="90" t="s">
        <v>75</v>
      </c>
      <c r="G58" s="90" t="s">
        <v>28</v>
      </c>
      <c r="H58" s="87"/>
      <c r="I58" s="87">
        <f t="shared" si="0"/>
        <v>0</v>
      </c>
    </row>
    <row r="59" spans="3:9" ht="42.75">
      <c r="C59" s="90">
        <v>50</v>
      </c>
      <c r="D59" s="90" t="s">
        <v>76</v>
      </c>
      <c r="E59" s="90">
        <v>3</v>
      </c>
      <c r="F59" s="90" t="s">
        <v>78</v>
      </c>
      <c r="G59" s="90" t="s">
        <v>28</v>
      </c>
      <c r="H59" s="87"/>
      <c r="I59" s="87">
        <f t="shared" si="0"/>
        <v>0</v>
      </c>
    </row>
    <row r="60" spans="3:9" ht="57">
      <c r="C60" s="90">
        <v>51</v>
      </c>
      <c r="D60" s="90" t="s">
        <v>76</v>
      </c>
      <c r="E60" s="90">
        <v>8</v>
      </c>
      <c r="F60" s="90" t="s">
        <v>79</v>
      </c>
      <c r="G60" s="90" t="s">
        <v>28</v>
      </c>
      <c r="H60" s="87"/>
      <c r="I60" s="87">
        <f t="shared" si="0"/>
        <v>0</v>
      </c>
    </row>
    <row r="61" spans="3:9" ht="71.25">
      <c r="C61" s="90">
        <v>52</v>
      </c>
      <c r="D61" s="90" t="s">
        <v>295</v>
      </c>
      <c r="E61" s="90">
        <v>1</v>
      </c>
      <c r="F61" s="90" t="s">
        <v>296</v>
      </c>
      <c r="G61" s="90" t="s">
        <v>23</v>
      </c>
      <c r="H61" s="87"/>
      <c r="I61" s="87">
        <f t="shared" si="0"/>
        <v>0</v>
      </c>
    </row>
    <row r="62" spans="3:9" ht="57">
      <c r="C62" s="90">
        <v>53</v>
      </c>
      <c r="D62" s="90" t="s">
        <v>295</v>
      </c>
      <c r="E62" s="90">
        <v>100</v>
      </c>
      <c r="F62" s="90" t="s">
        <v>297</v>
      </c>
      <c r="G62" s="90" t="s">
        <v>28</v>
      </c>
      <c r="H62" s="87"/>
      <c r="I62" s="87">
        <f t="shared" si="0"/>
        <v>0</v>
      </c>
    </row>
    <row r="63" spans="3:9" ht="57">
      <c r="C63" s="90">
        <v>54</v>
      </c>
      <c r="D63" s="90" t="s">
        <v>295</v>
      </c>
      <c r="E63" s="90">
        <v>1</v>
      </c>
      <c r="F63" s="90" t="s">
        <v>298</v>
      </c>
      <c r="G63" s="90" t="s">
        <v>23</v>
      </c>
      <c r="H63" s="87"/>
      <c r="I63" s="87">
        <f t="shared" si="0"/>
        <v>0</v>
      </c>
    </row>
    <row r="64" spans="3:9" ht="57">
      <c r="C64" s="90">
        <v>55</v>
      </c>
      <c r="D64" s="90" t="s">
        <v>295</v>
      </c>
      <c r="E64" s="90">
        <v>1</v>
      </c>
      <c r="F64" s="90" t="s">
        <v>299</v>
      </c>
      <c r="G64" s="90" t="s">
        <v>28</v>
      </c>
      <c r="H64" s="87"/>
      <c r="I64" s="87">
        <f t="shared" si="0"/>
        <v>0</v>
      </c>
    </row>
    <row r="65" spans="3:9" ht="42.75">
      <c r="C65" s="90">
        <v>56</v>
      </c>
      <c r="D65" s="90" t="s">
        <v>80</v>
      </c>
      <c r="E65" s="90">
        <v>3</v>
      </c>
      <c r="F65" s="90" t="s">
        <v>81</v>
      </c>
      <c r="G65" s="90" t="s">
        <v>28</v>
      </c>
      <c r="H65" s="87"/>
      <c r="I65" s="87">
        <f t="shared" si="0"/>
        <v>0</v>
      </c>
    </row>
    <row r="66" spans="3:9" ht="199.5">
      <c r="C66" s="90">
        <v>57</v>
      </c>
      <c r="D66" s="90" t="s">
        <v>274</v>
      </c>
      <c r="E66" s="93">
        <v>6</v>
      </c>
      <c r="F66" s="101" t="s">
        <v>82</v>
      </c>
      <c r="G66" s="90" t="s">
        <v>28</v>
      </c>
      <c r="H66" s="87"/>
      <c r="I66" s="87">
        <f t="shared" si="0"/>
        <v>0</v>
      </c>
    </row>
    <row r="67" spans="3:9" ht="228.75">
      <c r="C67" s="90">
        <v>58</v>
      </c>
      <c r="D67" s="90" t="s">
        <v>274</v>
      </c>
      <c r="E67" s="93">
        <v>2</v>
      </c>
      <c r="F67" s="102" t="s">
        <v>83</v>
      </c>
      <c r="G67" s="90" t="s">
        <v>28</v>
      </c>
      <c r="H67" s="87"/>
      <c r="I67" s="87">
        <f t="shared" si="0"/>
        <v>0</v>
      </c>
    </row>
    <row r="68" spans="3:9" ht="128.25">
      <c r="C68" s="90">
        <v>59</v>
      </c>
      <c r="D68" s="90" t="s">
        <v>274</v>
      </c>
      <c r="E68" s="90">
        <v>2</v>
      </c>
      <c r="F68" s="90" t="s">
        <v>301</v>
      </c>
      <c r="G68" s="90" t="s">
        <v>28</v>
      </c>
      <c r="H68" s="87"/>
      <c r="I68" s="87">
        <f t="shared" si="0"/>
        <v>0</v>
      </c>
    </row>
    <row r="69" spans="3:9" ht="42.75">
      <c r="C69" s="90">
        <v>60</v>
      </c>
      <c r="D69" s="90" t="s">
        <v>302</v>
      </c>
      <c r="E69" s="90">
        <v>10</v>
      </c>
      <c r="F69" s="90" t="s">
        <v>303</v>
      </c>
      <c r="G69" s="90" t="s">
        <v>28</v>
      </c>
      <c r="H69" s="87"/>
      <c r="I69" s="87">
        <f t="shared" si="0"/>
        <v>0</v>
      </c>
    </row>
    <row r="70" spans="3:9" ht="128.25">
      <c r="C70" s="90">
        <v>61</v>
      </c>
      <c r="D70" s="90" t="s">
        <v>267</v>
      </c>
      <c r="E70" s="96">
        <v>2</v>
      </c>
      <c r="F70" s="90" t="s">
        <v>304</v>
      </c>
      <c r="G70" s="90" t="s">
        <v>23</v>
      </c>
      <c r="H70" s="87"/>
      <c r="I70" s="87">
        <f t="shared" si="0"/>
        <v>0</v>
      </c>
    </row>
    <row r="71" spans="3:9" ht="85.5">
      <c r="C71" s="90">
        <v>62</v>
      </c>
      <c r="D71" s="90" t="s">
        <v>267</v>
      </c>
      <c r="E71" s="96">
        <v>2</v>
      </c>
      <c r="F71" s="90" t="s">
        <v>305</v>
      </c>
      <c r="G71" s="90" t="s">
        <v>23</v>
      </c>
      <c r="H71" s="87"/>
      <c r="I71" s="87">
        <f t="shared" si="0"/>
        <v>0</v>
      </c>
    </row>
    <row r="72" spans="3:9" ht="57">
      <c r="C72" s="90">
        <v>63</v>
      </c>
      <c r="D72" s="90" t="s">
        <v>267</v>
      </c>
      <c r="E72" s="96">
        <v>12</v>
      </c>
      <c r="F72" s="90" t="s">
        <v>306</v>
      </c>
      <c r="G72" s="90" t="s">
        <v>23</v>
      </c>
      <c r="H72" s="87"/>
      <c r="I72" s="87">
        <f t="shared" si="0"/>
        <v>0</v>
      </c>
    </row>
    <row r="73" spans="3:9" ht="128.25">
      <c r="C73" s="90">
        <v>64</v>
      </c>
      <c r="D73" s="90" t="s">
        <v>267</v>
      </c>
      <c r="E73" s="96">
        <v>12</v>
      </c>
      <c r="F73" s="90" t="s">
        <v>307</v>
      </c>
      <c r="G73" s="90" t="s">
        <v>23</v>
      </c>
      <c r="H73" s="87"/>
      <c r="I73" s="87">
        <f t="shared" si="0"/>
        <v>0</v>
      </c>
    </row>
    <row r="74" spans="3:9" ht="57">
      <c r="C74" s="90">
        <v>65</v>
      </c>
      <c r="D74" s="90" t="s">
        <v>267</v>
      </c>
      <c r="E74" s="96">
        <v>12</v>
      </c>
      <c r="F74" s="90" t="s">
        <v>308</v>
      </c>
      <c r="G74" s="90" t="s">
        <v>23</v>
      </c>
      <c r="H74" s="87"/>
      <c r="I74" s="87">
        <f t="shared" si="0"/>
        <v>0</v>
      </c>
    </row>
    <row r="75" spans="3:9" ht="99.75">
      <c r="C75" s="90">
        <v>66</v>
      </c>
      <c r="D75" s="90" t="s">
        <v>267</v>
      </c>
      <c r="E75" s="96">
        <v>12</v>
      </c>
      <c r="F75" s="90" t="s">
        <v>309</v>
      </c>
      <c r="G75" s="90" t="s">
        <v>23</v>
      </c>
      <c r="H75" s="87"/>
      <c r="I75" s="87">
        <f t="shared" ref="I75:I138" si="1">H75*E75</f>
        <v>0</v>
      </c>
    </row>
    <row r="76" spans="3:9" ht="128.25">
      <c r="C76" s="90">
        <v>67</v>
      </c>
      <c r="D76" s="90" t="s">
        <v>267</v>
      </c>
      <c r="E76" s="96">
        <v>12</v>
      </c>
      <c r="F76" s="90" t="s">
        <v>310</v>
      </c>
      <c r="G76" s="90" t="s">
        <v>23</v>
      </c>
      <c r="H76" s="87"/>
      <c r="I76" s="87">
        <f t="shared" si="1"/>
        <v>0</v>
      </c>
    </row>
    <row r="77" spans="3:9" ht="71.25">
      <c r="C77" s="90">
        <v>68</v>
      </c>
      <c r="D77" s="90" t="s">
        <v>267</v>
      </c>
      <c r="E77" s="96">
        <v>12</v>
      </c>
      <c r="F77" s="90" t="s">
        <v>311</v>
      </c>
      <c r="G77" s="90" t="s">
        <v>23</v>
      </c>
      <c r="H77" s="87"/>
      <c r="I77" s="87">
        <f t="shared" si="1"/>
        <v>0</v>
      </c>
    </row>
    <row r="78" spans="3:9" ht="28.5">
      <c r="C78" s="90">
        <v>69</v>
      </c>
      <c r="D78" s="90" t="s">
        <v>267</v>
      </c>
      <c r="E78" s="104">
        <v>1</v>
      </c>
      <c r="F78" s="91" t="s">
        <v>85</v>
      </c>
      <c r="G78" s="92" t="s">
        <v>261</v>
      </c>
      <c r="H78" s="87"/>
      <c r="I78" s="87">
        <f t="shared" si="1"/>
        <v>0</v>
      </c>
    </row>
    <row r="79" spans="3:9" ht="28.5">
      <c r="C79" s="90">
        <v>70</v>
      </c>
      <c r="D79" s="90" t="s">
        <v>267</v>
      </c>
      <c r="E79" s="104">
        <v>2</v>
      </c>
      <c r="F79" s="91" t="s">
        <v>86</v>
      </c>
      <c r="G79" s="92" t="s">
        <v>28</v>
      </c>
      <c r="H79" s="87"/>
      <c r="I79" s="87">
        <f t="shared" si="1"/>
        <v>0</v>
      </c>
    </row>
    <row r="80" spans="3:9" ht="28.5">
      <c r="C80" s="90">
        <v>71</v>
      </c>
      <c r="D80" s="90" t="s">
        <v>267</v>
      </c>
      <c r="E80" s="104">
        <v>2</v>
      </c>
      <c r="F80" s="91" t="s">
        <v>87</v>
      </c>
      <c r="G80" s="92" t="s">
        <v>28</v>
      </c>
      <c r="H80" s="87"/>
      <c r="I80" s="87">
        <f t="shared" si="1"/>
        <v>0</v>
      </c>
    </row>
    <row r="81" spans="3:9" ht="28.5">
      <c r="C81" s="90">
        <v>72</v>
      </c>
      <c r="D81" s="90" t="s">
        <v>267</v>
      </c>
      <c r="E81" s="104">
        <v>2</v>
      </c>
      <c r="F81" s="91" t="s">
        <v>88</v>
      </c>
      <c r="G81" s="92" t="s">
        <v>28</v>
      </c>
      <c r="H81" s="87"/>
      <c r="I81" s="87">
        <f t="shared" si="1"/>
        <v>0</v>
      </c>
    </row>
    <row r="82" spans="3:9" ht="28.5">
      <c r="C82" s="90">
        <v>73</v>
      </c>
      <c r="D82" s="90" t="s">
        <v>267</v>
      </c>
      <c r="E82" s="104">
        <v>2</v>
      </c>
      <c r="F82" s="91" t="s">
        <v>89</v>
      </c>
      <c r="G82" s="92" t="s">
        <v>262</v>
      </c>
      <c r="H82" s="87"/>
      <c r="I82" s="87">
        <f t="shared" si="1"/>
        <v>0</v>
      </c>
    </row>
    <row r="83" spans="3:9" ht="28.5">
      <c r="C83" s="90">
        <v>74</v>
      </c>
      <c r="D83" s="90" t="s">
        <v>267</v>
      </c>
      <c r="E83" s="104">
        <v>1</v>
      </c>
      <c r="F83" s="91" t="s">
        <v>90</v>
      </c>
      <c r="G83" s="92" t="s">
        <v>37</v>
      </c>
      <c r="H83" s="87"/>
      <c r="I83" s="87">
        <f t="shared" si="1"/>
        <v>0</v>
      </c>
    </row>
    <row r="84" spans="3:9" ht="28.5">
      <c r="C84" s="90">
        <v>75</v>
      </c>
      <c r="D84" s="90" t="s">
        <v>267</v>
      </c>
      <c r="E84" s="104">
        <v>1</v>
      </c>
      <c r="F84" s="91" t="s">
        <v>91</v>
      </c>
      <c r="G84" s="92" t="s">
        <v>37</v>
      </c>
      <c r="H84" s="87"/>
      <c r="I84" s="87">
        <f t="shared" si="1"/>
        <v>0</v>
      </c>
    </row>
    <row r="85" spans="3:9" ht="28.5">
      <c r="C85" s="90">
        <v>76</v>
      </c>
      <c r="D85" s="90" t="s">
        <v>267</v>
      </c>
      <c r="E85" s="104">
        <v>1</v>
      </c>
      <c r="F85" s="91" t="s">
        <v>92</v>
      </c>
      <c r="G85" s="92" t="s">
        <v>37</v>
      </c>
      <c r="H85" s="87"/>
      <c r="I85" s="87">
        <f t="shared" si="1"/>
        <v>0</v>
      </c>
    </row>
    <row r="86" spans="3:9" ht="28.5">
      <c r="C86" s="90">
        <v>77</v>
      </c>
      <c r="D86" s="90" t="s">
        <v>267</v>
      </c>
      <c r="E86" s="104">
        <v>24</v>
      </c>
      <c r="F86" s="91" t="s">
        <v>93</v>
      </c>
      <c r="G86" s="92" t="s">
        <v>28</v>
      </c>
      <c r="H86" s="87"/>
      <c r="I86" s="87">
        <f t="shared" si="1"/>
        <v>0</v>
      </c>
    </row>
    <row r="87" spans="3:9" ht="28.5">
      <c r="C87" s="90">
        <v>78</v>
      </c>
      <c r="D87" s="90" t="s">
        <v>267</v>
      </c>
      <c r="E87" s="104">
        <v>4</v>
      </c>
      <c r="F87" s="91" t="s">
        <v>94</v>
      </c>
      <c r="G87" s="92" t="s">
        <v>262</v>
      </c>
      <c r="H87" s="87"/>
      <c r="I87" s="87">
        <f t="shared" si="1"/>
        <v>0</v>
      </c>
    </row>
    <row r="88" spans="3:9" ht="28.5">
      <c r="C88" s="90">
        <v>79</v>
      </c>
      <c r="D88" s="90" t="s">
        <v>267</v>
      </c>
      <c r="E88" s="104">
        <v>48</v>
      </c>
      <c r="F88" s="91" t="s">
        <v>95</v>
      </c>
      <c r="G88" s="92" t="s">
        <v>28</v>
      </c>
      <c r="H88" s="87"/>
      <c r="I88" s="87">
        <f t="shared" si="1"/>
        <v>0</v>
      </c>
    </row>
    <row r="89" spans="3:9" ht="28.5">
      <c r="C89" s="90">
        <v>80</v>
      </c>
      <c r="D89" s="90" t="s">
        <v>267</v>
      </c>
      <c r="E89" s="104">
        <v>2</v>
      </c>
      <c r="F89" s="91" t="s">
        <v>96</v>
      </c>
      <c r="G89" s="92" t="s">
        <v>37</v>
      </c>
      <c r="H89" s="87"/>
      <c r="I89" s="87">
        <f t="shared" si="1"/>
        <v>0</v>
      </c>
    </row>
    <row r="90" spans="3:9" ht="28.5">
      <c r="C90" s="90">
        <v>81</v>
      </c>
      <c r="D90" s="90" t="s">
        <v>267</v>
      </c>
      <c r="E90" s="104">
        <v>24</v>
      </c>
      <c r="F90" s="91" t="s">
        <v>97</v>
      </c>
      <c r="G90" s="92" t="s">
        <v>28</v>
      </c>
      <c r="H90" s="87"/>
      <c r="I90" s="87">
        <f t="shared" si="1"/>
        <v>0</v>
      </c>
    </row>
    <row r="91" spans="3:9" ht="28.5">
      <c r="C91" s="90">
        <v>82</v>
      </c>
      <c r="D91" s="90" t="s">
        <v>267</v>
      </c>
      <c r="E91" s="104">
        <v>12</v>
      </c>
      <c r="F91" s="91" t="s">
        <v>98</v>
      </c>
      <c r="G91" s="92" t="s">
        <v>28</v>
      </c>
      <c r="H91" s="87"/>
      <c r="I91" s="87">
        <f t="shared" si="1"/>
        <v>0</v>
      </c>
    </row>
    <row r="92" spans="3:9" ht="42.75">
      <c r="C92" s="90">
        <v>83</v>
      </c>
      <c r="D92" s="90" t="s">
        <v>267</v>
      </c>
      <c r="E92" s="104">
        <v>24</v>
      </c>
      <c r="F92" s="91" t="s">
        <v>99</v>
      </c>
      <c r="G92" s="92" t="s">
        <v>37</v>
      </c>
      <c r="H92" s="87"/>
      <c r="I92" s="87">
        <f t="shared" si="1"/>
        <v>0</v>
      </c>
    </row>
    <row r="93" spans="3:9" ht="28.5">
      <c r="C93" s="90">
        <v>84</v>
      </c>
      <c r="D93" s="90" t="s">
        <v>267</v>
      </c>
      <c r="E93" s="104">
        <v>24</v>
      </c>
      <c r="F93" s="91" t="s">
        <v>100</v>
      </c>
      <c r="G93" s="92" t="s">
        <v>28</v>
      </c>
      <c r="H93" s="87"/>
      <c r="I93" s="87">
        <f t="shared" si="1"/>
        <v>0</v>
      </c>
    </row>
    <row r="94" spans="3:9" ht="28.5">
      <c r="C94" s="90">
        <v>85</v>
      </c>
      <c r="D94" s="90" t="s">
        <v>267</v>
      </c>
      <c r="E94" s="104">
        <v>24</v>
      </c>
      <c r="F94" s="91" t="s">
        <v>101</v>
      </c>
      <c r="G94" s="92" t="s">
        <v>28</v>
      </c>
      <c r="H94" s="87"/>
      <c r="I94" s="87">
        <f t="shared" si="1"/>
        <v>0</v>
      </c>
    </row>
    <row r="95" spans="3:9" ht="28.5">
      <c r="C95" s="90">
        <v>86</v>
      </c>
      <c r="D95" s="90" t="s">
        <v>267</v>
      </c>
      <c r="E95" s="104">
        <v>24</v>
      </c>
      <c r="F95" s="91" t="s">
        <v>102</v>
      </c>
      <c r="G95" s="92" t="s">
        <v>28</v>
      </c>
      <c r="H95" s="87"/>
      <c r="I95" s="87">
        <f t="shared" si="1"/>
        <v>0</v>
      </c>
    </row>
    <row r="96" spans="3:9" ht="28.5">
      <c r="C96" s="90">
        <v>87</v>
      </c>
      <c r="D96" s="90" t="s">
        <v>267</v>
      </c>
      <c r="E96" s="104">
        <v>24</v>
      </c>
      <c r="F96" s="91" t="s">
        <v>103</v>
      </c>
      <c r="G96" s="92" t="s">
        <v>28</v>
      </c>
      <c r="H96" s="87"/>
      <c r="I96" s="87">
        <f t="shared" si="1"/>
        <v>0</v>
      </c>
    </row>
    <row r="97" spans="3:9" ht="28.5">
      <c r="C97" s="90">
        <v>88</v>
      </c>
      <c r="D97" s="90" t="s">
        <v>267</v>
      </c>
      <c r="E97" s="104">
        <v>2</v>
      </c>
      <c r="F97" s="91" t="s">
        <v>104</v>
      </c>
      <c r="G97" s="92" t="s">
        <v>263</v>
      </c>
      <c r="H97" s="87"/>
      <c r="I97" s="87">
        <f t="shared" si="1"/>
        <v>0</v>
      </c>
    </row>
    <row r="98" spans="3:9" ht="28.5">
      <c r="C98" s="90">
        <v>89</v>
      </c>
      <c r="D98" s="90" t="s">
        <v>267</v>
      </c>
      <c r="E98" s="104">
        <v>2</v>
      </c>
      <c r="F98" s="91" t="s">
        <v>105</v>
      </c>
      <c r="G98" s="92" t="s">
        <v>37</v>
      </c>
      <c r="H98" s="87"/>
      <c r="I98" s="87">
        <f t="shared" si="1"/>
        <v>0</v>
      </c>
    </row>
    <row r="99" spans="3:9" ht="28.5">
      <c r="C99" s="90">
        <v>90</v>
      </c>
      <c r="D99" s="90" t="s">
        <v>267</v>
      </c>
      <c r="E99" s="104">
        <v>24</v>
      </c>
      <c r="F99" s="91" t="s">
        <v>106</v>
      </c>
      <c r="G99" s="92" t="s">
        <v>28</v>
      </c>
      <c r="H99" s="87"/>
      <c r="I99" s="87">
        <f t="shared" si="1"/>
        <v>0</v>
      </c>
    </row>
    <row r="100" spans="3:9" ht="28.5">
      <c r="C100" s="90">
        <v>91</v>
      </c>
      <c r="D100" s="90" t="s">
        <v>267</v>
      </c>
      <c r="E100" s="104">
        <v>1</v>
      </c>
      <c r="F100" s="91" t="s">
        <v>107</v>
      </c>
      <c r="G100" s="92" t="s">
        <v>262</v>
      </c>
      <c r="H100" s="87"/>
      <c r="I100" s="87">
        <f t="shared" si="1"/>
        <v>0</v>
      </c>
    </row>
    <row r="101" spans="3:9" ht="28.5">
      <c r="C101" s="90">
        <v>92</v>
      </c>
      <c r="D101" s="90" t="s">
        <v>267</v>
      </c>
      <c r="E101" s="104">
        <v>1</v>
      </c>
      <c r="F101" s="91" t="s">
        <v>108</v>
      </c>
      <c r="G101" s="92" t="s">
        <v>262</v>
      </c>
      <c r="H101" s="87"/>
      <c r="I101" s="87">
        <f t="shared" si="1"/>
        <v>0</v>
      </c>
    </row>
    <row r="102" spans="3:9" ht="28.5">
      <c r="C102" s="90">
        <v>93</v>
      </c>
      <c r="D102" s="90" t="s">
        <v>267</v>
      </c>
      <c r="E102" s="104">
        <v>48</v>
      </c>
      <c r="F102" s="91" t="s">
        <v>109</v>
      </c>
      <c r="G102" s="92" t="s">
        <v>28</v>
      </c>
      <c r="H102" s="87"/>
      <c r="I102" s="87">
        <f t="shared" si="1"/>
        <v>0</v>
      </c>
    </row>
    <row r="103" spans="3:9" ht="28.5">
      <c r="C103" s="90">
        <v>94</v>
      </c>
      <c r="D103" s="90" t="s">
        <v>267</v>
      </c>
      <c r="E103" s="104">
        <v>48</v>
      </c>
      <c r="F103" s="91" t="s">
        <v>110</v>
      </c>
      <c r="G103" s="92" t="s">
        <v>28</v>
      </c>
      <c r="H103" s="87"/>
      <c r="I103" s="87">
        <f t="shared" si="1"/>
        <v>0</v>
      </c>
    </row>
    <row r="104" spans="3:9" ht="28.5">
      <c r="C104" s="90">
        <v>95</v>
      </c>
      <c r="D104" s="90" t="s">
        <v>267</v>
      </c>
      <c r="E104" s="104">
        <v>48</v>
      </c>
      <c r="F104" s="91" t="s">
        <v>111</v>
      </c>
      <c r="G104" s="92" t="s">
        <v>28</v>
      </c>
      <c r="H104" s="87"/>
      <c r="I104" s="87">
        <f t="shared" si="1"/>
        <v>0</v>
      </c>
    </row>
    <row r="105" spans="3:9" ht="28.5">
      <c r="C105" s="90">
        <v>96</v>
      </c>
      <c r="D105" s="90" t="s">
        <v>267</v>
      </c>
      <c r="E105" s="104">
        <v>24</v>
      </c>
      <c r="F105" s="91" t="s">
        <v>112</v>
      </c>
      <c r="G105" s="92" t="s">
        <v>28</v>
      </c>
      <c r="H105" s="87"/>
      <c r="I105" s="87">
        <f t="shared" si="1"/>
        <v>0</v>
      </c>
    </row>
    <row r="106" spans="3:9" ht="28.5">
      <c r="C106" s="90">
        <v>97</v>
      </c>
      <c r="D106" s="90" t="s">
        <v>267</v>
      </c>
      <c r="E106" s="104">
        <v>24</v>
      </c>
      <c r="F106" s="91" t="s">
        <v>113</v>
      </c>
      <c r="G106" s="92" t="s">
        <v>28</v>
      </c>
      <c r="H106" s="87"/>
      <c r="I106" s="87">
        <f t="shared" si="1"/>
        <v>0</v>
      </c>
    </row>
    <row r="107" spans="3:9" ht="28.5">
      <c r="C107" s="90">
        <v>98</v>
      </c>
      <c r="D107" s="90" t="s">
        <v>267</v>
      </c>
      <c r="E107" s="104">
        <v>24</v>
      </c>
      <c r="F107" s="91" t="s">
        <v>114</v>
      </c>
      <c r="G107" s="92" t="s">
        <v>28</v>
      </c>
      <c r="H107" s="87"/>
      <c r="I107" s="87">
        <f t="shared" si="1"/>
        <v>0</v>
      </c>
    </row>
    <row r="108" spans="3:9" ht="28.5">
      <c r="C108" s="90">
        <v>99</v>
      </c>
      <c r="D108" s="90" t="s">
        <v>267</v>
      </c>
      <c r="E108" s="104">
        <v>24</v>
      </c>
      <c r="F108" s="91" t="s">
        <v>115</v>
      </c>
      <c r="G108" s="92" t="s">
        <v>28</v>
      </c>
      <c r="H108" s="87"/>
      <c r="I108" s="87">
        <f t="shared" si="1"/>
        <v>0</v>
      </c>
    </row>
    <row r="109" spans="3:9" ht="28.5">
      <c r="C109" s="90">
        <v>100</v>
      </c>
      <c r="D109" s="90" t="s">
        <v>267</v>
      </c>
      <c r="E109" s="104">
        <v>24</v>
      </c>
      <c r="F109" s="91" t="s">
        <v>116</v>
      </c>
      <c r="G109" s="92" t="s">
        <v>28</v>
      </c>
      <c r="H109" s="87"/>
      <c r="I109" s="87">
        <f t="shared" si="1"/>
        <v>0</v>
      </c>
    </row>
    <row r="110" spans="3:9" ht="42.75">
      <c r="C110" s="90">
        <v>101</v>
      </c>
      <c r="D110" s="90" t="s">
        <v>267</v>
      </c>
      <c r="E110" s="104">
        <v>12</v>
      </c>
      <c r="F110" s="91" t="s">
        <v>117</v>
      </c>
      <c r="G110" s="92" t="s">
        <v>28</v>
      </c>
      <c r="H110" s="87"/>
      <c r="I110" s="87">
        <f t="shared" si="1"/>
        <v>0</v>
      </c>
    </row>
    <row r="111" spans="3:9" ht="57">
      <c r="C111" s="90">
        <v>102</v>
      </c>
      <c r="D111" s="90" t="s">
        <v>267</v>
      </c>
      <c r="E111" s="104">
        <v>12</v>
      </c>
      <c r="F111" s="91" t="s">
        <v>118</v>
      </c>
      <c r="G111" s="92" t="s">
        <v>28</v>
      </c>
      <c r="H111" s="87"/>
      <c r="I111" s="87">
        <f t="shared" si="1"/>
        <v>0</v>
      </c>
    </row>
    <row r="112" spans="3:9" ht="28.5">
      <c r="C112" s="90">
        <v>103</v>
      </c>
      <c r="D112" s="90" t="s">
        <v>267</v>
      </c>
      <c r="E112" s="104">
        <v>12</v>
      </c>
      <c r="F112" s="91" t="s">
        <v>119</v>
      </c>
      <c r="G112" s="92" t="s">
        <v>28</v>
      </c>
      <c r="H112" s="87"/>
      <c r="I112" s="87">
        <f t="shared" si="1"/>
        <v>0</v>
      </c>
    </row>
    <row r="113" spans="3:9" ht="28.5">
      <c r="C113" s="90">
        <v>104</v>
      </c>
      <c r="D113" s="90" t="s">
        <v>267</v>
      </c>
      <c r="E113" s="104">
        <v>12</v>
      </c>
      <c r="F113" s="91" t="s">
        <v>120</v>
      </c>
      <c r="G113" s="92" t="s">
        <v>28</v>
      </c>
      <c r="H113" s="87"/>
      <c r="I113" s="87">
        <f t="shared" si="1"/>
        <v>0</v>
      </c>
    </row>
    <row r="114" spans="3:9" ht="28.5">
      <c r="C114" s="90">
        <v>105</v>
      </c>
      <c r="D114" s="90" t="s">
        <v>267</v>
      </c>
      <c r="E114" s="104">
        <v>2</v>
      </c>
      <c r="F114" s="91" t="s">
        <v>121</v>
      </c>
      <c r="G114" s="92" t="s">
        <v>37</v>
      </c>
      <c r="H114" s="87"/>
      <c r="I114" s="87">
        <f t="shared" si="1"/>
        <v>0</v>
      </c>
    </row>
    <row r="115" spans="3:9" ht="28.5">
      <c r="C115" s="90">
        <v>106</v>
      </c>
      <c r="D115" s="90" t="s">
        <v>267</v>
      </c>
      <c r="E115" s="104">
        <v>2</v>
      </c>
      <c r="F115" s="91" t="s">
        <v>122</v>
      </c>
      <c r="G115" s="92" t="s">
        <v>37</v>
      </c>
      <c r="H115" s="87"/>
      <c r="I115" s="87">
        <f t="shared" si="1"/>
        <v>0</v>
      </c>
    </row>
    <row r="116" spans="3:9" ht="28.5">
      <c r="C116" s="90">
        <v>107</v>
      </c>
      <c r="D116" s="90" t="s">
        <v>267</v>
      </c>
      <c r="E116" s="104">
        <v>12</v>
      </c>
      <c r="F116" s="91" t="s">
        <v>123</v>
      </c>
      <c r="G116" s="92" t="s">
        <v>28</v>
      </c>
      <c r="H116" s="87"/>
      <c r="I116" s="87">
        <f t="shared" si="1"/>
        <v>0</v>
      </c>
    </row>
    <row r="117" spans="3:9" ht="28.5">
      <c r="C117" s="90">
        <v>108</v>
      </c>
      <c r="D117" s="90" t="s">
        <v>267</v>
      </c>
      <c r="E117" s="104">
        <v>2</v>
      </c>
      <c r="F117" s="91" t="s">
        <v>124</v>
      </c>
      <c r="G117" s="92" t="s">
        <v>28</v>
      </c>
      <c r="H117" s="87"/>
      <c r="I117" s="87">
        <f t="shared" si="1"/>
        <v>0</v>
      </c>
    </row>
    <row r="118" spans="3:9" ht="28.5">
      <c r="C118" s="90">
        <v>109</v>
      </c>
      <c r="D118" s="90" t="s">
        <v>267</v>
      </c>
      <c r="E118" s="104">
        <v>24</v>
      </c>
      <c r="F118" s="91" t="s">
        <v>125</v>
      </c>
      <c r="G118" s="92" t="s">
        <v>28</v>
      </c>
      <c r="H118" s="87"/>
      <c r="I118" s="87">
        <f t="shared" si="1"/>
        <v>0</v>
      </c>
    </row>
    <row r="119" spans="3:9" ht="28.5">
      <c r="C119" s="90">
        <v>110</v>
      </c>
      <c r="D119" s="90" t="s">
        <v>267</v>
      </c>
      <c r="E119" s="104">
        <v>12</v>
      </c>
      <c r="F119" s="91" t="s">
        <v>126</v>
      </c>
      <c r="G119" s="92" t="s">
        <v>28</v>
      </c>
      <c r="H119" s="87"/>
      <c r="I119" s="87">
        <f t="shared" si="1"/>
        <v>0</v>
      </c>
    </row>
    <row r="120" spans="3:9" ht="28.5">
      <c r="C120" s="90">
        <v>111</v>
      </c>
      <c r="D120" s="90" t="s">
        <v>267</v>
      </c>
      <c r="E120" s="104">
        <v>12</v>
      </c>
      <c r="F120" s="91" t="s">
        <v>127</v>
      </c>
      <c r="G120" s="92" t="s">
        <v>28</v>
      </c>
      <c r="H120" s="87"/>
      <c r="I120" s="87">
        <f t="shared" si="1"/>
        <v>0</v>
      </c>
    </row>
    <row r="121" spans="3:9" ht="28.5">
      <c r="C121" s="90">
        <v>112</v>
      </c>
      <c r="D121" s="90" t="s">
        <v>267</v>
      </c>
      <c r="E121" s="104">
        <v>12</v>
      </c>
      <c r="F121" s="91" t="s">
        <v>128</v>
      </c>
      <c r="G121" s="92" t="s">
        <v>28</v>
      </c>
      <c r="H121" s="87"/>
      <c r="I121" s="87">
        <f t="shared" si="1"/>
        <v>0</v>
      </c>
    </row>
    <row r="122" spans="3:9" ht="42.75">
      <c r="C122" s="90">
        <v>113</v>
      </c>
      <c r="D122" s="90" t="s">
        <v>267</v>
      </c>
      <c r="E122" s="104">
        <v>12</v>
      </c>
      <c r="F122" s="91" t="s">
        <v>129</v>
      </c>
      <c r="G122" s="92" t="s">
        <v>28</v>
      </c>
      <c r="H122" s="87"/>
      <c r="I122" s="87">
        <f t="shared" si="1"/>
        <v>0</v>
      </c>
    </row>
    <row r="123" spans="3:9" ht="28.5">
      <c r="C123" s="90">
        <v>114</v>
      </c>
      <c r="D123" s="90" t="s">
        <v>267</v>
      </c>
      <c r="E123" s="104">
        <v>12</v>
      </c>
      <c r="F123" s="91" t="s">
        <v>130</v>
      </c>
      <c r="G123" s="92" t="s">
        <v>28</v>
      </c>
      <c r="H123" s="87"/>
      <c r="I123" s="87">
        <f t="shared" si="1"/>
        <v>0</v>
      </c>
    </row>
    <row r="124" spans="3:9" ht="28.5">
      <c r="C124" s="90">
        <v>115</v>
      </c>
      <c r="D124" s="90" t="s">
        <v>267</v>
      </c>
      <c r="E124" s="104">
        <v>24</v>
      </c>
      <c r="F124" s="91" t="s">
        <v>131</v>
      </c>
      <c r="G124" s="92" t="s">
        <v>28</v>
      </c>
      <c r="H124" s="87"/>
      <c r="I124" s="87">
        <f t="shared" si="1"/>
        <v>0</v>
      </c>
    </row>
    <row r="125" spans="3:9" ht="28.5">
      <c r="C125" s="90">
        <v>116</v>
      </c>
      <c r="D125" s="90" t="s">
        <v>267</v>
      </c>
      <c r="E125" s="104">
        <v>24</v>
      </c>
      <c r="F125" s="91" t="s">
        <v>132</v>
      </c>
      <c r="G125" s="92" t="s">
        <v>28</v>
      </c>
      <c r="H125" s="87"/>
      <c r="I125" s="87">
        <f t="shared" si="1"/>
        <v>0</v>
      </c>
    </row>
    <row r="126" spans="3:9" ht="42.75">
      <c r="C126" s="90">
        <v>117</v>
      </c>
      <c r="D126" s="90" t="s">
        <v>267</v>
      </c>
      <c r="E126" s="104">
        <v>12</v>
      </c>
      <c r="F126" s="91" t="s">
        <v>133</v>
      </c>
      <c r="G126" s="92" t="s">
        <v>37</v>
      </c>
      <c r="H126" s="87"/>
      <c r="I126" s="87">
        <f t="shared" si="1"/>
        <v>0</v>
      </c>
    </row>
    <row r="127" spans="3:9" ht="42.75">
      <c r="C127" s="90">
        <v>118</v>
      </c>
      <c r="D127" s="90" t="s">
        <v>267</v>
      </c>
      <c r="E127" s="104">
        <v>12</v>
      </c>
      <c r="F127" s="91" t="s">
        <v>134</v>
      </c>
      <c r="G127" s="92" t="s">
        <v>28</v>
      </c>
      <c r="H127" s="87"/>
      <c r="I127" s="87">
        <f t="shared" si="1"/>
        <v>0</v>
      </c>
    </row>
    <row r="128" spans="3:9" ht="28.5">
      <c r="C128" s="90">
        <v>119</v>
      </c>
      <c r="D128" s="90" t="s">
        <v>267</v>
      </c>
      <c r="E128" s="104">
        <v>24</v>
      </c>
      <c r="F128" s="91" t="s">
        <v>135</v>
      </c>
      <c r="G128" s="92" t="s">
        <v>28</v>
      </c>
      <c r="H128" s="87"/>
      <c r="I128" s="87">
        <f t="shared" si="1"/>
        <v>0</v>
      </c>
    </row>
    <row r="129" spans="3:9" ht="28.5">
      <c r="C129" s="90">
        <v>120</v>
      </c>
      <c r="D129" s="90" t="s">
        <v>267</v>
      </c>
      <c r="E129" s="104">
        <v>48</v>
      </c>
      <c r="F129" s="91" t="s">
        <v>136</v>
      </c>
      <c r="G129" s="92" t="s">
        <v>28</v>
      </c>
      <c r="H129" s="87"/>
      <c r="I129" s="87">
        <f t="shared" si="1"/>
        <v>0</v>
      </c>
    </row>
    <row r="130" spans="3:9" ht="28.5">
      <c r="C130" s="90">
        <v>121</v>
      </c>
      <c r="D130" s="90" t="s">
        <v>267</v>
      </c>
      <c r="E130" s="104">
        <v>36</v>
      </c>
      <c r="F130" s="91" t="s">
        <v>137</v>
      </c>
      <c r="G130" s="92" t="s">
        <v>262</v>
      </c>
      <c r="H130" s="87"/>
      <c r="I130" s="87">
        <f t="shared" si="1"/>
        <v>0</v>
      </c>
    </row>
    <row r="131" spans="3:9" ht="28.5">
      <c r="C131" s="90">
        <v>122</v>
      </c>
      <c r="D131" s="90" t="s">
        <v>267</v>
      </c>
      <c r="E131" s="104">
        <v>24</v>
      </c>
      <c r="F131" s="91" t="s">
        <v>138</v>
      </c>
      <c r="G131" s="92" t="s">
        <v>28</v>
      </c>
      <c r="H131" s="87"/>
      <c r="I131" s="87">
        <f t="shared" si="1"/>
        <v>0</v>
      </c>
    </row>
    <row r="132" spans="3:9" ht="28.5">
      <c r="C132" s="90">
        <v>123</v>
      </c>
      <c r="D132" s="90" t="s">
        <v>267</v>
      </c>
      <c r="E132" s="104">
        <v>12</v>
      </c>
      <c r="F132" s="91" t="s">
        <v>139</v>
      </c>
      <c r="G132" s="92" t="s">
        <v>37</v>
      </c>
      <c r="H132" s="87"/>
      <c r="I132" s="87">
        <f t="shared" si="1"/>
        <v>0</v>
      </c>
    </row>
    <row r="133" spans="3:9" ht="28.5">
      <c r="C133" s="90">
        <v>124</v>
      </c>
      <c r="D133" s="90" t="s">
        <v>267</v>
      </c>
      <c r="E133" s="104">
        <v>2</v>
      </c>
      <c r="F133" s="91" t="s">
        <v>140</v>
      </c>
      <c r="G133" s="92" t="s">
        <v>262</v>
      </c>
      <c r="H133" s="87"/>
      <c r="I133" s="87">
        <f t="shared" si="1"/>
        <v>0</v>
      </c>
    </row>
    <row r="134" spans="3:9" ht="28.5">
      <c r="C134" s="90">
        <v>125</v>
      </c>
      <c r="D134" s="90" t="s">
        <v>267</v>
      </c>
      <c r="E134" s="104">
        <v>12</v>
      </c>
      <c r="F134" s="91" t="s">
        <v>141</v>
      </c>
      <c r="G134" s="92" t="s">
        <v>28</v>
      </c>
      <c r="H134" s="87"/>
      <c r="I134" s="87">
        <f t="shared" si="1"/>
        <v>0</v>
      </c>
    </row>
    <row r="135" spans="3:9" ht="28.5">
      <c r="C135" s="90">
        <v>126</v>
      </c>
      <c r="D135" s="90" t="s">
        <v>267</v>
      </c>
      <c r="E135" s="104">
        <v>24</v>
      </c>
      <c r="F135" s="91" t="s">
        <v>142</v>
      </c>
      <c r="G135" s="92" t="s">
        <v>28</v>
      </c>
      <c r="H135" s="87"/>
      <c r="I135" s="87">
        <f t="shared" si="1"/>
        <v>0</v>
      </c>
    </row>
    <row r="136" spans="3:9" ht="28.5">
      <c r="C136" s="90">
        <v>127</v>
      </c>
      <c r="D136" s="90" t="s">
        <v>267</v>
      </c>
      <c r="E136" s="104">
        <v>24</v>
      </c>
      <c r="F136" s="91" t="s">
        <v>143</v>
      </c>
      <c r="G136" s="92" t="s">
        <v>37</v>
      </c>
      <c r="H136" s="87"/>
      <c r="I136" s="87">
        <f t="shared" si="1"/>
        <v>0</v>
      </c>
    </row>
    <row r="137" spans="3:9" ht="28.5">
      <c r="C137" s="90">
        <v>128</v>
      </c>
      <c r="D137" s="90" t="s">
        <v>267</v>
      </c>
      <c r="E137" s="104">
        <v>12</v>
      </c>
      <c r="F137" s="91" t="s">
        <v>144</v>
      </c>
      <c r="G137" s="92" t="s">
        <v>28</v>
      </c>
      <c r="H137" s="87"/>
      <c r="I137" s="87">
        <f t="shared" si="1"/>
        <v>0</v>
      </c>
    </row>
    <row r="138" spans="3:9" ht="28.5">
      <c r="C138" s="90">
        <v>129</v>
      </c>
      <c r="D138" s="90" t="s">
        <v>267</v>
      </c>
      <c r="E138" s="104">
        <v>12</v>
      </c>
      <c r="F138" s="91" t="s">
        <v>145</v>
      </c>
      <c r="G138" s="92" t="s">
        <v>28</v>
      </c>
      <c r="H138" s="87"/>
      <c r="I138" s="87">
        <f t="shared" si="1"/>
        <v>0</v>
      </c>
    </row>
    <row r="139" spans="3:9" ht="28.5">
      <c r="C139" s="90">
        <v>130</v>
      </c>
      <c r="D139" s="90" t="s">
        <v>267</v>
      </c>
      <c r="E139" s="104">
        <v>12</v>
      </c>
      <c r="F139" s="91" t="s">
        <v>146</v>
      </c>
      <c r="G139" s="92" t="s">
        <v>28</v>
      </c>
      <c r="H139" s="87"/>
      <c r="I139" s="87">
        <f t="shared" ref="I139:I202" si="2">H139*E139</f>
        <v>0</v>
      </c>
    </row>
    <row r="140" spans="3:9" ht="28.5">
      <c r="C140" s="90">
        <v>131</v>
      </c>
      <c r="D140" s="90" t="s">
        <v>267</v>
      </c>
      <c r="E140" s="104">
        <v>24</v>
      </c>
      <c r="F140" s="91" t="s">
        <v>147</v>
      </c>
      <c r="G140" s="92" t="s">
        <v>28</v>
      </c>
      <c r="H140" s="87"/>
      <c r="I140" s="87">
        <f t="shared" si="2"/>
        <v>0</v>
      </c>
    </row>
    <row r="141" spans="3:9" ht="28.5">
      <c r="C141" s="90">
        <v>132</v>
      </c>
      <c r="D141" s="90" t="s">
        <v>267</v>
      </c>
      <c r="E141" s="104">
        <v>1</v>
      </c>
      <c r="F141" s="91" t="s">
        <v>148</v>
      </c>
      <c r="G141" s="92" t="s">
        <v>28</v>
      </c>
      <c r="H141" s="87"/>
      <c r="I141" s="87">
        <f t="shared" si="2"/>
        <v>0</v>
      </c>
    </row>
    <row r="142" spans="3:9" ht="28.5">
      <c r="C142" s="90">
        <v>133</v>
      </c>
      <c r="D142" s="90" t="s">
        <v>267</v>
      </c>
      <c r="E142" s="104">
        <v>1</v>
      </c>
      <c r="F142" s="91" t="s">
        <v>149</v>
      </c>
      <c r="G142" s="92" t="s">
        <v>28</v>
      </c>
      <c r="H142" s="87"/>
      <c r="I142" s="87">
        <f t="shared" si="2"/>
        <v>0</v>
      </c>
    </row>
    <row r="143" spans="3:9" ht="28.5">
      <c r="C143" s="90">
        <v>134</v>
      </c>
      <c r="D143" s="90" t="s">
        <v>267</v>
      </c>
      <c r="E143" s="104">
        <v>12</v>
      </c>
      <c r="F143" s="91" t="s">
        <v>150</v>
      </c>
      <c r="G143" s="92" t="s">
        <v>28</v>
      </c>
      <c r="H143" s="87"/>
      <c r="I143" s="87">
        <f t="shared" si="2"/>
        <v>0</v>
      </c>
    </row>
    <row r="144" spans="3:9" ht="57">
      <c r="C144" s="90">
        <v>135</v>
      </c>
      <c r="D144" s="90" t="s">
        <v>267</v>
      </c>
      <c r="E144" s="104">
        <v>24</v>
      </c>
      <c r="F144" s="91" t="s">
        <v>151</v>
      </c>
      <c r="G144" s="92" t="s">
        <v>28</v>
      </c>
      <c r="H144" s="87"/>
      <c r="I144" s="87">
        <f t="shared" si="2"/>
        <v>0</v>
      </c>
    </row>
    <row r="145" spans="3:9" ht="42.75">
      <c r="C145" s="90">
        <v>136</v>
      </c>
      <c r="D145" s="90" t="s">
        <v>267</v>
      </c>
      <c r="E145" s="104">
        <v>48</v>
      </c>
      <c r="F145" s="91" t="s">
        <v>152</v>
      </c>
      <c r="G145" s="92" t="s">
        <v>28</v>
      </c>
      <c r="H145" s="87"/>
      <c r="I145" s="87">
        <f t="shared" si="2"/>
        <v>0</v>
      </c>
    </row>
    <row r="146" spans="3:9" ht="28.5">
      <c r="C146" s="90">
        <v>137</v>
      </c>
      <c r="D146" s="90" t="s">
        <v>267</v>
      </c>
      <c r="E146" s="104">
        <v>24</v>
      </c>
      <c r="F146" s="91" t="s">
        <v>153</v>
      </c>
      <c r="G146" s="92" t="s">
        <v>28</v>
      </c>
      <c r="H146" s="87"/>
      <c r="I146" s="87">
        <f t="shared" si="2"/>
        <v>0</v>
      </c>
    </row>
    <row r="147" spans="3:9" ht="28.5">
      <c r="C147" s="90">
        <v>138</v>
      </c>
      <c r="D147" s="90" t="s">
        <v>267</v>
      </c>
      <c r="E147" s="104">
        <v>24</v>
      </c>
      <c r="F147" s="91" t="s">
        <v>154</v>
      </c>
      <c r="G147" s="92" t="s">
        <v>28</v>
      </c>
      <c r="H147" s="87"/>
      <c r="I147" s="87">
        <f t="shared" si="2"/>
        <v>0</v>
      </c>
    </row>
    <row r="148" spans="3:9" ht="42.75">
      <c r="C148" s="90">
        <v>139</v>
      </c>
      <c r="D148" s="90" t="s">
        <v>267</v>
      </c>
      <c r="E148" s="104">
        <v>24</v>
      </c>
      <c r="F148" s="91" t="s">
        <v>155</v>
      </c>
      <c r="G148" s="92" t="s">
        <v>28</v>
      </c>
      <c r="H148" s="87"/>
      <c r="I148" s="87">
        <f t="shared" si="2"/>
        <v>0</v>
      </c>
    </row>
    <row r="149" spans="3:9" ht="28.5">
      <c r="C149" s="90">
        <v>140</v>
      </c>
      <c r="D149" s="90" t="s">
        <v>267</v>
      </c>
      <c r="E149" s="104">
        <v>12</v>
      </c>
      <c r="F149" s="91" t="s">
        <v>156</v>
      </c>
      <c r="G149" s="92" t="s">
        <v>28</v>
      </c>
      <c r="H149" s="87"/>
      <c r="I149" s="87">
        <f t="shared" si="2"/>
        <v>0</v>
      </c>
    </row>
    <row r="150" spans="3:9" ht="42.75">
      <c r="C150" s="90">
        <v>141</v>
      </c>
      <c r="D150" s="90" t="s">
        <v>267</v>
      </c>
      <c r="E150" s="104">
        <v>12</v>
      </c>
      <c r="F150" s="91" t="s">
        <v>157</v>
      </c>
      <c r="G150" s="92" t="s">
        <v>28</v>
      </c>
      <c r="H150" s="87"/>
      <c r="I150" s="87">
        <f t="shared" si="2"/>
        <v>0</v>
      </c>
    </row>
    <row r="151" spans="3:9" ht="28.5">
      <c r="C151" s="90">
        <v>142</v>
      </c>
      <c r="D151" s="90" t="s">
        <v>267</v>
      </c>
      <c r="E151" s="104">
        <v>12</v>
      </c>
      <c r="F151" s="91" t="s">
        <v>158</v>
      </c>
      <c r="G151" s="92" t="s">
        <v>28</v>
      </c>
      <c r="H151" s="87"/>
      <c r="I151" s="87">
        <f t="shared" si="2"/>
        <v>0</v>
      </c>
    </row>
    <row r="152" spans="3:9" ht="28.5">
      <c r="C152" s="90">
        <v>143</v>
      </c>
      <c r="D152" s="90" t="s">
        <v>267</v>
      </c>
      <c r="E152" s="104">
        <v>48</v>
      </c>
      <c r="F152" s="91" t="s">
        <v>159</v>
      </c>
      <c r="G152" s="92" t="s">
        <v>28</v>
      </c>
      <c r="H152" s="87"/>
      <c r="I152" s="87">
        <f t="shared" si="2"/>
        <v>0</v>
      </c>
    </row>
    <row r="153" spans="3:9" ht="28.5">
      <c r="C153" s="90">
        <v>144</v>
      </c>
      <c r="D153" s="90" t="s">
        <v>267</v>
      </c>
      <c r="E153" s="104">
        <v>12</v>
      </c>
      <c r="F153" s="91" t="s">
        <v>160</v>
      </c>
      <c r="G153" s="92" t="s">
        <v>37</v>
      </c>
      <c r="H153" s="87"/>
      <c r="I153" s="87">
        <f t="shared" si="2"/>
        <v>0</v>
      </c>
    </row>
    <row r="154" spans="3:9" ht="28.5">
      <c r="C154" s="90">
        <v>145</v>
      </c>
      <c r="D154" s="90" t="s">
        <v>267</v>
      </c>
      <c r="E154" s="104">
        <v>12</v>
      </c>
      <c r="F154" s="91" t="s">
        <v>161</v>
      </c>
      <c r="G154" s="92" t="s">
        <v>28</v>
      </c>
      <c r="H154" s="87"/>
      <c r="I154" s="87">
        <f t="shared" si="2"/>
        <v>0</v>
      </c>
    </row>
    <row r="155" spans="3:9" ht="28.5">
      <c r="C155" s="90">
        <v>146</v>
      </c>
      <c r="D155" s="90" t="s">
        <v>267</v>
      </c>
      <c r="E155" s="104">
        <v>12</v>
      </c>
      <c r="F155" s="91" t="s">
        <v>162</v>
      </c>
      <c r="G155" s="92" t="s">
        <v>28</v>
      </c>
      <c r="H155" s="87"/>
      <c r="I155" s="87">
        <f t="shared" si="2"/>
        <v>0</v>
      </c>
    </row>
    <row r="156" spans="3:9" ht="28.5">
      <c r="C156" s="90">
        <v>147</v>
      </c>
      <c r="D156" s="90" t="s">
        <v>267</v>
      </c>
      <c r="E156" s="104">
        <v>12</v>
      </c>
      <c r="F156" s="91" t="s">
        <v>163</v>
      </c>
      <c r="G156" s="92" t="s">
        <v>28</v>
      </c>
      <c r="H156" s="87"/>
      <c r="I156" s="87">
        <f t="shared" si="2"/>
        <v>0</v>
      </c>
    </row>
    <row r="157" spans="3:9" ht="28.5">
      <c r="C157" s="90">
        <v>148</v>
      </c>
      <c r="D157" s="90" t="s">
        <v>267</v>
      </c>
      <c r="E157" s="104">
        <v>12</v>
      </c>
      <c r="F157" s="91" t="s">
        <v>164</v>
      </c>
      <c r="G157" s="92" t="s">
        <v>28</v>
      </c>
      <c r="H157" s="87"/>
      <c r="I157" s="87">
        <f t="shared" si="2"/>
        <v>0</v>
      </c>
    </row>
    <row r="158" spans="3:9" ht="28.5">
      <c r="C158" s="90">
        <v>149</v>
      </c>
      <c r="D158" s="90" t="s">
        <v>267</v>
      </c>
      <c r="E158" s="104">
        <v>12</v>
      </c>
      <c r="F158" s="91" t="s">
        <v>165</v>
      </c>
      <c r="G158" s="92" t="s">
        <v>28</v>
      </c>
      <c r="H158" s="87"/>
      <c r="I158" s="87">
        <f t="shared" si="2"/>
        <v>0</v>
      </c>
    </row>
    <row r="159" spans="3:9" ht="28.5">
      <c r="C159" s="90">
        <v>150</v>
      </c>
      <c r="D159" s="90" t="s">
        <v>267</v>
      </c>
      <c r="E159" s="104">
        <v>12</v>
      </c>
      <c r="F159" s="91" t="s">
        <v>166</v>
      </c>
      <c r="G159" s="92" t="s">
        <v>28</v>
      </c>
      <c r="H159" s="87"/>
      <c r="I159" s="87">
        <f t="shared" si="2"/>
        <v>0</v>
      </c>
    </row>
    <row r="160" spans="3:9" ht="42.75">
      <c r="C160" s="90">
        <v>151</v>
      </c>
      <c r="D160" s="90" t="s">
        <v>267</v>
      </c>
      <c r="E160" s="104">
        <v>12</v>
      </c>
      <c r="F160" s="91" t="s">
        <v>167</v>
      </c>
      <c r="G160" s="92" t="s">
        <v>28</v>
      </c>
      <c r="H160" s="87"/>
      <c r="I160" s="87">
        <f t="shared" si="2"/>
        <v>0</v>
      </c>
    </row>
    <row r="161" spans="3:9" ht="28.5">
      <c r="C161" s="90">
        <v>152</v>
      </c>
      <c r="D161" s="90" t="s">
        <v>267</v>
      </c>
      <c r="E161" s="104">
        <v>12</v>
      </c>
      <c r="F161" s="91" t="s">
        <v>168</v>
      </c>
      <c r="G161" s="92" t="s">
        <v>28</v>
      </c>
      <c r="H161" s="87"/>
      <c r="I161" s="87">
        <f t="shared" si="2"/>
        <v>0</v>
      </c>
    </row>
    <row r="162" spans="3:9" ht="28.5">
      <c r="C162" s="90">
        <v>153</v>
      </c>
      <c r="D162" s="90" t="s">
        <v>267</v>
      </c>
      <c r="E162" s="104">
        <v>48</v>
      </c>
      <c r="F162" s="91" t="s">
        <v>169</v>
      </c>
      <c r="G162" s="92" t="s">
        <v>28</v>
      </c>
      <c r="H162" s="87"/>
      <c r="I162" s="87">
        <f t="shared" si="2"/>
        <v>0</v>
      </c>
    </row>
    <row r="163" spans="3:9" ht="28.5">
      <c r="C163" s="90">
        <v>154</v>
      </c>
      <c r="D163" s="90" t="s">
        <v>267</v>
      </c>
      <c r="E163" s="104">
        <v>48</v>
      </c>
      <c r="F163" s="91" t="s">
        <v>170</v>
      </c>
      <c r="G163" s="92" t="s">
        <v>28</v>
      </c>
      <c r="H163" s="87"/>
      <c r="I163" s="87">
        <f t="shared" si="2"/>
        <v>0</v>
      </c>
    </row>
    <row r="164" spans="3:9" ht="28.5">
      <c r="C164" s="90">
        <v>155</v>
      </c>
      <c r="D164" s="90" t="s">
        <v>267</v>
      </c>
      <c r="E164" s="104">
        <v>24</v>
      </c>
      <c r="F164" s="91" t="s">
        <v>171</v>
      </c>
      <c r="G164" s="92" t="s">
        <v>28</v>
      </c>
      <c r="H164" s="87"/>
      <c r="I164" s="87">
        <f t="shared" si="2"/>
        <v>0</v>
      </c>
    </row>
    <row r="165" spans="3:9" ht="28.5">
      <c r="C165" s="90">
        <v>156</v>
      </c>
      <c r="D165" s="90" t="s">
        <v>267</v>
      </c>
      <c r="E165" s="104">
        <v>3</v>
      </c>
      <c r="F165" s="91" t="s">
        <v>172</v>
      </c>
      <c r="G165" s="92" t="s">
        <v>262</v>
      </c>
      <c r="H165" s="87"/>
      <c r="I165" s="87">
        <f t="shared" si="2"/>
        <v>0</v>
      </c>
    </row>
    <row r="166" spans="3:9" ht="28.5">
      <c r="C166" s="90">
        <v>157</v>
      </c>
      <c r="D166" s="90" t="s">
        <v>267</v>
      </c>
      <c r="E166" s="104">
        <v>24</v>
      </c>
      <c r="F166" s="91" t="s">
        <v>173</v>
      </c>
      <c r="G166" s="92" t="s">
        <v>28</v>
      </c>
      <c r="H166" s="87"/>
      <c r="I166" s="87">
        <f t="shared" si="2"/>
        <v>0</v>
      </c>
    </row>
    <row r="167" spans="3:9" ht="28.5">
      <c r="C167" s="90">
        <v>158</v>
      </c>
      <c r="D167" s="90" t="s">
        <v>267</v>
      </c>
      <c r="E167" s="104">
        <v>24</v>
      </c>
      <c r="F167" s="91" t="s">
        <v>174</v>
      </c>
      <c r="G167" s="92" t="s">
        <v>40</v>
      </c>
      <c r="H167" s="87"/>
      <c r="I167" s="87">
        <f t="shared" si="2"/>
        <v>0</v>
      </c>
    </row>
    <row r="168" spans="3:9" ht="28.5">
      <c r="C168" s="90">
        <v>159</v>
      </c>
      <c r="D168" s="90" t="s">
        <v>267</v>
      </c>
      <c r="E168" s="104">
        <v>24</v>
      </c>
      <c r="F168" s="91" t="s">
        <v>175</v>
      </c>
      <c r="G168" s="92" t="s">
        <v>262</v>
      </c>
      <c r="H168" s="87"/>
      <c r="I168" s="87">
        <f t="shared" si="2"/>
        <v>0</v>
      </c>
    </row>
    <row r="169" spans="3:9" ht="28.5">
      <c r="C169" s="90">
        <v>160</v>
      </c>
      <c r="D169" s="90" t="s">
        <v>267</v>
      </c>
      <c r="E169" s="104">
        <v>24</v>
      </c>
      <c r="F169" s="91" t="s">
        <v>176</v>
      </c>
      <c r="G169" s="92" t="s">
        <v>264</v>
      </c>
      <c r="H169" s="87"/>
      <c r="I169" s="87">
        <f t="shared" si="2"/>
        <v>0</v>
      </c>
    </row>
    <row r="170" spans="3:9" ht="28.5">
      <c r="C170" s="90">
        <v>161</v>
      </c>
      <c r="D170" s="90" t="s">
        <v>267</v>
      </c>
      <c r="E170" s="104">
        <v>2</v>
      </c>
      <c r="F170" s="91" t="s">
        <v>177</v>
      </c>
      <c r="G170" s="92" t="s">
        <v>37</v>
      </c>
      <c r="H170" s="87"/>
      <c r="I170" s="87">
        <f t="shared" si="2"/>
        <v>0</v>
      </c>
    </row>
    <row r="171" spans="3:9" ht="28.5">
      <c r="C171" s="90">
        <v>162</v>
      </c>
      <c r="D171" s="90" t="s">
        <v>267</v>
      </c>
      <c r="E171" s="104">
        <v>12</v>
      </c>
      <c r="F171" s="91" t="s">
        <v>178</v>
      </c>
      <c r="G171" s="92" t="s">
        <v>28</v>
      </c>
      <c r="H171" s="87"/>
      <c r="I171" s="87">
        <f t="shared" si="2"/>
        <v>0</v>
      </c>
    </row>
    <row r="172" spans="3:9" ht="28.5">
      <c r="C172" s="90">
        <v>163</v>
      </c>
      <c r="D172" s="90" t="s">
        <v>267</v>
      </c>
      <c r="E172" s="104">
        <v>12</v>
      </c>
      <c r="F172" s="91" t="s">
        <v>179</v>
      </c>
      <c r="G172" s="92" t="s">
        <v>28</v>
      </c>
      <c r="H172" s="87"/>
      <c r="I172" s="87">
        <f t="shared" si="2"/>
        <v>0</v>
      </c>
    </row>
    <row r="173" spans="3:9" ht="28.5">
      <c r="C173" s="90">
        <v>164</v>
      </c>
      <c r="D173" s="90" t="s">
        <v>267</v>
      </c>
      <c r="E173" s="104">
        <v>12</v>
      </c>
      <c r="F173" s="91" t="s">
        <v>180</v>
      </c>
      <c r="G173" s="92" t="s">
        <v>28</v>
      </c>
      <c r="H173" s="87"/>
      <c r="I173" s="87">
        <f t="shared" si="2"/>
        <v>0</v>
      </c>
    </row>
    <row r="174" spans="3:9" ht="42.75">
      <c r="C174" s="90">
        <v>165</v>
      </c>
      <c r="D174" s="90" t="s">
        <v>267</v>
      </c>
      <c r="E174" s="104">
        <v>12</v>
      </c>
      <c r="F174" s="91" t="s">
        <v>181</v>
      </c>
      <c r="G174" s="92" t="s">
        <v>28</v>
      </c>
      <c r="H174" s="87"/>
      <c r="I174" s="87">
        <f t="shared" si="2"/>
        <v>0</v>
      </c>
    </row>
    <row r="175" spans="3:9" ht="28.5">
      <c r="C175" s="90">
        <v>166</v>
      </c>
      <c r="D175" s="90" t="s">
        <v>267</v>
      </c>
      <c r="E175" s="104">
        <v>12</v>
      </c>
      <c r="F175" s="91" t="s">
        <v>182</v>
      </c>
      <c r="G175" s="92" t="s">
        <v>28</v>
      </c>
      <c r="H175" s="87"/>
      <c r="I175" s="87">
        <f t="shared" si="2"/>
        <v>0</v>
      </c>
    </row>
    <row r="176" spans="3:9" ht="28.5">
      <c r="C176" s="90">
        <v>167</v>
      </c>
      <c r="D176" s="90" t="s">
        <v>267</v>
      </c>
      <c r="E176" s="104">
        <v>48</v>
      </c>
      <c r="F176" s="91" t="s">
        <v>183</v>
      </c>
      <c r="G176" s="92" t="s">
        <v>28</v>
      </c>
      <c r="H176" s="87"/>
      <c r="I176" s="87">
        <f t="shared" si="2"/>
        <v>0</v>
      </c>
    </row>
    <row r="177" spans="3:9" ht="28.5">
      <c r="C177" s="90">
        <v>168</v>
      </c>
      <c r="D177" s="90" t="s">
        <v>267</v>
      </c>
      <c r="E177" s="104">
        <v>48</v>
      </c>
      <c r="F177" s="91" t="s">
        <v>184</v>
      </c>
      <c r="G177" s="92" t="s">
        <v>28</v>
      </c>
      <c r="H177" s="87"/>
      <c r="I177" s="87">
        <f t="shared" si="2"/>
        <v>0</v>
      </c>
    </row>
    <row r="178" spans="3:9" ht="28.5">
      <c r="C178" s="90">
        <v>169</v>
      </c>
      <c r="D178" s="90" t="s">
        <v>267</v>
      </c>
      <c r="E178" s="104">
        <v>48</v>
      </c>
      <c r="F178" s="91" t="s">
        <v>185</v>
      </c>
      <c r="G178" s="92" t="s">
        <v>28</v>
      </c>
      <c r="H178" s="87"/>
      <c r="I178" s="87">
        <f t="shared" si="2"/>
        <v>0</v>
      </c>
    </row>
    <row r="179" spans="3:9" ht="28.5">
      <c r="C179" s="90">
        <v>170</v>
      </c>
      <c r="D179" s="90" t="s">
        <v>267</v>
      </c>
      <c r="E179" s="104">
        <v>12</v>
      </c>
      <c r="F179" s="91" t="s">
        <v>186</v>
      </c>
      <c r="G179" s="92" t="s">
        <v>28</v>
      </c>
      <c r="H179" s="87"/>
      <c r="I179" s="87">
        <f t="shared" si="2"/>
        <v>0</v>
      </c>
    </row>
    <row r="180" spans="3:9" ht="28.5">
      <c r="C180" s="90">
        <v>171</v>
      </c>
      <c r="D180" s="90" t="s">
        <v>267</v>
      </c>
      <c r="E180" s="104">
        <v>24</v>
      </c>
      <c r="F180" s="91" t="s">
        <v>187</v>
      </c>
      <c r="G180" s="92" t="s">
        <v>28</v>
      </c>
      <c r="H180" s="87"/>
      <c r="I180" s="87">
        <f t="shared" si="2"/>
        <v>0</v>
      </c>
    </row>
    <row r="181" spans="3:9" ht="28.5">
      <c r="C181" s="90">
        <v>172</v>
      </c>
      <c r="D181" s="90" t="s">
        <v>267</v>
      </c>
      <c r="E181" s="104">
        <v>24</v>
      </c>
      <c r="F181" s="91" t="s">
        <v>188</v>
      </c>
      <c r="G181" s="92" t="s">
        <v>28</v>
      </c>
      <c r="H181" s="87"/>
      <c r="I181" s="87">
        <f t="shared" si="2"/>
        <v>0</v>
      </c>
    </row>
    <row r="182" spans="3:9" ht="28.5">
      <c r="C182" s="90">
        <v>173</v>
      </c>
      <c r="D182" s="90" t="s">
        <v>267</v>
      </c>
      <c r="E182" s="104">
        <v>2</v>
      </c>
      <c r="F182" s="91" t="s">
        <v>189</v>
      </c>
      <c r="G182" s="92" t="s">
        <v>265</v>
      </c>
      <c r="H182" s="87"/>
      <c r="I182" s="87">
        <f t="shared" si="2"/>
        <v>0</v>
      </c>
    </row>
    <row r="183" spans="3:9" ht="28.5">
      <c r="C183" s="90">
        <v>174</v>
      </c>
      <c r="D183" s="90" t="s">
        <v>267</v>
      </c>
      <c r="E183" s="104">
        <v>2</v>
      </c>
      <c r="F183" s="91" t="s">
        <v>190</v>
      </c>
      <c r="G183" s="92" t="s">
        <v>265</v>
      </c>
      <c r="H183" s="87"/>
      <c r="I183" s="87">
        <f t="shared" si="2"/>
        <v>0</v>
      </c>
    </row>
    <row r="184" spans="3:9" ht="28.5">
      <c r="C184" s="90">
        <v>175</v>
      </c>
      <c r="D184" s="90" t="s">
        <v>267</v>
      </c>
      <c r="E184" s="104">
        <v>2</v>
      </c>
      <c r="F184" s="91" t="s">
        <v>191</v>
      </c>
      <c r="G184" s="92" t="s">
        <v>265</v>
      </c>
      <c r="H184" s="87"/>
      <c r="I184" s="87">
        <f t="shared" si="2"/>
        <v>0</v>
      </c>
    </row>
    <row r="185" spans="3:9" ht="28.5">
      <c r="C185" s="90">
        <v>176</v>
      </c>
      <c r="D185" s="90" t="s">
        <v>267</v>
      </c>
      <c r="E185" s="104">
        <v>2</v>
      </c>
      <c r="F185" s="91" t="s">
        <v>192</v>
      </c>
      <c r="G185" s="92" t="s">
        <v>265</v>
      </c>
      <c r="H185" s="87"/>
      <c r="I185" s="87">
        <f t="shared" si="2"/>
        <v>0</v>
      </c>
    </row>
    <row r="186" spans="3:9" ht="28.5">
      <c r="C186" s="90">
        <v>177</v>
      </c>
      <c r="D186" s="90" t="s">
        <v>267</v>
      </c>
      <c r="E186" s="104">
        <v>12</v>
      </c>
      <c r="F186" s="91" t="s">
        <v>193</v>
      </c>
      <c r="G186" s="92" t="s">
        <v>28</v>
      </c>
      <c r="H186" s="87"/>
      <c r="I186" s="87">
        <f t="shared" si="2"/>
        <v>0</v>
      </c>
    </row>
    <row r="187" spans="3:9" ht="28.5">
      <c r="C187" s="90">
        <v>178</v>
      </c>
      <c r="D187" s="90" t="s">
        <v>267</v>
      </c>
      <c r="E187" s="104">
        <v>12</v>
      </c>
      <c r="F187" s="91" t="s">
        <v>194</v>
      </c>
      <c r="G187" s="92" t="s">
        <v>28</v>
      </c>
      <c r="H187" s="87"/>
      <c r="I187" s="87">
        <f t="shared" si="2"/>
        <v>0</v>
      </c>
    </row>
    <row r="188" spans="3:9" ht="28.5">
      <c r="C188" s="90">
        <v>179</v>
      </c>
      <c r="D188" s="90" t="s">
        <v>267</v>
      </c>
      <c r="E188" s="104">
        <v>12</v>
      </c>
      <c r="F188" s="91" t="s">
        <v>195</v>
      </c>
      <c r="G188" s="92" t="s">
        <v>28</v>
      </c>
      <c r="H188" s="87"/>
      <c r="I188" s="87">
        <f t="shared" si="2"/>
        <v>0</v>
      </c>
    </row>
    <row r="189" spans="3:9" ht="28.5">
      <c r="C189" s="90">
        <v>180</v>
      </c>
      <c r="D189" s="90" t="s">
        <v>267</v>
      </c>
      <c r="E189" s="104">
        <v>48</v>
      </c>
      <c r="F189" s="91" t="s">
        <v>196</v>
      </c>
      <c r="G189" s="92" t="s">
        <v>28</v>
      </c>
      <c r="H189" s="87"/>
      <c r="I189" s="87">
        <f t="shared" si="2"/>
        <v>0</v>
      </c>
    </row>
    <row r="190" spans="3:9" ht="28.5">
      <c r="C190" s="90">
        <v>181</v>
      </c>
      <c r="D190" s="90" t="s">
        <v>267</v>
      </c>
      <c r="E190" s="104">
        <v>120</v>
      </c>
      <c r="F190" s="91" t="s">
        <v>197</v>
      </c>
      <c r="G190" s="92" t="s">
        <v>28</v>
      </c>
      <c r="H190" s="87"/>
      <c r="I190" s="87">
        <f t="shared" si="2"/>
        <v>0</v>
      </c>
    </row>
    <row r="191" spans="3:9" ht="28.5">
      <c r="C191" s="90">
        <v>182</v>
      </c>
      <c r="D191" s="90" t="s">
        <v>267</v>
      </c>
      <c r="E191" s="104">
        <v>12</v>
      </c>
      <c r="F191" s="91" t="s">
        <v>198</v>
      </c>
      <c r="G191" s="92" t="s">
        <v>28</v>
      </c>
      <c r="H191" s="87"/>
      <c r="I191" s="87">
        <f t="shared" si="2"/>
        <v>0</v>
      </c>
    </row>
    <row r="192" spans="3:9" ht="28.5">
      <c r="C192" s="90">
        <v>183</v>
      </c>
      <c r="D192" s="90" t="s">
        <v>267</v>
      </c>
      <c r="E192" s="104">
        <v>12</v>
      </c>
      <c r="F192" s="91" t="s">
        <v>199</v>
      </c>
      <c r="G192" s="92" t="s">
        <v>28</v>
      </c>
      <c r="H192" s="87"/>
      <c r="I192" s="87">
        <f t="shared" si="2"/>
        <v>0</v>
      </c>
    </row>
    <row r="193" spans="3:9" ht="28.5">
      <c r="C193" s="90">
        <v>184</v>
      </c>
      <c r="D193" s="90" t="s">
        <v>267</v>
      </c>
      <c r="E193" s="104">
        <v>72</v>
      </c>
      <c r="F193" s="91" t="s">
        <v>200</v>
      </c>
      <c r="G193" s="92" t="s">
        <v>28</v>
      </c>
      <c r="H193" s="87"/>
      <c r="I193" s="87">
        <f t="shared" si="2"/>
        <v>0</v>
      </c>
    </row>
    <row r="194" spans="3:9" ht="28.5">
      <c r="C194" s="90">
        <v>185</v>
      </c>
      <c r="D194" s="90" t="s">
        <v>267</v>
      </c>
      <c r="E194" s="104">
        <v>48</v>
      </c>
      <c r="F194" s="91" t="s">
        <v>201</v>
      </c>
      <c r="G194" s="92" t="s">
        <v>28</v>
      </c>
      <c r="H194" s="87"/>
      <c r="I194" s="87">
        <f t="shared" si="2"/>
        <v>0</v>
      </c>
    </row>
    <row r="195" spans="3:9" ht="28.5">
      <c r="C195" s="90">
        <v>186</v>
      </c>
      <c r="D195" s="90" t="s">
        <v>267</v>
      </c>
      <c r="E195" s="104">
        <v>12</v>
      </c>
      <c r="F195" s="91" t="s">
        <v>202</v>
      </c>
      <c r="G195" s="92" t="s">
        <v>28</v>
      </c>
      <c r="H195" s="87"/>
      <c r="I195" s="87">
        <f t="shared" si="2"/>
        <v>0</v>
      </c>
    </row>
    <row r="196" spans="3:9" ht="28.5">
      <c r="C196" s="90">
        <v>187</v>
      </c>
      <c r="D196" s="90" t="s">
        <v>267</v>
      </c>
      <c r="E196" s="104">
        <v>24</v>
      </c>
      <c r="F196" s="91" t="s">
        <v>203</v>
      </c>
      <c r="G196" s="92" t="s">
        <v>28</v>
      </c>
      <c r="H196" s="87"/>
      <c r="I196" s="87">
        <f t="shared" si="2"/>
        <v>0</v>
      </c>
    </row>
    <row r="197" spans="3:9" ht="28.5">
      <c r="C197" s="90">
        <v>188</v>
      </c>
      <c r="D197" s="90" t="s">
        <v>267</v>
      </c>
      <c r="E197" s="104">
        <v>48</v>
      </c>
      <c r="F197" s="91" t="s">
        <v>204</v>
      </c>
      <c r="G197" s="92" t="s">
        <v>28</v>
      </c>
      <c r="H197" s="87"/>
      <c r="I197" s="87">
        <f t="shared" si="2"/>
        <v>0</v>
      </c>
    </row>
    <row r="198" spans="3:9" ht="28.5">
      <c r="C198" s="90">
        <v>189</v>
      </c>
      <c r="D198" s="90" t="s">
        <v>267</v>
      </c>
      <c r="E198" s="104">
        <v>12</v>
      </c>
      <c r="F198" s="91" t="s">
        <v>205</v>
      </c>
      <c r="G198" s="92" t="s">
        <v>28</v>
      </c>
      <c r="H198" s="87"/>
      <c r="I198" s="87">
        <f t="shared" si="2"/>
        <v>0</v>
      </c>
    </row>
    <row r="199" spans="3:9" ht="28.5">
      <c r="C199" s="90">
        <v>190</v>
      </c>
      <c r="D199" s="90" t="s">
        <v>267</v>
      </c>
      <c r="E199" s="104">
        <v>12</v>
      </c>
      <c r="F199" s="91" t="s">
        <v>206</v>
      </c>
      <c r="G199" s="92" t="s">
        <v>28</v>
      </c>
      <c r="H199" s="87"/>
      <c r="I199" s="87">
        <f t="shared" si="2"/>
        <v>0</v>
      </c>
    </row>
    <row r="200" spans="3:9" ht="28.5">
      <c r="C200" s="90">
        <v>191</v>
      </c>
      <c r="D200" s="90" t="s">
        <v>267</v>
      </c>
      <c r="E200" s="104">
        <v>60</v>
      </c>
      <c r="F200" s="91" t="s">
        <v>207</v>
      </c>
      <c r="G200" s="92" t="s">
        <v>28</v>
      </c>
      <c r="H200" s="87"/>
      <c r="I200" s="87">
        <f t="shared" si="2"/>
        <v>0</v>
      </c>
    </row>
    <row r="201" spans="3:9" ht="28.5">
      <c r="C201" s="90">
        <v>192</v>
      </c>
      <c r="D201" s="90" t="s">
        <v>267</v>
      </c>
      <c r="E201" s="104">
        <v>7</v>
      </c>
      <c r="F201" s="91" t="s">
        <v>208</v>
      </c>
      <c r="G201" s="92" t="s">
        <v>40</v>
      </c>
      <c r="H201" s="87"/>
      <c r="I201" s="87">
        <f t="shared" si="2"/>
        <v>0</v>
      </c>
    </row>
    <row r="202" spans="3:9" ht="28.5">
      <c r="C202" s="90">
        <v>193</v>
      </c>
      <c r="D202" s="90" t="s">
        <v>267</v>
      </c>
      <c r="E202" s="104">
        <v>3</v>
      </c>
      <c r="F202" s="91" t="s">
        <v>209</v>
      </c>
      <c r="G202" s="92" t="s">
        <v>40</v>
      </c>
      <c r="H202" s="87"/>
      <c r="I202" s="87">
        <f t="shared" si="2"/>
        <v>0</v>
      </c>
    </row>
    <row r="203" spans="3:9" ht="28.5">
      <c r="C203" s="90">
        <v>194</v>
      </c>
      <c r="D203" s="90" t="s">
        <v>267</v>
      </c>
      <c r="E203" s="104">
        <v>3</v>
      </c>
      <c r="F203" s="91" t="s">
        <v>210</v>
      </c>
      <c r="G203" s="92" t="s">
        <v>40</v>
      </c>
      <c r="H203" s="87"/>
      <c r="I203" s="87">
        <f t="shared" ref="I203:I253" si="3">H203*E203</f>
        <v>0</v>
      </c>
    </row>
    <row r="204" spans="3:9" ht="28.5">
      <c r="C204" s="90">
        <v>195</v>
      </c>
      <c r="D204" s="90" t="s">
        <v>267</v>
      </c>
      <c r="E204" s="104">
        <v>1</v>
      </c>
      <c r="F204" s="91" t="s">
        <v>211</v>
      </c>
      <c r="G204" s="92" t="s">
        <v>40</v>
      </c>
      <c r="H204" s="87"/>
      <c r="I204" s="87">
        <f t="shared" si="3"/>
        <v>0</v>
      </c>
    </row>
    <row r="205" spans="3:9" ht="28.5">
      <c r="C205" s="90">
        <v>196</v>
      </c>
      <c r="D205" s="90" t="s">
        <v>267</v>
      </c>
      <c r="E205" s="104">
        <v>3</v>
      </c>
      <c r="F205" s="91" t="s">
        <v>212</v>
      </c>
      <c r="G205" s="92" t="s">
        <v>40</v>
      </c>
      <c r="H205" s="87"/>
      <c r="I205" s="87">
        <f t="shared" si="3"/>
        <v>0</v>
      </c>
    </row>
    <row r="206" spans="3:9" ht="28.5">
      <c r="C206" s="90">
        <v>197</v>
      </c>
      <c r="D206" s="90" t="s">
        <v>267</v>
      </c>
      <c r="E206" s="104">
        <v>1</v>
      </c>
      <c r="F206" s="91" t="s">
        <v>213</v>
      </c>
      <c r="G206" s="92" t="s">
        <v>40</v>
      </c>
      <c r="H206" s="87"/>
      <c r="I206" s="87">
        <f t="shared" si="3"/>
        <v>0</v>
      </c>
    </row>
    <row r="207" spans="3:9" ht="28.5">
      <c r="C207" s="90">
        <v>198</v>
      </c>
      <c r="D207" s="90" t="s">
        <v>267</v>
      </c>
      <c r="E207" s="104">
        <v>1</v>
      </c>
      <c r="F207" s="91" t="s">
        <v>214</v>
      </c>
      <c r="G207" s="92" t="s">
        <v>264</v>
      </c>
      <c r="H207" s="87"/>
      <c r="I207" s="87">
        <f t="shared" si="3"/>
        <v>0</v>
      </c>
    </row>
    <row r="208" spans="3:9" ht="28.5">
      <c r="C208" s="90">
        <v>199</v>
      </c>
      <c r="D208" s="90" t="s">
        <v>267</v>
      </c>
      <c r="E208" s="104">
        <v>1</v>
      </c>
      <c r="F208" s="91" t="s">
        <v>215</v>
      </c>
      <c r="G208" s="92" t="s">
        <v>40</v>
      </c>
      <c r="H208" s="87"/>
      <c r="I208" s="87">
        <f t="shared" si="3"/>
        <v>0</v>
      </c>
    </row>
    <row r="209" spans="3:9" ht="28.5">
      <c r="C209" s="90">
        <v>200</v>
      </c>
      <c r="D209" s="90" t="s">
        <v>267</v>
      </c>
      <c r="E209" s="104">
        <v>3</v>
      </c>
      <c r="F209" s="91" t="s">
        <v>216</v>
      </c>
      <c r="G209" s="92" t="s">
        <v>40</v>
      </c>
      <c r="H209" s="87"/>
      <c r="I209" s="87">
        <f t="shared" si="3"/>
        <v>0</v>
      </c>
    </row>
    <row r="210" spans="3:9" ht="28.5">
      <c r="C210" s="90">
        <v>201</v>
      </c>
      <c r="D210" s="90" t="s">
        <v>267</v>
      </c>
      <c r="E210" s="104">
        <v>8</v>
      </c>
      <c r="F210" s="91" t="s">
        <v>217</v>
      </c>
      <c r="G210" s="92" t="s">
        <v>266</v>
      </c>
      <c r="H210" s="87"/>
      <c r="I210" s="87">
        <f t="shared" si="3"/>
        <v>0</v>
      </c>
    </row>
    <row r="211" spans="3:9" ht="28.5">
      <c r="C211" s="90">
        <v>202</v>
      </c>
      <c r="D211" s="90" t="s">
        <v>267</v>
      </c>
      <c r="E211" s="104">
        <v>1</v>
      </c>
      <c r="F211" s="91" t="s">
        <v>218</v>
      </c>
      <c r="G211" s="92" t="s">
        <v>40</v>
      </c>
      <c r="H211" s="87"/>
      <c r="I211" s="87">
        <f t="shared" si="3"/>
        <v>0</v>
      </c>
    </row>
    <row r="212" spans="3:9" ht="28.5">
      <c r="C212" s="90">
        <v>203</v>
      </c>
      <c r="D212" s="90" t="s">
        <v>267</v>
      </c>
      <c r="E212" s="104">
        <v>1</v>
      </c>
      <c r="F212" s="91" t="s">
        <v>219</v>
      </c>
      <c r="G212" s="92" t="s">
        <v>40</v>
      </c>
      <c r="H212" s="87"/>
      <c r="I212" s="87">
        <f t="shared" si="3"/>
        <v>0</v>
      </c>
    </row>
    <row r="213" spans="3:9" ht="28.5">
      <c r="C213" s="90">
        <v>204</v>
      </c>
      <c r="D213" s="90" t="s">
        <v>267</v>
      </c>
      <c r="E213" s="104">
        <v>1</v>
      </c>
      <c r="F213" s="91" t="s">
        <v>220</v>
      </c>
      <c r="G213" s="92" t="s">
        <v>264</v>
      </c>
      <c r="H213" s="87"/>
      <c r="I213" s="87">
        <f t="shared" si="3"/>
        <v>0</v>
      </c>
    </row>
    <row r="214" spans="3:9" ht="28.5">
      <c r="C214" s="90">
        <v>205</v>
      </c>
      <c r="D214" s="90" t="s">
        <v>267</v>
      </c>
      <c r="E214" s="104">
        <v>1</v>
      </c>
      <c r="F214" s="91" t="s">
        <v>221</v>
      </c>
      <c r="G214" s="92" t="s">
        <v>40</v>
      </c>
      <c r="H214" s="87"/>
      <c r="I214" s="87">
        <f t="shared" si="3"/>
        <v>0</v>
      </c>
    </row>
    <row r="215" spans="3:9" ht="28.5">
      <c r="C215" s="90">
        <v>206</v>
      </c>
      <c r="D215" s="90" t="s">
        <v>267</v>
      </c>
      <c r="E215" s="104">
        <v>1</v>
      </c>
      <c r="F215" s="91" t="s">
        <v>222</v>
      </c>
      <c r="G215" s="92" t="s">
        <v>264</v>
      </c>
      <c r="H215" s="87"/>
      <c r="I215" s="87">
        <f t="shared" si="3"/>
        <v>0</v>
      </c>
    </row>
    <row r="216" spans="3:9" ht="28.5">
      <c r="C216" s="90">
        <v>207</v>
      </c>
      <c r="D216" s="90" t="s">
        <v>267</v>
      </c>
      <c r="E216" s="104">
        <v>3</v>
      </c>
      <c r="F216" s="91" t="s">
        <v>223</v>
      </c>
      <c r="G216" s="92" t="s">
        <v>264</v>
      </c>
      <c r="H216" s="87"/>
      <c r="I216" s="87">
        <f t="shared" si="3"/>
        <v>0</v>
      </c>
    </row>
    <row r="217" spans="3:9" ht="28.5">
      <c r="C217" s="90">
        <v>208</v>
      </c>
      <c r="D217" s="90" t="s">
        <v>267</v>
      </c>
      <c r="E217" s="104">
        <v>3</v>
      </c>
      <c r="F217" s="91" t="s">
        <v>224</v>
      </c>
      <c r="G217" s="92" t="s">
        <v>264</v>
      </c>
      <c r="H217" s="87"/>
      <c r="I217" s="87">
        <f t="shared" si="3"/>
        <v>0</v>
      </c>
    </row>
    <row r="218" spans="3:9" ht="28.5">
      <c r="C218" s="90">
        <v>209</v>
      </c>
      <c r="D218" s="90" t="s">
        <v>267</v>
      </c>
      <c r="E218" s="104">
        <v>3</v>
      </c>
      <c r="F218" s="91" t="s">
        <v>225</v>
      </c>
      <c r="G218" s="92" t="s">
        <v>40</v>
      </c>
      <c r="H218" s="87"/>
      <c r="I218" s="87">
        <f t="shared" si="3"/>
        <v>0</v>
      </c>
    </row>
    <row r="219" spans="3:9" ht="28.5">
      <c r="C219" s="90">
        <v>210</v>
      </c>
      <c r="D219" s="90" t="s">
        <v>267</v>
      </c>
      <c r="E219" s="104">
        <v>3</v>
      </c>
      <c r="F219" s="91" t="s">
        <v>226</v>
      </c>
      <c r="G219" s="92" t="s">
        <v>264</v>
      </c>
      <c r="H219" s="87"/>
      <c r="I219" s="87">
        <f t="shared" si="3"/>
        <v>0</v>
      </c>
    </row>
    <row r="220" spans="3:9" ht="28.5">
      <c r="C220" s="90">
        <v>211</v>
      </c>
      <c r="D220" s="90" t="s">
        <v>267</v>
      </c>
      <c r="E220" s="104">
        <v>1</v>
      </c>
      <c r="F220" s="91" t="s">
        <v>227</v>
      </c>
      <c r="G220" s="92" t="s">
        <v>40</v>
      </c>
      <c r="H220" s="87"/>
      <c r="I220" s="87">
        <f t="shared" si="3"/>
        <v>0</v>
      </c>
    </row>
    <row r="221" spans="3:9" ht="28.5">
      <c r="C221" s="90">
        <v>212</v>
      </c>
      <c r="D221" s="90" t="s">
        <v>267</v>
      </c>
      <c r="E221" s="104">
        <v>3</v>
      </c>
      <c r="F221" s="91" t="s">
        <v>228</v>
      </c>
      <c r="G221" s="92" t="s">
        <v>40</v>
      </c>
      <c r="H221" s="87"/>
      <c r="I221" s="87">
        <f t="shared" si="3"/>
        <v>0</v>
      </c>
    </row>
    <row r="222" spans="3:9" ht="28.5">
      <c r="C222" s="90">
        <v>213</v>
      </c>
      <c r="D222" s="90" t="s">
        <v>267</v>
      </c>
      <c r="E222" s="104">
        <v>1</v>
      </c>
      <c r="F222" s="91" t="s">
        <v>229</v>
      </c>
      <c r="G222" s="92" t="s">
        <v>40</v>
      </c>
      <c r="H222" s="87"/>
      <c r="I222" s="87">
        <f t="shared" si="3"/>
        <v>0</v>
      </c>
    </row>
    <row r="223" spans="3:9" ht="28.5">
      <c r="C223" s="90">
        <v>214</v>
      </c>
      <c r="D223" s="90" t="s">
        <v>267</v>
      </c>
      <c r="E223" s="104">
        <v>3</v>
      </c>
      <c r="F223" s="91" t="s">
        <v>230</v>
      </c>
      <c r="G223" s="92" t="s">
        <v>40</v>
      </c>
      <c r="H223" s="87"/>
      <c r="I223" s="87">
        <f t="shared" si="3"/>
        <v>0</v>
      </c>
    </row>
    <row r="224" spans="3:9" ht="28.5">
      <c r="C224" s="90">
        <v>215</v>
      </c>
      <c r="D224" s="90" t="s">
        <v>267</v>
      </c>
      <c r="E224" s="104">
        <v>1</v>
      </c>
      <c r="F224" s="91" t="s">
        <v>231</v>
      </c>
      <c r="G224" s="92" t="s">
        <v>40</v>
      </c>
      <c r="H224" s="87"/>
      <c r="I224" s="87">
        <f t="shared" si="3"/>
        <v>0</v>
      </c>
    </row>
    <row r="225" spans="3:9" ht="28.5">
      <c r="C225" s="90">
        <v>216</v>
      </c>
      <c r="D225" s="90" t="s">
        <v>267</v>
      </c>
      <c r="E225" s="104">
        <v>1</v>
      </c>
      <c r="F225" s="91" t="s">
        <v>232</v>
      </c>
      <c r="G225" s="92" t="s">
        <v>40</v>
      </c>
      <c r="H225" s="87"/>
      <c r="I225" s="87">
        <f t="shared" si="3"/>
        <v>0</v>
      </c>
    </row>
    <row r="226" spans="3:9" ht="28.5">
      <c r="C226" s="90">
        <v>217</v>
      </c>
      <c r="D226" s="90" t="s">
        <v>267</v>
      </c>
      <c r="E226" s="104">
        <v>1</v>
      </c>
      <c r="F226" s="91" t="s">
        <v>233</v>
      </c>
      <c r="G226" s="92" t="s">
        <v>40</v>
      </c>
      <c r="H226" s="87"/>
      <c r="I226" s="87">
        <f t="shared" si="3"/>
        <v>0</v>
      </c>
    </row>
    <row r="227" spans="3:9" ht="28.5">
      <c r="C227" s="90">
        <v>218</v>
      </c>
      <c r="D227" s="90" t="s">
        <v>267</v>
      </c>
      <c r="E227" s="104">
        <v>1</v>
      </c>
      <c r="F227" s="91" t="s">
        <v>234</v>
      </c>
      <c r="G227" s="92" t="s">
        <v>264</v>
      </c>
      <c r="H227" s="87"/>
      <c r="I227" s="87">
        <f t="shared" si="3"/>
        <v>0</v>
      </c>
    </row>
    <row r="228" spans="3:9" ht="28.5">
      <c r="C228" s="90">
        <v>219</v>
      </c>
      <c r="D228" s="90" t="s">
        <v>267</v>
      </c>
      <c r="E228" s="104">
        <v>1</v>
      </c>
      <c r="F228" s="91" t="s">
        <v>235</v>
      </c>
      <c r="G228" s="92" t="s">
        <v>40</v>
      </c>
      <c r="H228" s="87"/>
      <c r="I228" s="87">
        <f t="shared" si="3"/>
        <v>0</v>
      </c>
    </row>
    <row r="229" spans="3:9" ht="28.5">
      <c r="C229" s="90">
        <v>220</v>
      </c>
      <c r="D229" s="90" t="s">
        <v>267</v>
      </c>
      <c r="E229" s="104">
        <v>1</v>
      </c>
      <c r="F229" s="91" t="s">
        <v>236</v>
      </c>
      <c r="G229" s="92" t="s">
        <v>40</v>
      </c>
      <c r="H229" s="87"/>
      <c r="I229" s="87">
        <f t="shared" si="3"/>
        <v>0</v>
      </c>
    </row>
    <row r="230" spans="3:9" ht="28.5">
      <c r="C230" s="90">
        <v>221</v>
      </c>
      <c r="D230" s="90" t="s">
        <v>267</v>
      </c>
      <c r="E230" s="104">
        <v>1</v>
      </c>
      <c r="F230" s="91" t="s">
        <v>237</v>
      </c>
      <c r="G230" s="92" t="s">
        <v>40</v>
      </c>
      <c r="H230" s="87"/>
      <c r="I230" s="87">
        <f t="shared" si="3"/>
        <v>0</v>
      </c>
    </row>
    <row r="231" spans="3:9" ht="28.5">
      <c r="C231" s="90">
        <v>222</v>
      </c>
      <c r="D231" s="90" t="s">
        <v>267</v>
      </c>
      <c r="E231" s="104">
        <v>2</v>
      </c>
      <c r="F231" s="91" t="s">
        <v>238</v>
      </c>
      <c r="G231" s="92" t="s">
        <v>264</v>
      </c>
      <c r="H231" s="87"/>
      <c r="I231" s="87">
        <f t="shared" si="3"/>
        <v>0</v>
      </c>
    </row>
    <row r="232" spans="3:9" ht="28.5">
      <c r="C232" s="90">
        <v>223</v>
      </c>
      <c r="D232" s="90" t="s">
        <v>267</v>
      </c>
      <c r="E232" s="104">
        <v>2</v>
      </c>
      <c r="F232" s="91" t="s">
        <v>239</v>
      </c>
      <c r="G232" s="92" t="s">
        <v>264</v>
      </c>
      <c r="H232" s="87"/>
      <c r="I232" s="87">
        <f t="shared" si="3"/>
        <v>0</v>
      </c>
    </row>
    <row r="233" spans="3:9" ht="28.5">
      <c r="C233" s="90">
        <v>224</v>
      </c>
      <c r="D233" s="90" t="s">
        <v>267</v>
      </c>
      <c r="E233" s="104">
        <v>1</v>
      </c>
      <c r="F233" s="91" t="s">
        <v>240</v>
      </c>
      <c r="G233" s="92" t="s">
        <v>264</v>
      </c>
      <c r="H233" s="87"/>
      <c r="I233" s="87">
        <f t="shared" si="3"/>
        <v>0</v>
      </c>
    </row>
    <row r="234" spans="3:9" ht="28.5">
      <c r="C234" s="90">
        <v>225</v>
      </c>
      <c r="D234" s="90" t="s">
        <v>267</v>
      </c>
      <c r="E234" s="104">
        <v>4</v>
      </c>
      <c r="F234" s="91" t="s">
        <v>241</v>
      </c>
      <c r="G234" s="92" t="s">
        <v>40</v>
      </c>
      <c r="H234" s="87"/>
      <c r="I234" s="87">
        <f t="shared" si="3"/>
        <v>0</v>
      </c>
    </row>
    <row r="235" spans="3:9" ht="28.5">
      <c r="C235" s="90">
        <v>226</v>
      </c>
      <c r="D235" s="90" t="s">
        <v>267</v>
      </c>
      <c r="E235" s="104">
        <v>1</v>
      </c>
      <c r="F235" s="91" t="s">
        <v>242</v>
      </c>
      <c r="G235" s="92" t="s">
        <v>40</v>
      </c>
      <c r="H235" s="87"/>
      <c r="I235" s="87">
        <f t="shared" si="3"/>
        <v>0</v>
      </c>
    </row>
    <row r="236" spans="3:9" ht="28.5">
      <c r="C236" s="90">
        <v>227</v>
      </c>
      <c r="D236" s="90" t="s">
        <v>267</v>
      </c>
      <c r="E236" s="104">
        <v>5</v>
      </c>
      <c r="F236" s="91" t="s">
        <v>243</v>
      </c>
      <c r="G236" s="92" t="s">
        <v>264</v>
      </c>
      <c r="H236" s="87"/>
      <c r="I236" s="87">
        <f t="shared" si="3"/>
        <v>0</v>
      </c>
    </row>
    <row r="237" spans="3:9" ht="28.5">
      <c r="C237" s="90">
        <v>228</v>
      </c>
      <c r="D237" s="90" t="s">
        <v>267</v>
      </c>
      <c r="E237" s="104">
        <v>1</v>
      </c>
      <c r="F237" s="91" t="s">
        <v>244</v>
      </c>
      <c r="G237" s="92" t="s">
        <v>40</v>
      </c>
      <c r="H237" s="87"/>
      <c r="I237" s="87">
        <f t="shared" si="3"/>
        <v>0</v>
      </c>
    </row>
    <row r="238" spans="3:9" ht="28.5">
      <c r="C238" s="90">
        <v>229</v>
      </c>
      <c r="D238" s="90" t="s">
        <v>267</v>
      </c>
      <c r="E238" s="104">
        <v>4</v>
      </c>
      <c r="F238" s="91" t="s">
        <v>245</v>
      </c>
      <c r="G238" s="92" t="s">
        <v>264</v>
      </c>
      <c r="H238" s="87"/>
      <c r="I238" s="87">
        <f t="shared" si="3"/>
        <v>0</v>
      </c>
    </row>
    <row r="239" spans="3:9" ht="28.5">
      <c r="C239" s="90">
        <v>230</v>
      </c>
      <c r="D239" s="90" t="s">
        <v>267</v>
      </c>
      <c r="E239" s="104">
        <v>1</v>
      </c>
      <c r="F239" s="91" t="s">
        <v>246</v>
      </c>
      <c r="G239" s="92" t="s">
        <v>264</v>
      </c>
      <c r="H239" s="87"/>
      <c r="I239" s="87">
        <f t="shared" si="3"/>
        <v>0</v>
      </c>
    </row>
    <row r="240" spans="3:9" ht="28.5">
      <c r="C240" s="90">
        <v>231</v>
      </c>
      <c r="D240" s="90" t="s">
        <v>267</v>
      </c>
      <c r="E240" s="104">
        <v>12</v>
      </c>
      <c r="F240" s="91" t="s">
        <v>247</v>
      </c>
      <c r="G240" s="92" t="s">
        <v>265</v>
      </c>
      <c r="H240" s="87"/>
      <c r="I240" s="87">
        <f t="shared" si="3"/>
        <v>0</v>
      </c>
    </row>
    <row r="241" spans="3:9" ht="28.5">
      <c r="C241" s="90">
        <v>232</v>
      </c>
      <c r="D241" s="90" t="s">
        <v>267</v>
      </c>
      <c r="E241" s="104">
        <v>1</v>
      </c>
      <c r="F241" s="91" t="s">
        <v>248</v>
      </c>
      <c r="G241" s="92" t="s">
        <v>264</v>
      </c>
      <c r="H241" s="87"/>
      <c r="I241" s="87">
        <f t="shared" si="3"/>
        <v>0</v>
      </c>
    </row>
    <row r="242" spans="3:9" ht="28.5">
      <c r="C242" s="90">
        <v>233</v>
      </c>
      <c r="D242" s="90" t="s">
        <v>267</v>
      </c>
      <c r="E242" s="104">
        <v>1</v>
      </c>
      <c r="F242" s="91" t="s">
        <v>249</v>
      </c>
      <c r="G242" s="92" t="s">
        <v>40</v>
      </c>
      <c r="H242" s="87"/>
      <c r="I242" s="87">
        <f t="shared" si="3"/>
        <v>0</v>
      </c>
    </row>
    <row r="243" spans="3:9" ht="28.5">
      <c r="C243" s="90">
        <v>234</v>
      </c>
      <c r="D243" s="90" t="s">
        <v>267</v>
      </c>
      <c r="E243" s="104">
        <v>1</v>
      </c>
      <c r="F243" s="91" t="s">
        <v>250</v>
      </c>
      <c r="G243" s="92" t="s">
        <v>264</v>
      </c>
      <c r="H243" s="87"/>
      <c r="I243" s="87">
        <f t="shared" si="3"/>
        <v>0</v>
      </c>
    </row>
    <row r="244" spans="3:9" ht="28.5">
      <c r="C244" s="90">
        <v>235</v>
      </c>
      <c r="D244" s="90" t="s">
        <v>267</v>
      </c>
      <c r="E244" s="104">
        <v>1</v>
      </c>
      <c r="F244" s="91" t="s">
        <v>251</v>
      </c>
      <c r="G244" s="92" t="s">
        <v>40</v>
      </c>
      <c r="H244" s="87"/>
      <c r="I244" s="87">
        <f t="shared" si="3"/>
        <v>0</v>
      </c>
    </row>
    <row r="245" spans="3:9" ht="28.5">
      <c r="C245" s="90">
        <v>236</v>
      </c>
      <c r="D245" s="90" t="s">
        <v>267</v>
      </c>
      <c r="E245" s="104">
        <v>3</v>
      </c>
      <c r="F245" s="91" t="s">
        <v>252</v>
      </c>
      <c r="G245" s="92" t="s">
        <v>40</v>
      </c>
      <c r="H245" s="87"/>
      <c r="I245" s="87">
        <f t="shared" si="3"/>
        <v>0</v>
      </c>
    </row>
    <row r="246" spans="3:9" ht="28.5">
      <c r="C246" s="90">
        <v>237</v>
      </c>
      <c r="D246" s="90" t="s">
        <v>267</v>
      </c>
      <c r="E246" s="104">
        <v>4</v>
      </c>
      <c r="F246" s="91" t="s">
        <v>253</v>
      </c>
      <c r="G246" s="92" t="s">
        <v>40</v>
      </c>
      <c r="H246" s="87"/>
      <c r="I246" s="87">
        <f t="shared" si="3"/>
        <v>0</v>
      </c>
    </row>
    <row r="247" spans="3:9" ht="28.5">
      <c r="C247" s="90">
        <v>238</v>
      </c>
      <c r="D247" s="90" t="s">
        <v>267</v>
      </c>
      <c r="E247" s="104">
        <v>2</v>
      </c>
      <c r="F247" s="91" t="s">
        <v>254</v>
      </c>
      <c r="G247" s="92" t="s">
        <v>40</v>
      </c>
      <c r="H247" s="87"/>
      <c r="I247" s="87">
        <f t="shared" si="3"/>
        <v>0</v>
      </c>
    </row>
    <row r="248" spans="3:9" ht="28.5">
      <c r="C248" s="90">
        <v>239</v>
      </c>
      <c r="D248" s="90" t="s">
        <v>267</v>
      </c>
      <c r="E248" s="104">
        <v>20</v>
      </c>
      <c r="F248" s="91" t="s">
        <v>255</v>
      </c>
      <c r="G248" s="92" t="s">
        <v>265</v>
      </c>
      <c r="H248" s="87"/>
      <c r="I248" s="87">
        <f t="shared" si="3"/>
        <v>0</v>
      </c>
    </row>
    <row r="249" spans="3:9" ht="28.5">
      <c r="C249" s="90">
        <v>240</v>
      </c>
      <c r="D249" s="90" t="s">
        <v>267</v>
      </c>
      <c r="E249" s="104">
        <v>1</v>
      </c>
      <c r="F249" s="91" t="s">
        <v>256</v>
      </c>
      <c r="G249" s="92" t="s">
        <v>264</v>
      </c>
      <c r="H249" s="87"/>
      <c r="I249" s="87">
        <f t="shared" si="3"/>
        <v>0</v>
      </c>
    </row>
    <row r="250" spans="3:9" ht="28.5">
      <c r="C250" s="90">
        <v>241</v>
      </c>
      <c r="D250" s="90" t="s">
        <v>267</v>
      </c>
      <c r="E250" s="104">
        <v>2</v>
      </c>
      <c r="F250" s="91" t="s">
        <v>257</v>
      </c>
      <c r="G250" s="92" t="s">
        <v>40</v>
      </c>
      <c r="H250" s="87"/>
      <c r="I250" s="87">
        <f t="shared" si="3"/>
        <v>0</v>
      </c>
    </row>
    <row r="251" spans="3:9" ht="28.5">
      <c r="C251" s="90">
        <v>242</v>
      </c>
      <c r="D251" s="90" t="s">
        <v>267</v>
      </c>
      <c r="E251" s="104">
        <v>1</v>
      </c>
      <c r="F251" s="91" t="s">
        <v>258</v>
      </c>
      <c r="G251" s="92" t="s">
        <v>264</v>
      </c>
      <c r="H251" s="87"/>
      <c r="I251" s="87">
        <f t="shared" si="3"/>
        <v>0</v>
      </c>
    </row>
    <row r="252" spans="3:9" ht="28.5">
      <c r="C252" s="90">
        <v>243</v>
      </c>
      <c r="D252" s="90" t="s">
        <v>267</v>
      </c>
      <c r="E252" s="104">
        <v>2</v>
      </c>
      <c r="F252" s="91" t="s">
        <v>259</v>
      </c>
      <c r="G252" s="92" t="s">
        <v>264</v>
      </c>
      <c r="H252" s="87"/>
      <c r="I252" s="87">
        <f t="shared" si="3"/>
        <v>0</v>
      </c>
    </row>
    <row r="253" spans="3:9" ht="28.5">
      <c r="C253" s="90">
        <v>244</v>
      </c>
      <c r="D253" s="90" t="s">
        <v>267</v>
      </c>
      <c r="E253" s="104">
        <v>1</v>
      </c>
      <c r="F253" s="91" t="s">
        <v>260</v>
      </c>
      <c r="G253" s="92" t="s">
        <v>264</v>
      </c>
      <c r="H253" s="87"/>
      <c r="I253" s="87">
        <f t="shared" si="3"/>
        <v>0</v>
      </c>
    </row>
    <row r="254" spans="3:9">
      <c r="C254" s="54"/>
      <c r="D254" s="54"/>
      <c r="F254" s="54"/>
      <c r="G254" s="54"/>
      <c r="H254" s="99" t="s">
        <v>269</v>
      </c>
      <c r="I254" s="100">
        <f>SUM(I10:I253)</f>
        <v>0</v>
      </c>
    </row>
    <row r="255" spans="3:9">
      <c r="C255" s="54"/>
      <c r="D255" s="54"/>
      <c r="F255" s="54"/>
      <c r="G255" s="54"/>
      <c r="H255" s="99" t="s">
        <v>270</v>
      </c>
      <c r="I255" s="100">
        <f>I254*0.16</f>
        <v>0</v>
      </c>
    </row>
    <row r="256" spans="3:9">
      <c r="C256" s="54"/>
      <c r="D256" s="54"/>
      <c r="F256" s="54"/>
      <c r="G256" s="54"/>
      <c r="H256" s="99" t="s">
        <v>271</v>
      </c>
      <c r="I256" s="100">
        <f>I255+I254</f>
        <v>0</v>
      </c>
    </row>
  </sheetData>
  <mergeCells count="4">
    <mergeCell ref="D3:I3"/>
    <mergeCell ref="D4:I4"/>
    <mergeCell ref="D5:I5"/>
    <mergeCell ref="D6:I6"/>
  </mergeCells>
  <pageMargins left="0.70866141732283472" right="0.70866141732283472" top="0.74803149606299213" bottom="0.74803149606299213" header="0.31496062992125984" footer="0.31496062992125984"/>
  <pageSetup scale="48" fitToHeight="0" orientation="portrait" r:id="rId1"/>
  <headerFooter differentFirst="1">
    <oddHeader>&amp;CAdquisición de equipo e insumos de laboratorio
UAEH-LP-N88-2024</oddHeader>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FLOR2DA. PARTE</vt:lpstr>
      <vt:lpstr>Cuadro IM (2)</vt:lpstr>
      <vt:lpstr>Cuadro IM</vt:lpstr>
      <vt:lpstr>Anexo técnico</vt:lpstr>
      <vt:lpstr>Anexo eonómico</vt:lpstr>
      <vt:lpstr>'Anexo eonómico'!Títulos_a_imprimir</vt:lpstr>
      <vt:lpstr>'Anexo técnico'!Títulos_a_imprimir</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de la Licitación Pública Nacional UAEH-LP-N88-2024</dc:title>
  <dc:creator>UAEH</dc:creator>
  <cp:lastModifiedBy>Florencia Hernandez Rodriguez</cp:lastModifiedBy>
  <cp:lastPrinted>2024-12-05T20:48:13Z</cp:lastPrinted>
  <dcterms:created xsi:type="dcterms:W3CDTF">2024-10-14T17:16:40Z</dcterms:created>
  <dcterms:modified xsi:type="dcterms:W3CDTF">2024-12-09T17:01:37Z</dcterms:modified>
</cp:coreProperties>
</file>