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orenciahr\Desktop\LICITACIONES 2024\LICITACIONES CONSOLIDADAS\Equipo de Laboratorio\Publicación UAEH\"/>
    </mc:Choice>
  </mc:AlternateContent>
  <bookViews>
    <workbookView xWindow="0" yWindow="0" windowWidth="15150" windowHeight="14430" firstSheet="1" activeTab="2"/>
  </bookViews>
  <sheets>
    <sheet name="UAEH-LP-N55-2024" sheetId="1" state="hidden" r:id="rId1"/>
    <sheet name="Económico" sheetId="3" r:id="rId2"/>
    <sheet name="Técnico" sheetId="4" r:id="rId3"/>
  </sheets>
  <definedNames>
    <definedName name="_xlnm._FilterDatabase" localSheetId="1" hidden="1">Económico!$B$8:$H$595</definedName>
    <definedName name="_xlnm._FilterDatabase" localSheetId="2" hidden="1">Técnico!$B$8:$F$595</definedName>
    <definedName name="_xlnm._FilterDatabase" localSheetId="0" hidden="1">'UAEH-LP-N55-2024'!$A$9:$V$592</definedName>
    <definedName name="_xlnm.Print_Titles" localSheetId="1">Económico!$8:$8</definedName>
    <definedName name="_xlnm.Print_Titles" localSheetId="2">Técnico!$8:$8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8" i="3" l="1"/>
  <c r="H592" i="3"/>
  <c r="H591" i="3"/>
  <c r="H590" i="3"/>
  <c r="H589" i="3"/>
  <c r="H588" i="3"/>
  <c r="H587" i="3"/>
  <c r="H586" i="3"/>
  <c r="H585" i="3"/>
  <c r="H584" i="3"/>
  <c r="H583" i="3"/>
  <c r="H582" i="3"/>
  <c r="H581" i="3"/>
  <c r="H580" i="3"/>
  <c r="H579" i="3"/>
  <c r="H578" i="3"/>
  <c r="H577" i="3"/>
  <c r="H576" i="3"/>
  <c r="H575" i="3"/>
  <c r="H574" i="3"/>
  <c r="H573" i="3"/>
  <c r="H572" i="3"/>
  <c r="H571" i="3"/>
  <c r="H570" i="3"/>
  <c r="H569" i="3"/>
  <c r="H568" i="3"/>
  <c r="H567" i="3"/>
  <c r="H566" i="3"/>
  <c r="H565" i="3"/>
  <c r="H564" i="3"/>
  <c r="H563" i="3"/>
  <c r="H562" i="3"/>
  <c r="H561" i="3"/>
  <c r="H560" i="3"/>
  <c r="H559" i="3"/>
  <c r="H558" i="3"/>
  <c r="H557" i="3"/>
  <c r="H556" i="3"/>
  <c r="H555" i="3"/>
  <c r="H554" i="3"/>
  <c r="H553" i="3"/>
  <c r="H552" i="3"/>
  <c r="H551" i="3"/>
  <c r="H550" i="3"/>
  <c r="H549" i="3"/>
  <c r="H548" i="3"/>
  <c r="H547" i="3"/>
  <c r="H546" i="3"/>
  <c r="H545" i="3"/>
  <c r="H544" i="3"/>
  <c r="H543" i="3"/>
  <c r="H542" i="3"/>
  <c r="H541" i="3"/>
  <c r="H540" i="3"/>
  <c r="H539" i="3"/>
  <c r="H538" i="3"/>
  <c r="H537" i="3"/>
  <c r="H536" i="3"/>
  <c r="H535" i="3"/>
  <c r="H534" i="3"/>
  <c r="H533" i="3"/>
  <c r="H532" i="3"/>
  <c r="H531" i="3"/>
  <c r="H530" i="3"/>
  <c r="H529" i="3"/>
  <c r="H528" i="3"/>
  <c r="H527" i="3"/>
  <c r="H526" i="3"/>
  <c r="H525" i="3"/>
  <c r="H524" i="3"/>
  <c r="H523" i="3"/>
  <c r="H522" i="3"/>
  <c r="H521" i="3"/>
  <c r="H520" i="3"/>
  <c r="H519" i="3"/>
  <c r="H518" i="3"/>
  <c r="H517" i="3"/>
  <c r="H516" i="3"/>
  <c r="H515" i="3"/>
  <c r="H514" i="3"/>
  <c r="H513" i="3"/>
  <c r="H512" i="3"/>
  <c r="H511"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0" i="3"/>
  <c r="H229" i="3"/>
  <c r="H228" i="3"/>
  <c r="H227" i="3"/>
  <c r="H226" i="3"/>
  <c r="H225" i="3"/>
  <c r="H224" i="3"/>
  <c r="H223" i="3"/>
  <c r="H222" i="3"/>
  <c r="H221" i="3"/>
  <c r="H220" i="3"/>
  <c r="H219" i="3"/>
  <c r="H218" i="3"/>
  <c r="H217"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593" i="3" l="1"/>
  <c r="H594" i="3" s="1"/>
  <c r="H595" i="3" s="1"/>
  <c r="T11" i="1" l="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10" i="1"/>
  <c r="J74" i="1"/>
  <c r="J350" i="1"/>
  <c r="I11" i="1"/>
  <c r="V11" i="1" s="1"/>
  <c r="I12" i="1"/>
  <c r="I13" i="1"/>
  <c r="V13" i="1" s="1"/>
  <c r="I14" i="1"/>
  <c r="V14" i="1" s="1"/>
  <c r="I15" i="1"/>
  <c r="V15" i="1" s="1"/>
  <c r="I16" i="1"/>
  <c r="V16" i="1" s="1"/>
  <c r="I17" i="1"/>
  <c r="V17" i="1" s="1"/>
  <c r="I18" i="1"/>
  <c r="V18" i="1" s="1"/>
  <c r="I19" i="1"/>
  <c r="V19" i="1" s="1"/>
  <c r="I20" i="1"/>
  <c r="V20" i="1" s="1"/>
  <c r="I21" i="1"/>
  <c r="V21" i="1" s="1"/>
  <c r="I22" i="1"/>
  <c r="V22" i="1" s="1"/>
  <c r="I23" i="1"/>
  <c r="V23" i="1" s="1"/>
  <c r="I24" i="1"/>
  <c r="I25" i="1"/>
  <c r="V25" i="1" s="1"/>
  <c r="I26" i="1"/>
  <c r="V26" i="1" s="1"/>
  <c r="I27" i="1"/>
  <c r="V27" i="1" s="1"/>
  <c r="I28" i="1"/>
  <c r="V28" i="1" s="1"/>
  <c r="I29" i="1"/>
  <c r="V29" i="1" s="1"/>
  <c r="I30" i="1"/>
  <c r="V30" i="1" s="1"/>
  <c r="I31" i="1"/>
  <c r="V31" i="1" s="1"/>
  <c r="I32" i="1"/>
  <c r="V32" i="1" s="1"/>
  <c r="I33" i="1"/>
  <c r="V33" i="1" s="1"/>
  <c r="I34" i="1"/>
  <c r="V34" i="1" s="1"/>
  <c r="I35" i="1"/>
  <c r="V35" i="1" s="1"/>
  <c r="I36" i="1"/>
  <c r="I37" i="1"/>
  <c r="V37" i="1" s="1"/>
  <c r="I38" i="1"/>
  <c r="V38" i="1" s="1"/>
  <c r="I39" i="1"/>
  <c r="V39" i="1" s="1"/>
  <c r="I40" i="1"/>
  <c r="V40" i="1" s="1"/>
  <c r="I41" i="1"/>
  <c r="V41" i="1" s="1"/>
  <c r="I42" i="1"/>
  <c r="V42" i="1" s="1"/>
  <c r="I43" i="1"/>
  <c r="V43" i="1" s="1"/>
  <c r="I44" i="1"/>
  <c r="V44" i="1" s="1"/>
  <c r="I45" i="1"/>
  <c r="V45" i="1" s="1"/>
  <c r="I46" i="1"/>
  <c r="V46" i="1" s="1"/>
  <c r="I47" i="1"/>
  <c r="V47" i="1" s="1"/>
  <c r="I48" i="1"/>
  <c r="I49" i="1"/>
  <c r="V49" i="1" s="1"/>
  <c r="I50" i="1"/>
  <c r="V50" i="1" s="1"/>
  <c r="I51" i="1"/>
  <c r="V51" i="1" s="1"/>
  <c r="I52" i="1"/>
  <c r="V52" i="1" s="1"/>
  <c r="I53" i="1"/>
  <c r="J53" i="1" s="1"/>
  <c r="I54" i="1"/>
  <c r="V54" i="1" s="1"/>
  <c r="I55" i="1"/>
  <c r="V55" i="1" s="1"/>
  <c r="I56" i="1"/>
  <c r="V56" i="1" s="1"/>
  <c r="I57" i="1"/>
  <c r="V57" i="1" s="1"/>
  <c r="I58" i="1"/>
  <c r="V58" i="1" s="1"/>
  <c r="I59" i="1"/>
  <c r="V59" i="1" s="1"/>
  <c r="I60" i="1"/>
  <c r="I61" i="1"/>
  <c r="V61" i="1" s="1"/>
  <c r="I62" i="1"/>
  <c r="V62" i="1" s="1"/>
  <c r="I63" i="1"/>
  <c r="V63" i="1" s="1"/>
  <c r="I64" i="1"/>
  <c r="V64" i="1" s="1"/>
  <c r="I65" i="1"/>
  <c r="V65" i="1" s="1"/>
  <c r="I66" i="1"/>
  <c r="V66" i="1" s="1"/>
  <c r="I67" i="1"/>
  <c r="V67" i="1" s="1"/>
  <c r="I68" i="1"/>
  <c r="V68" i="1" s="1"/>
  <c r="I69" i="1"/>
  <c r="V69" i="1" s="1"/>
  <c r="I70" i="1"/>
  <c r="V70" i="1" s="1"/>
  <c r="I71" i="1"/>
  <c r="V71" i="1" s="1"/>
  <c r="I72" i="1"/>
  <c r="I73" i="1"/>
  <c r="V73" i="1" s="1"/>
  <c r="I74" i="1"/>
  <c r="V74" i="1" s="1"/>
  <c r="I75" i="1"/>
  <c r="V75" i="1" s="1"/>
  <c r="I76" i="1"/>
  <c r="V76" i="1" s="1"/>
  <c r="I77" i="1"/>
  <c r="J77" i="1" s="1"/>
  <c r="I78" i="1"/>
  <c r="V78" i="1" s="1"/>
  <c r="I79" i="1"/>
  <c r="V79" i="1" s="1"/>
  <c r="I80" i="1"/>
  <c r="V80" i="1" s="1"/>
  <c r="I81" i="1"/>
  <c r="V81" i="1" s="1"/>
  <c r="I82" i="1"/>
  <c r="V82" i="1" s="1"/>
  <c r="I83" i="1"/>
  <c r="V83" i="1" s="1"/>
  <c r="I84" i="1"/>
  <c r="I85" i="1"/>
  <c r="V85" i="1" s="1"/>
  <c r="I86" i="1"/>
  <c r="V86" i="1" s="1"/>
  <c r="I87" i="1"/>
  <c r="V87" i="1" s="1"/>
  <c r="I88" i="1"/>
  <c r="V88" i="1" s="1"/>
  <c r="I89" i="1"/>
  <c r="V89" i="1" s="1"/>
  <c r="I90" i="1"/>
  <c r="V90" i="1" s="1"/>
  <c r="I91" i="1"/>
  <c r="V91" i="1" s="1"/>
  <c r="I92" i="1"/>
  <c r="V92" i="1" s="1"/>
  <c r="I93" i="1"/>
  <c r="V93" i="1" s="1"/>
  <c r="I94" i="1"/>
  <c r="V94" i="1" s="1"/>
  <c r="I95" i="1"/>
  <c r="V95" i="1" s="1"/>
  <c r="I96" i="1"/>
  <c r="I97" i="1"/>
  <c r="V97" i="1" s="1"/>
  <c r="I98" i="1"/>
  <c r="V98" i="1" s="1"/>
  <c r="I99" i="1"/>
  <c r="V99" i="1" s="1"/>
  <c r="I100" i="1"/>
  <c r="V100" i="1" s="1"/>
  <c r="I101" i="1"/>
  <c r="V101" i="1" s="1"/>
  <c r="I102" i="1"/>
  <c r="V102" i="1" s="1"/>
  <c r="I103" i="1"/>
  <c r="V103" i="1" s="1"/>
  <c r="I104" i="1"/>
  <c r="V104" i="1" s="1"/>
  <c r="I105" i="1"/>
  <c r="V105" i="1" s="1"/>
  <c r="I106" i="1"/>
  <c r="V106" i="1" s="1"/>
  <c r="I107" i="1"/>
  <c r="V107" i="1" s="1"/>
  <c r="I108" i="1"/>
  <c r="I109" i="1"/>
  <c r="V109" i="1" s="1"/>
  <c r="I110" i="1"/>
  <c r="V110" i="1" s="1"/>
  <c r="I111" i="1"/>
  <c r="V111" i="1" s="1"/>
  <c r="I112" i="1"/>
  <c r="V112" i="1" s="1"/>
  <c r="I113" i="1"/>
  <c r="V113" i="1" s="1"/>
  <c r="I114" i="1"/>
  <c r="V114" i="1" s="1"/>
  <c r="I115" i="1"/>
  <c r="V115" i="1" s="1"/>
  <c r="I116" i="1"/>
  <c r="V116" i="1" s="1"/>
  <c r="I117" i="1"/>
  <c r="V117" i="1" s="1"/>
  <c r="I118" i="1"/>
  <c r="J118" i="1" s="1"/>
  <c r="I119" i="1"/>
  <c r="V119" i="1" s="1"/>
  <c r="I120" i="1"/>
  <c r="I121" i="1"/>
  <c r="V121" i="1" s="1"/>
  <c r="I122" i="1"/>
  <c r="V122" i="1" s="1"/>
  <c r="I123" i="1"/>
  <c r="V123" i="1" s="1"/>
  <c r="I124" i="1"/>
  <c r="V124" i="1" s="1"/>
  <c r="I125" i="1"/>
  <c r="V125" i="1" s="1"/>
  <c r="I126" i="1"/>
  <c r="V126" i="1" s="1"/>
  <c r="I127" i="1"/>
  <c r="V127" i="1" s="1"/>
  <c r="I128" i="1"/>
  <c r="V128" i="1" s="1"/>
  <c r="I129" i="1"/>
  <c r="V129" i="1" s="1"/>
  <c r="I130" i="1"/>
  <c r="V130" i="1" s="1"/>
  <c r="I131" i="1"/>
  <c r="V131" i="1" s="1"/>
  <c r="I132" i="1"/>
  <c r="I133" i="1"/>
  <c r="V133" i="1" s="1"/>
  <c r="I134" i="1"/>
  <c r="V134" i="1" s="1"/>
  <c r="I135" i="1"/>
  <c r="V135" i="1" s="1"/>
  <c r="I136" i="1"/>
  <c r="V136" i="1" s="1"/>
  <c r="I137" i="1"/>
  <c r="V137" i="1" s="1"/>
  <c r="I138" i="1"/>
  <c r="V138" i="1" s="1"/>
  <c r="I139" i="1"/>
  <c r="V139" i="1" s="1"/>
  <c r="I140" i="1"/>
  <c r="V140" i="1" s="1"/>
  <c r="I141" i="1"/>
  <c r="V141" i="1" s="1"/>
  <c r="I142" i="1"/>
  <c r="J142" i="1" s="1"/>
  <c r="I143" i="1"/>
  <c r="V143" i="1" s="1"/>
  <c r="I144" i="1"/>
  <c r="I145" i="1"/>
  <c r="V145" i="1" s="1"/>
  <c r="I146" i="1"/>
  <c r="V146" i="1" s="1"/>
  <c r="I147" i="1"/>
  <c r="V147" i="1" s="1"/>
  <c r="I148" i="1"/>
  <c r="V148" i="1" s="1"/>
  <c r="I149" i="1"/>
  <c r="V149" i="1" s="1"/>
  <c r="I150" i="1"/>
  <c r="V150" i="1" s="1"/>
  <c r="I151" i="1"/>
  <c r="V151" i="1" s="1"/>
  <c r="I152" i="1"/>
  <c r="V152" i="1" s="1"/>
  <c r="I153" i="1"/>
  <c r="V153" i="1" s="1"/>
  <c r="I154" i="1"/>
  <c r="J154" i="1" s="1"/>
  <c r="I155" i="1"/>
  <c r="V155" i="1" s="1"/>
  <c r="I156" i="1"/>
  <c r="I157" i="1"/>
  <c r="V157" i="1" s="1"/>
  <c r="I158" i="1"/>
  <c r="V158" i="1" s="1"/>
  <c r="I159" i="1"/>
  <c r="V159" i="1" s="1"/>
  <c r="I160" i="1"/>
  <c r="V160" i="1" s="1"/>
  <c r="I161" i="1"/>
  <c r="V161" i="1" s="1"/>
  <c r="I162" i="1"/>
  <c r="V162" i="1" s="1"/>
  <c r="I163" i="1"/>
  <c r="V163" i="1" s="1"/>
  <c r="I164" i="1"/>
  <c r="V164" i="1" s="1"/>
  <c r="I165" i="1"/>
  <c r="V165" i="1" s="1"/>
  <c r="I166" i="1"/>
  <c r="V166" i="1" s="1"/>
  <c r="I167" i="1"/>
  <c r="V167" i="1" s="1"/>
  <c r="I168" i="1"/>
  <c r="I169" i="1"/>
  <c r="V169" i="1" s="1"/>
  <c r="I170" i="1"/>
  <c r="V170" i="1" s="1"/>
  <c r="I171" i="1"/>
  <c r="V171" i="1" s="1"/>
  <c r="I172" i="1"/>
  <c r="V172" i="1" s="1"/>
  <c r="I173" i="1"/>
  <c r="V173" i="1" s="1"/>
  <c r="I174" i="1"/>
  <c r="V174" i="1" s="1"/>
  <c r="I175" i="1"/>
  <c r="V175" i="1" s="1"/>
  <c r="I176" i="1"/>
  <c r="V176" i="1" s="1"/>
  <c r="I177" i="1"/>
  <c r="V177" i="1" s="1"/>
  <c r="I178" i="1"/>
  <c r="V178" i="1" s="1"/>
  <c r="I179" i="1"/>
  <c r="V179" i="1" s="1"/>
  <c r="I180" i="1"/>
  <c r="I181" i="1"/>
  <c r="V181" i="1" s="1"/>
  <c r="I182" i="1"/>
  <c r="V182" i="1" s="1"/>
  <c r="I183" i="1"/>
  <c r="V183" i="1" s="1"/>
  <c r="I184" i="1"/>
  <c r="V184" i="1" s="1"/>
  <c r="I185" i="1"/>
  <c r="J185" i="1" s="1"/>
  <c r="I186" i="1"/>
  <c r="V186" i="1" s="1"/>
  <c r="I187" i="1"/>
  <c r="V187" i="1" s="1"/>
  <c r="I188" i="1"/>
  <c r="V188" i="1" s="1"/>
  <c r="I189" i="1"/>
  <c r="V189" i="1" s="1"/>
  <c r="I190" i="1"/>
  <c r="V190" i="1" s="1"/>
  <c r="I191" i="1"/>
  <c r="V191" i="1" s="1"/>
  <c r="I192" i="1"/>
  <c r="I193" i="1"/>
  <c r="V193" i="1" s="1"/>
  <c r="I194" i="1"/>
  <c r="V194" i="1" s="1"/>
  <c r="I195" i="1"/>
  <c r="V195" i="1" s="1"/>
  <c r="I196" i="1"/>
  <c r="V196" i="1" s="1"/>
  <c r="I197" i="1"/>
  <c r="J197" i="1" s="1"/>
  <c r="I198" i="1"/>
  <c r="V198" i="1" s="1"/>
  <c r="I199" i="1"/>
  <c r="V199" i="1" s="1"/>
  <c r="I200" i="1"/>
  <c r="V200" i="1" s="1"/>
  <c r="I201" i="1"/>
  <c r="V201" i="1" s="1"/>
  <c r="I202" i="1"/>
  <c r="V202" i="1" s="1"/>
  <c r="I203" i="1"/>
  <c r="V203" i="1" s="1"/>
  <c r="I204" i="1"/>
  <c r="I205" i="1"/>
  <c r="V205" i="1" s="1"/>
  <c r="I206" i="1"/>
  <c r="V206" i="1" s="1"/>
  <c r="I207" i="1"/>
  <c r="V207" i="1" s="1"/>
  <c r="I208" i="1"/>
  <c r="V208" i="1" s="1"/>
  <c r="I209" i="1"/>
  <c r="V209" i="1" s="1"/>
  <c r="I210" i="1"/>
  <c r="V210" i="1" s="1"/>
  <c r="I211" i="1"/>
  <c r="V211" i="1" s="1"/>
  <c r="I212" i="1"/>
  <c r="V212" i="1" s="1"/>
  <c r="I213" i="1"/>
  <c r="V213" i="1" s="1"/>
  <c r="I214" i="1"/>
  <c r="V214" i="1" s="1"/>
  <c r="I215" i="1"/>
  <c r="V215" i="1" s="1"/>
  <c r="I216" i="1"/>
  <c r="I217" i="1"/>
  <c r="V217" i="1" s="1"/>
  <c r="I218" i="1"/>
  <c r="V218" i="1" s="1"/>
  <c r="I219" i="1"/>
  <c r="V219" i="1" s="1"/>
  <c r="I220" i="1"/>
  <c r="V220" i="1" s="1"/>
  <c r="I221" i="1"/>
  <c r="J221" i="1" s="1"/>
  <c r="I222" i="1"/>
  <c r="V222" i="1" s="1"/>
  <c r="I223" i="1"/>
  <c r="V223" i="1" s="1"/>
  <c r="I224" i="1"/>
  <c r="V224" i="1" s="1"/>
  <c r="I225" i="1"/>
  <c r="V225" i="1" s="1"/>
  <c r="I226" i="1"/>
  <c r="V226" i="1" s="1"/>
  <c r="I227" i="1"/>
  <c r="V227" i="1" s="1"/>
  <c r="I228" i="1"/>
  <c r="I229" i="1"/>
  <c r="V229" i="1" s="1"/>
  <c r="I230" i="1"/>
  <c r="V230" i="1" s="1"/>
  <c r="I231" i="1"/>
  <c r="V231" i="1" s="1"/>
  <c r="I232" i="1"/>
  <c r="V232" i="1" s="1"/>
  <c r="I233" i="1"/>
  <c r="V233" i="1" s="1"/>
  <c r="I234" i="1"/>
  <c r="V234" i="1" s="1"/>
  <c r="I235" i="1"/>
  <c r="V235" i="1" s="1"/>
  <c r="I236" i="1"/>
  <c r="V236" i="1" s="1"/>
  <c r="I237" i="1"/>
  <c r="V237" i="1" s="1"/>
  <c r="I238" i="1"/>
  <c r="V238" i="1" s="1"/>
  <c r="I239" i="1"/>
  <c r="V239" i="1" s="1"/>
  <c r="I240" i="1"/>
  <c r="I241" i="1"/>
  <c r="V241" i="1" s="1"/>
  <c r="I242" i="1"/>
  <c r="V242" i="1" s="1"/>
  <c r="I243" i="1"/>
  <c r="V243" i="1" s="1"/>
  <c r="I244" i="1"/>
  <c r="V244" i="1" s="1"/>
  <c r="I245" i="1"/>
  <c r="V245" i="1" s="1"/>
  <c r="I246" i="1"/>
  <c r="V246" i="1" s="1"/>
  <c r="I247" i="1"/>
  <c r="V247" i="1" s="1"/>
  <c r="I248" i="1"/>
  <c r="V248" i="1" s="1"/>
  <c r="I249" i="1"/>
  <c r="V249" i="1" s="1"/>
  <c r="I250" i="1"/>
  <c r="V250" i="1" s="1"/>
  <c r="I251" i="1"/>
  <c r="V251" i="1" s="1"/>
  <c r="I252" i="1"/>
  <c r="I253" i="1"/>
  <c r="V253" i="1" s="1"/>
  <c r="I254" i="1"/>
  <c r="V254" i="1" s="1"/>
  <c r="I255" i="1"/>
  <c r="V255" i="1" s="1"/>
  <c r="I256" i="1"/>
  <c r="V256" i="1" s="1"/>
  <c r="I257" i="1"/>
  <c r="V257" i="1" s="1"/>
  <c r="I258" i="1"/>
  <c r="V258" i="1" s="1"/>
  <c r="I259" i="1"/>
  <c r="V259" i="1" s="1"/>
  <c r="I260" i="1"/>
  <c r="V260" i="1" s="1"/>
  <c r="I261" i="1"/>
  <c r="V261" i="1" s="1"/>
  <c r="I262" i="1"/>
  <c r="J262" i="1" s="1"/>
  <c r="I263" i="1"/>
  <c r="V263" i="1" s="1"/>
  <c r="I264" i="1"/>
  <c r="I265" i="1"/>
  <c r="V265" i="1" s="1"/>
  <c r="I266" i="1"/>
  <c r="V266" i="1" s="1"/>
  <c r="I267" i="1"/>
  <c r="V267" i="1" s="1"/>
  <c r="I268" i="1"/>
  <c r="V268" i="1" s="1"/>
  <c r="I269" i="1"/>
  <c r="V269" i="1" s="1"/>
  <c r="I270" i="1"/>
  <c r="V270" i="1" s="1"/>
  <c r="I271" i="1"/>
  <c r="V271" i="1" s="1"/>
  <c r="I272" i="1"/>
  <c r="V272" i="1" s="1"/>
  <c r="I273" i="1"/>
  <c r="V273" i="1" s="1"/>
  <c r="I274" i="1"/>
  <c r="V274" i="1" s="1"/>
  <c r="I275" i="1"/>
  <c r="V275" i="1" s="1"/>
  <c r="I276" i="1"/>
  <c r="I277" i="1"/>
  <c r="V277" i="1" s="1"/>
  <c r="I278" i="1"/>
  <c r="V278" i="1" s="1"/>
  <c r="I279" i="1"/>
  <c r="V279" i="1" s="1"/>
  <c r="I280" i="1"/>
  <c r="V280" i="1" s="1"/>
  <c r="I281" i="1"/>
  <c r="V281" i="1" s="1"/>
  <c r="I282" i="1"/>
  <c r="V282" i="1" s="1"/>
  <c r="I283" i="1"/>
  <c r="V283" i="1" s="1"/>
  <c r="I284" i="1"/>
  <c r="V284" i="1" s="1"/>
  <c r="I285" i="1"/>
  <c r="V285" i="1" s="1"/>
  <c r="I286" i="1"/>
  <c r="J286" i="1" s="1"/>
  <c r="I287" i="1"/>
  <c r="V287" i="1" s="1"/>
  <c r="I288" i="1"/>
  <c r="I289" i="1"/>
  <c r="V289" i="1" s="1"/>
  <c r="I290" i="1"/>
  <c r="V290" i="1" s="1"/>
  <c r="I291" i="1"/>
  <c r="V291" i="1" s="1"/>
  <c r="I292" i="1"/>
  <c r="V292" i="1" s="1"/>
  <c r="I293" i="1"/>
  <c r="V293" i="1" s="1"/>
  <c r="I294" i="1"/>
  <c r="V294" i="1" s="1"/>
  <c r="I295" i="1"/>
  <c r="V295" i="1" s="1"/>
  <c r="I296" i="1"/>
  <c r="V296" i="1" s="1"/>
  <c r="I297" i="1"/>
  <c r="V297" i="1" s="1"/>
  <c r="I298" i="1"/>
  <c r="J298" i="1" s="1"/>
  <c r="I299" i="1"/>
  <c r="V299" i="1" s="1"/>
  <c r="I300" i="1"/>
  <c r="I301" i="1"/>
  <c r="V301" i="1" s="1"/>
  <c r="I302" i="1"/>
  <c r="V302" i="1" s="1"/>
  <c r="I303" i="1"/>
  <c r="V303" i="1" s="1"/>
  <c r="I304" i="1"/>
  <c r="V304" i="1" s="1"/>
  <c r="I305" i="1"/>
  <c r="V305" i="1" s="1"/>
  <c r="I306" i="1"/>
  <c r="V306" i="1" s="1"/>
  <c r="I307" i="1"/>
  <c r="V307" i="1" s="1"/>
  <c r="I308" i="1"/>
  <c r="V308" i="1" s="1"/>
  <c r="I309" i="1"/>
  <c r="V309" i="1" s="1"/>
  <c r="I310" i="1"/>
  <c r="V310" i="1" s="1"/>
  <c r="I311" i="1"/>
  <c r="V311" i="1" s="1"/>
  <c r="I312" i="1"/>
  <c r="I313" i="1"/>
  <c r="V313" i="1" s="1"/>
  <c r="I314" i="1"/>
  <c r="V314" i="1" s="1"/>
  <c r="I315" i="1"/>
  <c r="V315" i="1" s="1"/>
  <c r="I316" i="1"/>
  <c r="V316" i="1" s="1"/>
  <c r="I317" i="1"/>
  <c r="V317" i="1" s="1"/>
  <c r="I318" i="1"/>
  <c r="V318" i="1" s="1"/>
  <c r="I319" i="1"/>
  <c r="V319" i="1" s="1"/>
  <c r="I320" i="1"/>
  <c r="V320" i="1" s="1"/>
  <c r="I321" i="1"/>
  <c r="V321" i="1" s="1"/>
  <c r="I322" i="1"/>
  <c r="V322" i="1" s="1"/>
  <c r="I323" i="1"/>
  <c r="V323" i="1" s="1"/>
  <c r="I324" i="1"/>
  <c r="I325" i="1"/>
  <c r="V325" i="1" s="1"/>
  <c r="I326" i="1"/>
  <c r="V326" i="1" s="1"/>
  <c r="I327" i="1"/>
  <c r="V327" i="1" s="1"/>
  <c r="I328" i="1"/>
  <c r="V328" i="1" s="1"/>
  <c r="I329" i="1"/>
  <c r="J329" i="1" s="1"/>
  <c r="I330" i="1"/>
  <c r="V330" i="1" s="1"/>
  <c r="I331" i="1"/>
  <c r="V331" i="1" s="1"/>
  <c r="I332" i="1"/>
  <c r="V332" i="1" s="1"/>
  <c r="I333" i="1"/>
  <c r="V333" i="1" s="1"/>
  <c r="I334" i="1"/>
  <c r="V334" i="1" s="1"/>
  <c r="I335" i="1"/>
  <c r="V335" i="1" s="1"/>
  <c r="I336" i="1"/>
  <c r="I337" i="1"/>
  <c r="V337" i="1" s="1"/>
  <c r="I338" i="1"/>
  <c r="V338" i="1" s="1"/>
  <c r="I339" i="1"/>
  <c r="V339" i="1" s="1"/>
  <c r="I340" i="1"/>
  <c r="V340" i="1" s="1"/>
  <c r="I341" i="1"/>
  <c r="J341" i="1" s="1"/>
  <c r="I342" i="1"/>
  <c r="V342" i="1" s="1"/>
  <c r="I343" i="1"/>
  <c r="V343" i="1" s="1"/>
  <c r="I344" i="1"/>
  <c r="V344" i="1" s="1"/>
  <c r="I345" i="1"/>
  <c r="V345" i="1" s="1"/>
  <c r="I346" i="1"/>
  <c r="J346" i="1" s="1"/>
  <c r="I347" i="1"/>
  <c r="V347" i="1" s="1"/>
  <c r="I348" i="1"/>
  <c r="I349" i="1"/>
  <c r="V349" i="1" s="1"/>
  <c r="I350" i="1"/>
  <c r="V350" i="1" s="1"/>
  <c r="I351" i="1"/>
  <c r="V351" i="1" s="1"/>
  <c r="I352" i="1"/>
  <c r="V352" i="1" s="1"/>
  <c r="I353" i="1"/>
  <c r="V353" i="1" s="1"/>
  <c r="I354" i="1"/>
  <c r="V354" i="1" s="1"/>
  <c r="I355" i="1"/>
  <c r="V355" i="1" s="1"/>
  <c r="I356" i="1"/>
  <c r="V356" i="1" s="1"/>
  <c r="I357" i="1"/>
  <c r="V357" i="1" s="1"/>
  <c r="I358" i="1"/>
  <c r="V358" i="1" s="1"/>
  <c r="I359" i="1"/>
  <c r="V359" i="1" s="1"/>
  <c r="I360" i="1"/>
  <c r="I361" i="1"/>
  <c r="V361" i="1" s="1"/>
  <c r="I362" i="1"/>
  <c r="V362" i="1" s="1"/>
  <c r="I363" i="1"/>
  <c r="V363" i="1" s="1"/>
  <c r="I364" i="1"/>
  <c r="V364" i="1" s="1"/>
  <c r="I365" i="1"/>
  <c r="J365" i="1" s="1"/>
  <c r="I366" i="1"/>
  <c r="V366" i="1" s="1"/>
  <c r="I367" i="1"/>
  <c r="V367" i="1" s="1"/>
  <c r="I368" i="1"/>
  <c r="V368" i="1" s="1"/>
  <c r="I369" i="1"/>
  <c r="V369" i="1" s="1"/>
  <c r="I370" i="1"/>
  <c r="J370" i="1" s="1"/>
  <c r="I371" i="1"/>
  <c r="V371" i="1" s="1"/>
  <c r="I372" i="1"/>
  <c r="I373" i="1"/>
  <c r="V373" i="1" s="1"/>
  <c r="I374" i="1"/>
  <c r="V374" i="1" s="1"/>
  <c r="I375" i="1"/>
  <c r="V375" i="1" s="1"/>
  <c r="I376" i="1"/>
  <c r="V376" i="1" s="1"/>
  <c r="I377" i="1"/>
  <c r="V377" i="1" s="1"/>
  <c r="I378" i="1"/>
  <c r="V378" i="1" s="1"/>
  <c r="I379" i="1"/>
  <c r="V379" i="1" s="1"/>
  <c r="I380" i="1"/>
  <c r="V380" i="1" s="1"/>
  <c r="I381" i="1"/>
  <c r="V381" i="1" s="1"/>
  <c r="I382" i="1"/>
  <c r="V382" i="1" s="1"/>
  <c r="I383" i="1"/>
  <c r="V383" i="1" s="1"/>
  <c r="I384" i="1"/>
  <c r="I385" i="1"/>
  <c r="V385" i="1" s="1"/>
  <c r="I386" i="1"/>
  <c r="V386" i="1" s="1"/>
  <c r="I387" i="1"/>
  <c r="V387" i="1" s="1"/>
  <c r="I388" i="1"/>
  <c r="V388" i="1" s="1"/>
  <c r="I389" i="1"/>
  <c r="V389" i="1" s="1"/>
  <c r="I390" i="1"/>
  <c r="V390" i="1" s="1"/>
  <c r="I391" i="1"/>
  <c r="V391" i="1" s="1"/>
  <c r="I392" i="1"/>
  <c r="V392" i="1" s="1"/>
  <c r="I393" i="1"/>
  <c r="V393" i="1" s="1"/>
  <c r="I394" i="1"/>
  <c r="V394" i="1" s="1"/>
  <c r="I395" i="1"/>
  <c r="V395" i="1" s="1"/>
  <c r="I396" i="1"/>
  <c r="I397" i="1"/>
  <c r="V397" i="1" s="1"/>
  <c r="I398" i="1"/>
  <c r="V398" i="1" s="1"/>
  <c r="I399" i="1"/>
  <c r="V399" i="1" s="1"/>
  <c r="I400" i="1"/>
  <c r="V400" i="1" s="1"/>
  <c r="I401" i="1"/>
  <c r="V401" i="1" s="1"/>
  <c r="I402" i="1"/>
  <c r="V402" i="1" s="1"/>
  <c r="I403" i="1"/>
  <c r="V403" i="1" s="1"/>
  <c r="I404" i="1"/>
  <c r="V404" i="1" s="1"/>
  <c r="I405" i="1"/>
  <c r="V405" i="1" s="1"/>
  <c r="I406" i="1"/>
  <c r="J406" i="1" s="1"/>
  <c r="I407" i="1"/>
  <c r="V407" i="1" s="1"/>
  <c r="I408" i="1"/>
  <c r="I409" i="1"/>
  <c r="V409" i="1" s="1"/>
  <c r="I410" i="1"/>
  <c r="V410" i="1" s="1"/>
  <c r="I411" i="1"/>
  <c r="V411" i="1" s="1"/>
  <c r="I412" i="1"/>
  <c r="V412" i="1" s="1"/>
  <c r="I413" i="1"/>
  <c r="V413" i="1" s="1"/>
  <c r="I414" i="1"/>
  <c r="V414" i="1" s="1"/>
  <c r="I415" i="1"/>
  <c r="V415" i="1" s="1"/>
  <c r="I416" i="1"/>
  <c r="V416" i="1" s="1"/>
  <c r="I417" i="1"/>
  <c r="V417" i="1" s="1"/>
  <c r="I418" i="1"/>
  <c r="V418" i="1" s="1"/>
  <c r="I419" i="1"/>
  <c r="V419" i="1" s="1"/>
  <c r="I420" i="1"/>
  <c r="I421" i="1"/>
  <c r="V421" i="1" s="1"/>
  <c r="I422" i="1"/>
  <c r="V422" i="1" s="1"/>
  <c r="I423" i="1"/>
  <c r="V423" i="1" s="1"/>
  <c r="I424" i="1"/>
  <c r="V424" i="1" s="1"/>
  <c r="I425" i="1"/>
  <c r="V425" i="1" s="1"/>
  <c r="I426" i="1"/>
  <c r="V426" i="1" s="1"/>
  <c r="I427" i="1"/>
  <c r="V427" i="1" s="1"/>
  <c r="I428" i="1"/>
  <c r="V428" i="1" s="1"/>
  <c r="I429" i="1"/>
  <c r="V429" i="1" s="1"/>
  <c r="I430" i="1"/>
  <c r="J430" i="1" s="1"/>
  <c r="I431" i="1"/>
  <c r="V431" i="1" s="1"/>
  <c r="I432" i="1"/>
  <c r="I433" i="1"/>
  <c r="V433" i="1" s="1"/>
  <c r="I434" i="1"/>
  <c r="V434" i="1" s="1"/>
  <c r="I435" i="1"/>
  <c r="V435" i="1" s="1"/>
  <c r="I436" i="1"/>
  <c r="V436" i="1" s="1"/>
  <c r="I437" i="1"/>
  <c r="V437" i="1" s="1"/>
  <c r="I438" i="1"/>
  <c r="V438" i="1" s="1"/>
  <c r="I439" i="1"/>
  <c r="V439" i="1" s="1"/>
  <c r="I440" i="1"/>
  <c r="V440" i="1" s="1"/>
  <c r="I441" i="1"/>
  <c r="V441" i="1" s="1"/>
  <c r="I442" i="1"/>
  <c r="J442" i="1" s="1"/>
  <c r="I443" i="1"/>
  <c r="V443" i="1" s="1"/>
  <c r="I444" i="1"/>
  <c r="V444" i="1" s="1"/>
  <c r="I445" i="1"/>
  <c r="V445" i="1" s="1"/>
  <c r="I446" i="1"/>
  <c r="V446" i="1" s="1"/>
  <c r="I447" i="1"/>
  <c r="V447" i="1" s="1"/>
  <c r="I448" i="1"/>
  <c r="V448" i="1" s="1"/>
  <c r="I449" i="1"/>
  <c r="V449" i="1" s="1"/>
  <c r="I450" i="1"/>
  <c r="V450" i="1" s="1"/>
  <c r="I451" i="1"/>
  <c r="V451" i="1" s="1"/>
  <c r="I452" i="1"/>
  <c r="V452" i="1" s="1"/>
  <c r="I453" i="1"/>
  <c r="V453" i="1" s="1"/>
  <c r="I454" i="1"/>
  <c r="J454" i="1" s="1"/>
  <c r="I455" i="1"/>
  <c r="V455" i="1" s="1"/>
  <c r="I456" i="1"/>
  <c r="V456" i="1" s="1"/>
  <c r="I457" i="1"/>
  <c r="V457" i="1" s="1"/>
  <c r="I458" i="1"/>
  <c r="V458" i="1" s="1"/>
  <c r="I459" i="1"/>
  <c r="V459" i="1" s="1"/>
  <c r="I460" i="1"/>
  <c r="V460" i="1" s="1"/>
  <c r="I461" i="1"/>
  <c r="V461" i="1" s="1"/>
  <c r="I462" i="1"/>
  <c r="V462" i="1" s="1"/>
  <c r="I463" i="1"/>
  <c r="V463" i="1" s="1"/>
  <c r="I464" i="1"/>
  <c r="V464" i="1" s="1"/>
  <c r="I465" i="1"/>
  <c r="V465" i="1" s="1"/>
  <c r="I466" i="1"/>
  <c r="J466" i="1" s="1"/>
  <c r="I467" i="1"/>
  <c r="V467" i="1" s="1"/>
  <c r="I468" i="1"/>
  <c r="V468" i="1" s="1"/>
  <c r="I469" i="1"/>
  <c r="V469" i="1" s="1"/>
  <c r="I470" i="1"/>
  <c r="V470" i="1" s="1"/>
  <c r="I471" i="1"/>
  <c r="V471" i="1" s="1"/>
  <c r="I472" i="1"/>
  <c r="V472" i="1" s="1"/>
  <c r="I473" i="1"/>
  <c r="V473" i="1" s="1"/>
  <c r="I474" i="1"/>
  <c r="V474" i="1" s="1"/>
  <c r="I475" i="1"/>
  <c r="V475" i="1" s="1"/>
  <c r="I476" i="1"/>
  <c r="V476" i="1" s="1"/>
  <c r="I477" i="1"/>
  <c r="V477" i="1" s="1"/>
  <c r="I478" i="1"/>
  <c r="J478" i="1" s="1"/>
  <c r="I479" i="1"/>
  <c r="V479" i="1" s="1"/>
  <c r="I480" i="1"/>
  <c r="V480" i="1" s="1"/>
  <c r="I481" i="1"/>
  <c r="V481" i="1" s="1"/>
  <c r="I482" i="1"/>
  <c r="V482" i="1" s="1"/>
  <c r="I483" i="1"/>
  <c r="V483" i="1" s="1"/>
  <c r="I484" i="1"/>
  <c r="V484" i="1" s="1"/>
  <c r="I485" i="1"/>
  <c r="V485" i="1" s="1"/>
  <c r="I486" i="1"/>
  <c r="V486" i="1" s="1"/>
  <c r="I487" i="1"/>
  <c r="V487" i="1" s="1"/>
  <c r="I488" i="1"/>
  <c r="V488" i="1" s="1"/>
  <c r="I489" i="1"/>
  <c r="V489" i="1" s="1"/>
  <c r="I490" i="1"/>
  <c r="J490" i="1" s="1"/>
  <c r="I491" i="1"/>
  <c r="V491" i="1" s="1"/>
  <c r="I492" i="1"/>
  <c r="V492" i="1" s="1"/>
  <c r="I493" i="1"/>
  <c r="V493" i="1" s="1"/>
  <c r="I494" i="1"/>
  <c r="V494" i="1" s="1"/>
  <c r="I495" i="1"/>
  <c r="V495" i="1" s="1"/>
  <c r="I496" i="1"/>
  <c r="V496" i="1" s="1"/>
  <c r="I497" i="1"/>
  <c r="V497" i="1" s="1"/>
  <c r="I498" i="1"/>
  <c r="V498" i="1" s="1"/>
  <c r="I499" i="1"/>
  <c r="V499" i="1" s="1"/>
  <c r="I500" i="1"/>
  <c r="V500" i="1" s="1"/>
  <c r="I501" i="1"/>
  <c r="V501" i="1" s="1"/>
  <c r="I502" i="1"/>
  <c r="J502" i="1" s="1"/>
  <c r="I503" i="1"/>
  <c r="V503" i="1" s="1"/>
  <c r="I504" i="1"/>
  <c r="V504" i="1" s="1"/>
  <c r="I505" i="1"/>
  <c r="V505" i="1" s="1"/>
  <c r="I506" i="1"/>
  <c r="V506" i="1" s="1"/>
  <c r="I507" i="1"/>
  <c r="V507" i="1" s="1"/>
  <c r="I508" i="1"/>
  <c r="V508" i="1" s="1"/>
  <c r="I509" i="1"/>
  <c r="V509" i="1" s="1"/>
  <c r="I510" i="1"/>
  <c r="V510" i="1" s="1"/>
  <c r="I511" i="1"/>
  <c r="V511" i="1" s="1"/>
  <c r="I512" i="1"/>
  <c r="V512" i="1" s="1"/>
  <c r="I513" i="1"/>
  <c r="V513" i="1" s="1"/>
  <c r="I514" i="1"/>
  <c r="J514" i="1" s="1"/>
  <c r="I515" i="1"/>
  <c r="V515" i="1" s="1"/>
  <c r="I516" i="1"/>
  <c r="V516" i="1" s="1"/>
  <c r="I517" i="1"/>
  <c r="V517" i="1" s="1"/>
  <c r="I518" i="1"/>
  <c r="V518" i="1" s="1"/>
  <c r="I519" i="1"/>
  <c r="V519" i="1" s="1"/>
  <c r="I520" i="1"/>
  <c r="V520" i="1" s="1"/>
  <c r="I521" i="1"/>
  <c r="V521" i="1" s="1"/>
  <c r="I522" i="1"/>
  <c r="V522" i="1" s="1"/>
  <c r="I523" i="1"/>
  <c r="V523" i="1" s="1"/>
  <c r="I524" i="1"/>
  <c r="V524" i="1" s="1"/>
  <c r="I525" i="1"/>
  <c r="V525" i="1" s="1"/>
  <c r="I526" i="1"/>
  <c r="J526" i="1" s="1"/>
  <c r="I527" i="1"/>
  <c r="V527" i="1" s="1"/>
  <c r="I528" i="1"/>
  <c r="V528" i="1" s="1"/>
  <c r="I529" i="1"/>
  <c r="V529" i="1" s="1"/>
  <c r="I530" i="1"/>
  <c r="V530" i="1" s="1"/>
  <c r="I531" i="1"/>
  <c r="V531" i="1" s="1"/>
  <c r="I532" i="1"/>
  <c r="V532" i="1" s="1"/>
  <c r="I533" i="1"/>
  <c r="V533" i="1" s="1"/>
  <c r="I534" i="1"/>
  <c r="V534" i="1" s="1"/>
  <c r="I535" i="1"/>
  <c r="V535" i="1" s="1"/>
  <c r="I536" i="1"/>
  <c r="V536" i="1" s="1"/>
  <c r="I537" i="1"/>
  <c r="V537" i="1" s="1"/>
  <c r="I538" i="1"/>
  <c r="J538" i="1" s="1"/>
  <c r="I539" i="1"/>
  <c r="V539" i="1" s="1"/>
  <c r="I540" i="1"/>
  <c r="V540" i="1" s="1"/>
  <c r="I541" i="1"/>
  <c r="V541" i="1" s="1"/>
  <c r="I542" i="1"/>
  <c r="V542" i="1" s="1"/>
  <c r="I543" i="1"/>
  <c r="V543" i="1" s="1"/>
  <c r="I544" i="1"/>
  <c r="V544" i="1" s="1"/>
  <c r="I545" i="1"/>
  <c r="V545" i="1" s="1"/>
  <c r="I546" i="1"/>
  <c r="V546" i="1" s="1"/>
  <c r="I547" i="1"/>
  <c r="V547" i="1" s="1"/>
  <c r="I548" i="1"/>
  <c r="V548" i="1" s="1"/>
  <c r="I549" i="1"/>
  <c r="V549" i="1" s="1"/>
  <c r="I550" i="1"/>
  <c r="J550" i="1" s="1"/>
  <c r="I551" i="1"/>
  <c r="V551" i="1" s="1"/>
  <c r="I552" i="1"/>
  <c r="V552" i="1" s="1"/>
  <c r="I553" i="1"/>
  <c r="V553" i="1" s="1"/>
  <c r="I554" i="1"/>
  <c r="V554" i="1" s="1"/>
  <c r="I555" i="1"/>
  <c r="V555" i="1" s="1"/>
  <c r="I556" i="1"/>
  <c r="V556" i="1" s="1"/>
  <c r="I557" i="1"/>
  <c r="V557" i="1" s="1"/>
  <c r="I558" i="1"/>
  <c r="V558" i="1" s="1"/>
  <c r="I559" i="1"/>
  <c r="V559" i="1" s="1"/>
  <c r="I560" i="1"/>
  <c r="V560" i="1" s="1"/>
  <c r="I561" i="1"/>
  <c r="V561" i="1" s="1"/>
  <c r="I562" i="1"/>
  <c r="J562" i="1" s="1"/>
  <c r="I563" i="1"/>
  <c r="V563" i="1" s="1"/>
  <c r="I564" i="1"/>
  <c r="V564" i="1" s="1"/>
  <c r="I565" i="1"/>
  <c r="V565" i="1" s="1"/>
  <c r="I566" i="1"/>
  <c r="V566" i="1" s="1"/>
  <c r="I567" i="1"/>
  <c r="V567" i="1" s="1"/>
  <c r="I568" i="1"/>
  <c r="V568" i="1" s="1"/>
  <c r="I569" i="1"/>
  <c r="V569" i="1" s="1"/>
  <c r="I570" i="1"/>
  <c r="V570" i="1" s="1"/>
  <c r="I571" i="1"/>
  <c r="V571" i="1" s="1"/>
  <c r="I572" i="1"/>
  <c r="V572" i="1" s="1"/>
  <c r="I573" i="1"/>
  <c r="V573" i="1" s="1"/>
  <c r="I574" i="1"/>
  <c r="J574" i="1" s="1"/>
  <c r="I575" i="1"/>
  <c r="V575" i="1" s="1"/>
  <c r="I576" i="1"/>
  <c r="V576" i="1" s="1"/>
  <c r="I577" i="1"/>
  <c r="V577" i="1" s="1"/>
  <c r="I578" i="1"/>
  <c r="V578" i="1" s="1"/>
  <c r="I579" i="1"/>
  <c r="V579" i="1" s="1"/>
  <c r="I580" i="1"/>
  <c r="V580" i="1" s="1"/>
  <c r="I581" i="1"/>
  <c r="V581" i="1" s="1"/>
  <c r="I582" i="1"/>
  <c r="V582" i="1" s="1"/>
  <c r="I583" i="1"/>
  <c r="V583" i="1" s="1"/>
  <c r="I584" i="1"/>
  <c r="V584" i="1" s="1"/>
  <c r="I585" i="1"/>
  <c r="V585" i="1" s="1"/>
  <c r="I586" i="1"/>
  <c r="J586" i="1" s="1"/>
  <c r="I587" i="1"/>
  <c r="V587" i="1" s="1"/>
  <c r="I588" i="1"/>
  <c r="V588" i="1" s="1"/>
  <c r="I589" i="1"/>
  <c r="V589" i="1" s="1"/>
  <c r="I10" i="1"/>
  <c r="V10" i="1" s="1"/>
  <c r="J179" i="1" l="1"/>
  <c r="J215" i="1"/>
  <c r="J467" i="1"/>
  <c r="J398" i="1"/>
  <c r="J18" i="1"/>
  <c r="J46" i="1"/>
  <c r="J366" i="1"/>
  <c r="J362" i="1"/>
  <c r="J230" i="1"/>
  <c r="J227" i="1"/>
  <c r="J213" i="1"/>
  <c r="J86" i="1"/>
  <c r="J335" i="1"/>
  <c r="J206" i="1"/>
  <c r="J45" i="1"/>
  <c r="J537" i="1"/>
  <c r="J334" i="1"/>
  <c r="J202" i="1"/>
  <c r="J26" i="1"/>
  <c r="J489" i="1"/>
  <c r="J314" i="1"/>
  <c r="J178" i="1"/>
  <c r="J333" i="1"/>
  <c r="J310" i="1"/>
  <c r="J177" i="1"/>
  <c r="J465" i="1"/>
  <c r="J309" i="1"/>
  <c r="J153" i="1"/>
  <c r="J407" i="1"/>
  <c r="J274" i="1"/>
  <c r="J150" i="1"/>
  <c r="J513" i="1"/>
  <c r="J405" i="1"/>
  <c r="J234" i="1"/>
  <c r="J110" i="1"/>
  <c r="J75" i="1"/>
  <c r="J363" i="1"/>
  <c r="J11" i="1"/>
  <c r="J587" i="1"/>
  <c r="J443" i="1"/>
  <c r="J359" i="1"/>
  <c r="J299" i="1"/>
  <c r="J203" i="1"/>
  <c r="J143" i="1"/>
  <c r="J70" i="1"/>
  <c r="J123" i="1"/>
  <c r="J149" i="1"/>
  <c r="J585" i="1"/>
  <c r="J280" i="1"/>
  <c r="J69" i="1"/>
  <c r="J347" i="1"/>
  <c r="J201" i="1"/>
  <c r="J57" i="1"/>
  <c r="J561" i="1"/>
  <c r="J418" i="1"/>
  <c r="J345" i="1"/>
  <c r="J273" i="1"/>
  <c r="J189" i="1"/>
  <c r="J117" i="1"/>
  <c r="J52" i="1"/>
  <c r="J71" i="1"/>
  <c r="J441" i="1"/>
  <c r="J563" i="1"/>
  <c r="J431" i="1"/>
  <c r="J119" i="1"/>
  <c r="J539" i="1"/>
  <c r="J411" i="1"/>
  <c r="J340" i="1"/>
  <c r="J239" i="1"/>
  <c r="J183" i="1"/>
  <c r="J114" i="1"/>
  <c r="J47" i="1"/>
  <c r="J515" i="1"/>
  <c r="J95" i="1"/>
  <c r="J39" i="1"/>
  <c r="J491" i="1"/>
  <c r="J371" i="1"/>
  <c r="J321" i="1"/>
  <c r="J218" i="1"/>
  <c r="J170" i="1"/>
  <c r="J83" i="1"/>
  <c r="J35" i="1"/>
  <c r="J559" i="1"/>
  <c r="J439" i="1"/>
  <c r="J582" i="1"/>
  <c r="J462" i="1"/>
  <c r="J581" i="1"/>
  <c r="J437" i="1"/>
  <c r="M590" i="1"/>
  <c r="M591" i="1" s="1"/>
  <c r="M592" i="1" s="1"/>
  <c r="J552" i="1"/>
  <c r="J198" i="1"/>
  <c r="J535" i="1"/>
  <c r="J534" i="1"/>
  <c r="J43" i="1"/>
  <c r="J533" i="1"/>
  <c r="J402" i="1"/>
  <c r="J139" i="1"/>
  <c r="J528" i="1"/>
  <c r="J270" i="1"/>
  <c r="J93" i="1"/>
  <c r="J575" i="1"/>
  <c r="J551" i="1"/>
  <c r="J527" i="1"/>
  <c r="J503" i="1"/>
  <c r="J479" i="1"/>
  <c r="J455" i="1"/>
  <c r="J427" i="1"/>
  <c r="J383" i="1"/>
  <c r="J357" i="1"/>
  <c r="J327" i="1"/>
  <c r="J297" i="1"/>
  <c r="J267" i="1"/>
  <c r="J222" i="1"/>
  <c r="J196" i="1"/>
  <c r="J166" i="1"/>
  <c r="J136" i="1"/>
  <c r="J91" i="1"/>
  <c r="J62" i="1"/>
  <c r="J34" i="1"/>
  <c r="V370" i="1"/>
  <c r="J583" i="1"/>
  <c r="J557" i="1"/>
  <c r="J461" i="1"/>
  <c r="V442" i="1"/>
  <c r="J576" i="1"/>
  <c r="J504" i="1"/>
  <c r="J456" i="1"/>
  <c r="J358" i="1"/>
  <c r="J226" i="1"/>
  <c r="J138" i="1"/>
  <c r="J65" i="1"/>
  <c r="J573" i="1"/>
  <c r="J549" i="1"/>
  <c r="J525" i="1"/>
  <c r="J501" i="1"/>
  <c r="J477" i="1"/>
  <c r="J453" i="1"/>
  <c r="J426" i="1"/>
  <c r="J381" i="1"/>
  <c r="J353" i="1"/>
  <c r="J323" i="1"/>
  <c r="J295" i="1"/>
  <c r="J263" i="1"/>
  <c r="J219" i="1"/>
  <c r="J191" i="1"/>
  <c r="J165" i="1"/>
  <c r="J130" i="1"/>
  <c r="J90" i="1"/>
  <c r="J59" i="1"/>
  <c r="J33" i="1"/>
  <c r="V346" i="1"/>
  <c r="J509" i="1"/>
  <c r="J174" i="1"/>
  <c r="J480" i="1"/>
  <c r="J331" i="1"/>
  <c r="J571" i="1"/>
  <c r="J547" i="1"/>
  <c r="J523" i="1"/>
  <c r="J499" i="1"/>
  <c r="J475" i="1"/>
  <c r="J451" i="1"/>
  <c r="J424" i="1"/>
  <c r="J379" i="1"/>
  <c r="J322" i="1"/>
  <c r="J294" i="1"/>
  <c r="J261" i="1"/>
  <c r="J190" i="1"/>
  <c r="J163" i="1"/>
  <c r="J129" i="1"/>
  <c r="J58" i="1"/>
  <c r="J31" i="1"/>
  <c r="V298" i="1"/>
  <c r="J486" i="1"/>
  <c r="J271" i="1"/>
  <c r="J522" i="1"/>
  <c r="J450" i="1"/>
  <c r="J378" i="1"/>
  <c r="J293" i="1"/>
  <c r="J162" i="1"/>
  <c r="J30" i="1"/>
  <c r="J463" i="1"/>
  <c r="J510" i="1"/>
  <c r="J175" i="1"/>
  <c r="J485" i="1"/>
  <c r="J546" i="1"/>
  <c r="J474" i="1"/>
  <c r="J258" i="1"/>
  <c r="J127" i="1"/>
  <c r="J569" i="1"/>
  <c r="J545" i="1"/>
  <c r="J521" i="1"/>
  <c r="J497" i="1"/>
  <c r="J473" i="1"/>
  <c r="J449" i="1"/>
  <c r="J417" i="1"/>
  <c r="J374" i="1"/>
  <c r="J319" i="1"/>
  <c r="J287" i="1"/>
  <c r="J254" i="1"/>
  <c r="J214" i="1"/>
  <c r="J187" i="1"/>
  <c r="J155" i="1"/>
  <c r="J126" i="1"/>
  <c r="J82" i="1"/>
  <c r="J54" i="1"/>
  <c r="J487" i="1"/>
  <c r="J306" i="1"/>
  <c r="J498" i="1"/>
  <c r="J564" i="1"/>
  <c r="J492" i="1"/>
  <c r="J415" i="1"/>
  <c r="J318" i="1"/>
  <c r="J22" i="1"/>
  <c r="J438" i="1"/>
  <c r="J570" i="1"/>
  <c r="J588" i="1"/>
  <c r="J540" i="1"/>
  <c r="J516" i="1"/>
  <c r="J468" i="1"/>
  <c r="J444" i="1"/>
  <c r="J283" i="1"/>
  <c r="J78" i="1"/>
  <c r="J414" i="1"/>
  <c r="J342" i="1"/>
  <c r="J282" i="1"/>
  <c r="J237" i="1"/>
  <c r="J209" i="1"/>
  <c r="J151" i="1"/>
  <c r="J21" i="1"/>
  <c r="V586" i="1"/>
  <c r="V154" i="1"/>
  <c r="J235" i="1"/>
  <c r="J19" i="1"/>
  <c r="V562" i="1"/>
  <c r="V514" i="1"/>
  <c r="J511" i="1"/>
  <c r="J558" i="1"/>
  <c r="J307" i="1"/>
  <c r="V490" i="1"/>
  <c r="J428" i="1"/>
  <c r="J389" i="1"/>
  <c r="J376" i="1"/>
  <c r="J337" i="1"/>
  <c r="J284" i="1"/>
  <c r="J245" i="1"/>
  <c r="J232" i="1"/>
  <c r="J193" i="1"/>
  <c r="J140" i="1"/>
  <c r="J101" i="1"/>
  <c r="J88" i="1"/>
  <c r="J49" i="1"/>
  <c r="J392" i="1"/>
  <c r="J301" i="1"/>
  <c r="J157" i="1"/>
  <c r="J13" i="1"/>
  <c r="J584" i="1"/>
  <c r="J572" i="1"/>
  <c r="J560" i="1"/>
  <c r="J548" i="1"/>
  <c r="J536" i="1"/>
  <c r="J524" i="1"/>
  <c r="J512" i="1"/>
  <c r="J500" i="1"/>
  <c r="J488" i="1"/>
  <c r="J476" i="1"/>
  <c r="J464" i="1"/>
  <c r="J452" i="1"/>
  <c r="J440" i="1"/>
  <c r="J401" i="1"/>
  <c r="J388" i="1"/>
  <c r="J375" i="1"/>
  <c r="J349" i="1"/>
  <c r="J296" i="1"/>
  <c r="J257" i="1"/>
  <c r="J244" i="1"/>
  <c r="J231" i="1"/>
  <c r="J205" i="1"/>
  <c r="J152" i="1"/>
  <c r="J113" i="1"/>
  <c r="J100" i="1"/>
  <c r="J87" i="1"/>
  <c r="J61" i="1"/>
  <c r="V365" i="1"/>
  <c r="V221" i="1"/>
  <c r="V77" i="1"/>
  <c r="J413" i="1"/>
  <c r="J400" i="1"/>
  <c r="J387" i="1"/>
  <c r="J361" i="1"/>
  <c r="J308" i="1"/>
  <c r="J269" i="1"/>
  <c r="J256" i="1"/>
  <c r="J243" i="1"/>
  <c r="J217" i="1"/>
  <c r="J164" i="1"/>
  <c r="J125" i="1"/>
  <c r="J112" i="1"/>
  <c r="J99" i="1"/>
  <c r="J73" i="1"/>
  <c r="J20" i="1"/>
  <c r="V574" i="1"/>
  <c r="V502" i="1"/>
  <c r="V430" i="1"/>
  <c r="V286" i="1"/>
  <c r="V142" i="1"/>
  <c r="J425" i="1"/>
  <c r="J412" i="1"/>
  <c r="J399" i="1"/>
  <c r="J386" i="1"/>
  <c r="J373" i="1"/>
  <c r="J320" i="1"/>
  <c r="J281" i="1"/>
  <c r="J268" i="1"/>
  <c r="J255" i="1"/>
  <c r="J242" i="1"/>
  <c r="J229" i="1"/>
  <c r="J176" i="1"/>
  <c r="J137" i="1"/>
  <c r="J124" i="1"/>
  <c r="J111" i="1"/>
  <c r="J98" i="1"/>
  <c r="J85" i="1"/>
  <c r="J32" i="1"/>
  <c r="V420" i="1"/>
  <c r="J420" i="1"/>
  <c r="V348" i="1"/>
  <c r="J348" i="1"/>
  <c r="V288" i="1"/>
  <c r="J288" i="1"/>
  <c r="V228" i="1"/>
  <c r="J228" i="1"/>
  <c r="V180" i="1"/>
  <c r="J180" i="1"/>
  <c r="V144" i="1"/>
  <c r="J144" i="1"/>
  <c r="V84" i="1"/>
  <c r="J84" i="1"/>
  <c r="V24" i="1"/>
  <c r="J24" i="1"/>
  <c r="J556" i="1"/>
  <c r="J496" i="1"/>
  <c r="J448" i="1"/>
  <c r="J292" i="1"/>
  <c r="J161" i="1"/>
  <c r="V341" i="1"/>
  <c r="V197" i="1"/>
  <c r="V53" i="1"/>
  <c r="V396" i="1"/>
  <c r="J396" i="1"/>
  <c r="V324" i="1"/>
  <c r="J324" i="1"/>
  <c r="V252" i="1"/>
  <c r="J252" i="1"/>
  <c r="V192" i="1"/>
  <c r="J192" i="1"/>
  <c r="V132" i="1"/>
  <c r="J132" i="1"/>
  <c r="V60" i="1"/>
  <c r="J60" i="1"/>
  <c r="V12" i="1"/>
  <c r="J12" i="1"/>
  <c r="J520" i="1"/>
  <c r="J472" i="1"/>
  <c r="J410" i="1"/>
  <c r="J305" i="1"/>
  <c r="J253" i="1"/>
  <c r="J200" i="1"/>
  <c r="J148" i="1"/>
  <c r="J109" i="1"/>
  <c r="J56" i="1"/>
  <c r="J579" i="1"/>
  <c r="J567" i="1"/>
  <c r="J555" i="1"/>
  <c r="J543" i="1"/>
  <c r="J531" i="1"/>
  <c r="J519" i="1"/>
  <c r="J507" i="1"/>
  <c r="J495" i="1"/>
  <c r="J483" i="1"/>
  <c r="J471" i="1"/>
  <c r="J459" i="1"/>
  <c r="J447" i="1"/>
  <c r="J435" i="1"/>
  <c r="J422" i="1"/>
  <c r="J409" i="1"/>
  <c r="J395" i="1"/>
  <c r="J382" i="1"/>
  <c r="J369" i="1"/>
  <c r="J356" i="1"/>
  <c r="J343" i="1"/>
  <c r="J330" i="1"/>
  <c r="J317" i="1"/>
  <c r="J304" i="1"/>
  <c r="J291" i="1"/>
  <c r="J278" i="1"/>
  <c r="J265" i="1"/>
  <c r="J251" i="1"/>
  <c r="J238" i="1"/>
  <c r="J225" i="1"/>
  <c r="J212" i="1"/>
  <c r="J199" i="1"/>
  <c r="J186" i="1"/>
  <c r="J173" i="1"/>
  <c r="J160" i="1"/>
  <c r="J147" i="1"/>
  <c r="J134" i="1"/>
  <c r="J121" i="1"/>
  <c r="J107" i="1"/>
  <c r="J94" i="1"/>
  <c r="J81" i="1"/>
  <c r="J68" i="1"/>
  <c r="J55" i="1"/>
  <c r="J42" i="1"/>
  <c r="J29" i="1"/>
  <c r="J16" i="1"/>
  <c r="V550" i="1"/>
  <c r="V478" i="1"/>
  <c r="V406" i="1"/>
  <c r="V262" i="1"/>
  <c r="V118" i="1"/>
  <c r="J385" i="1"/>
  <c r="J332" i="1"/>
  <c r="J241" i="1"/>
  <c r="J188" i="1"/>
  <c r="J97" i="1"/>
  <c r="J44" i="1"/>
  <c r="V432" i="1"/>
  <c r="J432" i="1"/>
  <c r="V384" i="1"/>
  <c r="J384" i="1"/>
  <c r="V372" i="1"/>
  <c r="J372" i="1"/>
  <c r="V336" i="1"/>
  <c r="J336" i="1"/>
  <c r="V312" i="1"/>
  <c r="J312" i="1"/>
  <c r="V276" i="1"/>
  <c r="J276" i="1"/>
  <c r="V264" i="1"/>
  <c r="J264" i="1"/>
  <c r="V216" i="1"/>
  <c r="J216" i="1"/>
  <c r="V168" i="1"/>
  <c r="J168" i="1"/>
  <c r="V120" i="1"/>
  <c r="J120" i="1"/>
  <c r="V96" i="1"/>
  <c r="J96" i="1"/>
  <c r="V48" i="1"/>
  <c r="J48" i="1"/>
  <c r="J580" i="1"/>
  <c r="J532" i="1"/>
  <c r="J484" i="1"/>
  <c r="J436" i="1"/>
  <c r="J266" i="1"/>
  <c r="J122" i="1"/>
  <c r="J17" i="1"/>
  <c r="J578" i="1"/>
  <c r="J554" i="1"/>
  <c r="J530" i="1"/>
  <c r="J506" i="1"/>
  <c r="J470" i="1"/>
  <c r="J446" i="1"/>
  <c r="J421" i="1"/>
  <c r="J394" i="1"/>
  <c r="J368" i="1"/>
  <c r="J316" i="1"/>
  <c r="J290" i="1"/>
  <c r="J172" i="1"/>
  <c r="J146" i="1"/>
  <c r="J133" i="1"/>
  <c r="J80" i="1"/>
  <c r="J67" i="1"/>
  <c r="J41" i="1"/>
  <c r="J28" i="1"/>
  <c r="J15" i="1"/>
  <c r="V329" i="1"/>
  <c r="V185" i="1"/>
  <c r="V408" i="1"/>
  <c r="J408" i="1"/>
  <c r="V360" i="1"/>
  <c r="J360" i="1"/>
  <c r="V300" i="1"/>
  <c r="J300" i="1"/>
  <c r="V240" i="1"/>
  <c r="J240" i="1"/>
  <c r="V204" i="1"/>
  <c r="J204" i="1"/>
  <c r="V156" i="1"/>
  <c r="J156" i="1"/>
  <c r="V108" i="1"/>
  <c r="J108" i="1"/>
  <c r="V72" i="1"/>
  <c r="J72" i="1"/>
  <c r="V36" i="1"/>
  <c r="J36" i="1"/>
  <c r="J568" i="1"/>
  <c r="J544" i="1"/>
  <c r="J508" i="1"/>
  <c r="J460" i="1"/>
  <c r="J423" i="1"/>
  <c r="J397" i="1"/>
  <c r="J344" i="1"/>
  <c r="J279" i="1"/>
  <c r="J135" i="1"/>
  <c r="J10" i="1"/>
  <c r="J566" i="1"/>
  <c r="J542" i="1"/>
  <c r="J518" i="1"/>
  <c r="J494" i="1"/>
  <c r="J482" i="1"/>
  <c r="J458" i="1"/>
  <c r="J434" i="1"/>
  <c r="J355" i="1"/>
  <c r="J303" i="1"/>
  <c r="J277" i="1"/>
  <c r="J250" i="1"/>
  <c r="J224" i="1"/>
  <c r="J211" i="1"/>
  <c r="J159" i="1"/>
  <c r="J106" i="1"/>
  <c r="J589" i="1"/>
  <c r="J577" i="1"/>
  <c r="J565" i="1"/>
  <c r="J553" i="1"/>
  <c r="J541" i="1"/>
  <c r="J529" i="1"/>
  <c r="J517" i="1"/>
  <c r="J505" i="1"/>
  <c r="J493" i="1"/>
  <c r="J481" i="1"/>
  <c r="J469" i="1"/>
  <c r="J457" i="1"/>
  <c r="J445" i="1"/>
  <c r="J433" i="1"/>
  <c r="J419" i="1"/>
  <c r="J393" i="1"/>
  <c r="J380" i="1"/>
  <c r="J367" i="1"/>
  <c r="J354" i="1"/>
  <c r="J328" i="1"/>
  <c r="J315" i="1"/>
  <c r="J302" i="1"/>
  <c r="J289" i="1"/>
  <c r="J275" i="1"/>
  <c r="J249" i="1"/>
  <c r="J236" i="1"/>
  <c r="J223" i="1"/>
  <c r="J210" i="1"/>
  <c r="J184" i="1"/>
  <c r="J171" i="1"/>
  <c r="J158" i="1"/>
  <c r="J145" i="1"/>
  <c r="J131" i="1"/>
  <c r="J105" i="1"/>
  <c r="J92" i="1"/>
  <c r="J79" i="1"/>
  <c r="J66" i="1"/>
  <c r="J40" i="1"/>
  <c r="J27" i="1"/>
  <c r="J14" i="1"/>
  <c r="V538" i="1"/>
  <c r="V466" i="1"/>
  <c r="J404" i="1"/>
  <c r="J391" i="1"/>
  <c r="J352" i="1"/>
  <c r="J339" i="1"/>
  <c r="J326" i="1"/>
  <c r="J313" i="1"/>
  <c r="J260" i="1"/>
  <c r="J208" i="1"/>
  <c r="J195" i="1"/>
  <c r="J182" i="1"/>
  <c r="J169" i="1"/>
  <c r="J116" i="1"/>
  <c r="J103" i="1"/>
  <c r="J64" i="1"/>
  <c r="J51" i="1"/>
  <c r="J38" i="1"/>
  <c r="J25" i="1"/>
  <c r="V526" i="1"/>
  <c r="V454" i="1"/>
  <c r="J248" i="1"/>
  <c r="J104" i="1"/>
  <c r="J247" i="1"/>
  <c r="J429" i="1"/>
  <c r="J416" i="1"/>
  <c r="J403" i="1"/>
  <c r="J390" i="1"/>
  <c r="J377" i="1"/>
  <c r="J364" i="1"/>
  <c r="J351" i="1"/>
  <c r="J338" i="1"/>
  <c r="J325" i="1"/>
  <c r="J311" i="1"/>
  <c r="J285" i="1"/>
  <c r="J272" i="1"/>
  <c r="J259" i="1"/>
  <c r="J246" i="1"/>
  <c r="J233" i="1"/>
  <c r="J220" i="1"/>
  <c r="J207" i="1"/>
  <c r="J194" i="1"/>
  <c r="J181" i="1"/>
  <c r="J167" i="1"/>
  <c r="J141" i="1"/>
  <c r="J128" i="1"/>
  <c r="J115" i="1"/>
  <c r="J102" i="1"/>
  <c r="J89" i="1"/>
  <c r="J76" i="1"/>
  <c r="J63" i="1"/>
  <c r="J50" i="1"/>
  <c r="J37" i="1"/>
  <c r="J23" i="1"/>
  <c r="J590" i="1" l="1"/>
  <c r="J591" i="1" s="1"/>
  <c r="J592" i="1" s="1"/>
  <c r="K594" i="1" s="1"/>
</calcChain>
</file>

<file path=xl/sharedStrings.xml><?xml version="1.0" encoding="utf-8"?>
<sst xmlns="http://schemas.openxmlformats.org/spreadsheetml/2006/main" count="6429" uniqueCount="648">
  <si>
    <t>ANEXO1</t>
  </si>
  <si>
    <t>UNIVERSIDAD AUTONOMA DEL ESTADO DE HIDALGO</t>
  </si>
  <si>
    <t>PROCEDIMIENTO DE INVITACIÓN A CUANDO MENOS TRES PERSONAS</t>
  </si>
  <si>
    <t xml:space="preserve">NO. </t>
  </si>
  <si>
    <t>En las partidas en las que se señala alguna marca, es únicamente como referencia para una descripción más completa de los bienes o servicios, por lo que los licitantes podrán ofertar</t>
  </si>
  <si>
    <t>dicha marca o aquella que cumpla o supere los requerimientos del bien o servicio solicitado, lo cual no limita la libre participación de los interesados.</t>
  </si>
  <si>
    <t>Fondo</t>
  </si>
  <si>
    <t>No. Partida</t>
  </si>
  <si>
    <t>Centro de Costos</t>
  </si>
  <si>
    <t>Objeto Gasto</t>
  </si>
  <si>
    <t>Cant.</t>
  </si>
  <si>
    <t>Descripcion2</t>
  </si>
  <si>
    <t>Unidad Medida</t>
  </si>
  <si>
    <t>Unitario Presupuesto</t>
  </si>
  <si>
    <t>Solicitud</t>
  </si>
  <si>
    <t>RFC Proveedor</t>
  </si>
  <si>
    <t>Descripcion Proveedor</t>
  </si>
  <si>
    <t>Precio Unitario Con IVA</t>
  </si>
  <si>
    <t>Unidad Medida_1</t>
  </si>
  <si>
    <t>Porcentaje IVA</t>
  </si>
  <si>
    <t>Participaciones Federales Ordinario</t>
  </si>
  <si>
    <t>Área Académica de Biología</t>
  </si>
  <si>
    <t>Alimentador automático de gran autonomía para acuarios, 3 piezas, compatible con alimento seco.</t>
  </si>
  <si>
    <t>Equipo</t>
  </si>
  <si>
    <t>Balanza Analítica precisión  420 g x 0.001 g ; nueve modos de aplicación: incluyendo determinación de densidad, pesaje dinámico, pesaje porcentual, formulación y totalización; pantalla táctil a colores funciona con o sin guantes de laboratorio; incluye protector contra corrientes de aire con puertas de vidrio removibles.</t>
  </si>
  <si>
    <t>Barras de agitación magnética, set de 7 piezas, tipo C. Material: PTFE (carcasa de teflón), Medidas: 1 x longitud 10 mm diámetro 4 mm; 1 x longitud 15 mm diámetro 6 mm; 1 x longitud 20 mm diámetro 7 mm; 1 x longitud 25 mm diámetro 7 mm; 1 x longitud 30 mm diámetro 7 mm; 1 x longitud 30 mm diámetro 8 mm; 1 x longitud 35 mm diámetro 8 mm</t>
  </si>
  <si>
    <t>Paquete</t>
  </si>
  <si>
    <t>Bomba de agua sumergible acuarios y fuentes 2.5m 45w, tamaño: 10.8CM*9.2CM*6.5CM, cable de 2M, tamaño de la boquilla: 16 mm(1/2) y 19 mm(5/8) y25mm (3/4), caudal máximo de agua: 2500L/h</t>
  </si>
  <si>
    <t>Bomba de aire oxigeno 2 salidas acuarios peceras hasta 200 Lt. 110 V/4,2 W; caudal máximo: 2,5 L/h; P, medidas: 11 x 14 cm.</t>
  </si>
  <si>
    <t>Bombas de aire con regulación electrónica de caudal, alta presión y caudal con un bajo consumo.</t>
  </si>
  <si>
    <t>Calibrador digital electrónico, escala absoluta, rango de  medición de 0 a 200 mm, resolución de 0,01 mm; construcción de acero inoxidable  endurecido para protección de los componentes de la pinza, visualización LCD  digital de lectura de un solo valor en unidades métricas para legibilidad.</t>
  </si>
  <si>
    <t>Cámara de electroforesis, vertical de doble gel,  tamaño de gel 16cm X 14 a 16 cm, capacidad de buffer 300 ml, medidas externas  25cmX13cmX 19.5 cm, capacidad 30 muestras.</t>
  </si>
  <si>
    <t>Cámara de electroforesis. Sistema horizontal de electroforesis, utiliza gel de 7 x 10 cm, con peines en dos posiciones para correr hasta 16 muestras.</t>
  </si>
  <si>
    <t>Concentrador de vacío, ajuste de temperatura 35-65°C, ajuste de tiempo de calentamiento y  funcionamiento.</t>
  </si>
  <si>
    <t>Extractor de aire axial de 5 , empotrado de pared 60HZ 127V 16W / 90- 160 m3/h</t>
  </si>
  <si>
    <t>Filtro de cascada premium ultra delgados con desnatador de superficie, para pecera de 40 litros.</t>
  </si>
  <si>
    <t>Pieza</t>
  </si>
  <si>
    <t>Filtro rápido, regulable y modular para acuarios y aqua-terrarios, con sistema venturi.</t>
  </si>
  <si>
    <t>Lámpara LED de espectro completo de 120w P/cultivar plantas, 110V/220V, equipado con soporte de trípode; espectro mixto; 3 modos espectrales y brillo de 10 niveles.</t>
  </si>
  <si>
    <t>Luz de 312 Led de 2000w para crecimiento de plantas, 110V/220V, 25 W especificación: cantidad de LED: 312 piezas: 204 piezas rojo+72 piezas azul+24 piezas blanco+4 piezas infrarrojas+ 4 púrpura + 4 piezas naranja Potencia: 1000W/2000W, espectro completo, resistente al agua: IP65.</t>
  </si>
  <si>
    <t>Microcentrífuga refrigerada, para 24 tubos de 1.5/2 ml, sensor para detección de exceso de velocidad y temperatura, rango de temperatura -20 a 40°C, velocidad 200 a 15,000 rpm, rotor de ángulo fijo, alimentación eléctrica 110-120V.</t>
  </si>
  <si>
    <t>Microcentrífuga, microcentrífuga de alta velocidad, incluye un rotor para 12 tubos de 1.5/2 ml, velocidad máxima 16,000 rpm, minutero 20 seg a 99 minutos.</t>
  </si>
  <si>
    <t>Microscopio binocular Biológico;  binocular WF 10X-18mm, inclinada 45º y giratoria 360º, con ajuste de distancia interpupilar de 55-75 mm, revolver cuádruple, óptica acromática, con anillo de color para fácil identificación y antiderrapante, 4x, 10x, 40x (retráctil), inmersión 100x (retráctil), platina de doble placa 110 x 126 mm con controles de movimiento, con vernier, una pinza y tornillo para ajustar el tope, condensador Abbe, N.A1.25, Iris con porta filtros, LED con control de intensidad variable, baterías recargables y cable toma corriente.</t>
  </si>
  <si>
    <t>Microscopio estereoscópico (intermedio), cabeza  binocular, inclinada 45º, anillo antiderrapante con objetivo y tapa, platina con pinzas, distancia interpupilar de 55.75 mm, ajuste de dioptría en ambos oculares, estativo, robusto, reforzado, iluminación con interruptores independiente, dos platinas intercambiables: cristal opaco, para luz  transmitida y doble clara blanco/negro, para luz incidente, oculares  WF10x/22mm, sistema zoom de aumentos variables 0.67x, 0.7x, 0.8x, 1x, 1.5x, 2x,  3x, 4x, 4.5x (de 6.7x a 45x aumentos totales), macrométrico antiderrapante, LED  transmitida e incidente, alimentación CA 110/240V. 50/60Hz.</t>
  </si>
  <si>
    <t>Microscopio óptico triocular con tubo de dibujo, con un tubo triocular con ángulo de observación de 30°, con giro de 360°, distancia interpupilar ajustable de 48 a 75 mm, oculares de campo amplio 10X / FN 20, los objetivos son Plan C acromáticos UIS2, sistema de iluminación LED y todos los componentes ópticos provistos de un tratamiento antihongos, paso de luz con cámara de 50% / 50%; ajuste de dioptrías de -8 a +5, platina fija 211 milímetros x 154 milímetros de mando derecho, rango de desplazamiento (XY): 76 milímetros × 52 milímetros; sujeta objetos mando izquierdo, condensador fijo de 7 posiciones 2X, DF, DF, Ph1, Ph2, Ph3, FL, revolver porta objetivos quíntuple fijo con inclinación hacia adentro; objetivo Plan acromáticos 4X / NA 0.10, 10X / NA 0.25, 40X / NA 0.65 y 100X / NA 1.25 Oil, condensador Abbe de NA 0.9 a 1.25, fuente de poder AC 100-240 V 50/60 Hz 0.4 A, cable toma corriente; Aceite de inmersión 8 ml; papel limpia óptica, funda de protección contra polvo.  Incluye: lente auxiliar 10X y accesorio para dibujo con los códigos: U-DAL10X y U-DA</t>
  </si>
  <si>
    <t>Pinzas microdisección básicas 0.15 mm, acero inoxidable, con toda la parte basal paralela; extremo estrecho bruscamente. Longitud 11 cm, extremo recto, punta 0,15 mm, pinzas suaves, de gran calidad, adecuadas para microdisección.</t>
  </si>
  <si>
    <t>Sistema concentrador de vacío integrado. diseño compacto, cámara recubierta de PTFE resistente a la corrosión, bomba de vacío sin  aceite que ofrece un funcionamiento sin mantenimiento, rotor de 36 tubos de 1.5-2 ml.</t>
  </si>
  <si>
    <t>Vaso Coplin de polipropileno para 10 preparaciones, con tapa de rosca, autoclave 121°C, uso Industrial y escolar, altura 11.4 mm</t>
  </si>
  <si>
    <t>Área Académica de Ciencias Agrícolas y Forestales</t>
  </si>
  <si>
    <t>BAÑO MARIA CONTROL DIGITAL CAP. 5LT 120V-. Acero Inoxidable, capacidad 5 L, Intervalo de temperatura ambiente a 100° C, pantalla LCD monocromática, capacidad calorífica 300 W. Incluye cubierta de policarbonato transparente y pato de goma, estabilidad de la temperatura ±0.1°C, uniformidad de la temperatura ±0.2°C, dimensiones 9,7 x 14 x 9,1 In (246 x 355 x 232 mm). Requisitos eléctricos 120/230V 50/60 Hz</t>
  </si>
  <si>
    <t>Biorreactor Es un equipo optimo para procesos discontinuos, semicontinuos y continuos o de perfusión, en un sin fin de aplicaciones como son la fermentación de levaduras, hongos, bacterias aerobias y anaerobias, cultivo celular de animales, insectos y humanos; aplicaciones especializadas como el cultivo de células madre o el desarrollo de biocombustibles y biopolímeros, entre otras. Especificaciones: 40.6X40.6X66.0 cm (AxlxAl), peso 32 kg, pantalla táctil de 38.1 cm. 2 x USB, ethernet (SCADA, IP Network), 3 x Input/output análogos (definidas como 4-20 mA o 0-5 Vo0-10 V), Conexión IEC 1007 120/2087 240 VAC, 50/60 Hz, 2270 VA, una sola fase. Conexión para agua en acero inoxidable, Conexión para suministro de gas (aire, O2, N2, CO2)</t>
  </si>
  <si>
    <t>Boli de fibra de coco 18 lts de 100x20x17 cm 50% fibra 50% polvillo (IVA tasa 0%) 200  Peso promedio: 4 kg Medidas: 100 (largo) x 18 (ancho) x 12 (alto) cms  Rendimiento: Hasta 6 plantas por un período mínimo de 2 años de uso  pH: 6.5 aprox  CE: 1.5 mmhs aprox</t>
  </si>
  <si>
    <t>Cámara climática  Rango de temperatura: de 0 °C a 70 °C.  Rango de humedad: de 10 % a 80 % h.r.  Controlador intuitivo con pantalla táctil y programación a intervalos y en tiempo real.  Control de humedad con sensor de humedad capacitivo y sistema de humidificación por vapor.  Registro interno de datos, valores de medición en formato abierto, seleccionables a través de USB.  Cámara interna completamente fabricada en acero inoxidable.  Controlador de selección de temperatura clase 3.1 (DIN 12880) con alarma de temperatura óptica y acústica.</t>
  </si>
  <si>
    <t>Cámara de Electroforesis Horizontal Electrophoresis. Contiene: Buffer tank, Lid with cables, 7 x 10 cm tray, Leveling bubble, 8- and 15-well combs, Gel caster, PowerPac Basic Power Supply</t>
  </si>
  <si>
    <t>Cámara de Transferencia para Western Blot. Cámara de transferencia para dos geles de 10 x 7.5 cm, incluye los dos casetes para transferir los geles, esponjas, electrodos, tanque, unidad de enfriamiento, y cables</t>
  </si>
  <si>
    <t>Cámara de transferencia semi-seca Trans-Blot SD Semi-Dry Electrophoretic Transfer Cell  con capacidad de 4 geles, de dimensiones de 37 x 24x 11 cm, con capacidad para un tamaño de gel máximo de 24 x 16 cm y un peso de 3.6 kg</t>
  </si>
  <si>
    <t>Campana de flujo laminar clase II tipo B2, con rejilla de protección filtro HEPA. Pre filtro del 85% de eficiencia que prolonga la vida del filtro HEPA Ventilador ultra silencioso 50 DB. Base de área de trabajo para máxima resistencia química, en acero inoxidable tipo piscina para evitar derrames de sustancias. Para garantizar comodidad y ergonomía el nuevo diseño incluye una inclinación en todos los modelos de 10° Incluye luz ultravioleta de alta eficiencia para proporcionar al operador una excelente Iluminación y confort en el proceso. Vidrios de seguridad 5 mm con protección UV. Incluye (Unidad germicida) Luz UV (Ultra violeta) la cual va dirigida directamente al producto pero evita la visualización del operador, Sensor diferencial de presión. Toma interna para conexión de equipos, filtro HEPA (High Efficiency Particulate Air) Principal con eficiencia 99.99% partículas 0.3 um.</t>
  </si>
  <si>
    <t>Centrifuga refrigerada para 30 microtubos de 1.5/2.0ml Rotor ángulo fijo (FA-45-30-11); velocidad máxima de 14,000 rpm, FCR máxima de 20,817 xg. Rango de control de temperatura 11 a 40°C Función  para preenfriamiento rápido. Temporizador de 30 sa 99.59 h, con función de marcha continua. Dimensiones: 38cm de ancho x 64cm de fondo x 29cm de alto. Altura con tapa abierta 63cm. Peso (sin accesorios) 56Kg. Máximo consumo de potencia 1,050W. Alimentación eléctrica 115V, 60Hz</t>
  </si>
  <si>
    <t>Centrifuga Refrigerada, Características: Compresor libre de Flúor, doble ciclo de enfriamiento y calentamiento. Motor sin carbones y libre de mantenimiento, alta velocidad de aceleramiento y frenado. Controlador de doble núcleo, para controlar parámetros, tiempo, velocidad, temperatura, etc. Tapa de sellado electrónico, con protección para velocidad, desbalance y sobrecalentamiento. Cuerpo de Acero de Alta calidad en 3 capas. Velocidad máxima: 16,000 RPM para rotor de 24 x 1.5/2.0 ml, 5000 RPM para rotor de24 x 15 ml y 11000RPM para rotor de 6 x 50 ml. Dimensiones 608 x 570 x 380 mm Precisión de Velocidad + 20 RPM. REF Máxima 17,940 xg Ruido 58 dba. Peso 82 kg (Sin Caja). Alimentación AC 120v 60 Hz 10ª Rango de Temperatura -20°C 40°C Precision de Temp. +1?</t>
  </si>
  <si>
    <t>Dosificador S Analógico Volumen de 2.5 a 25ml, división de 0.5ml Sin válvula de purga. Facilita dosificar reactivos agresivos como ácidos concentrados, soluciones alcalinas y solventes orgánicos en general fácil de desmontar para su limpieza. Esterilizable en autoclave, Rosca GL 45. Incluye cánula de dosificación, tubo de aspiración telescópico, llave de montaje y adaptadores de PP para frasco (GL 32-33, GL 38, S 40) y certificado de conformidad</t>
  </si>
  <si>
    <t>Espectrofotómetro nanodrop one (con pedestal). Límite de detección 2 ng/microl. Volúmen mínimo: 1 microl. Medición y tiempo de procesamiento: 8 s. Longitud de onda: 190 a 850 nm. Peso: 3.6 kg. Longitud de trayectoria: 0.03 a 1.0 mm. Fuente de luz: lámpara Flash Xenon. Sistema operativo: android. Display de alta definición 1280x800 de 7 plg</t>
  </si>
  <si>
    <t>Espectrofotómetro UV-VIS haz dividido ?T60? Monocromador de red de difracción, sellado y superficies ópticas protegidas por oxido de silicio. Selección motorizada de longitud de onda. Control desde su teclado o desde PC con el Software UV Win 5 incluido, que permite: Medidas fotométricas (%T, A, C), Concentración, Cinéticas, Cuantitativas, Ratiométricas, Análisis de ADN/proteínas, Análisis Espectral 3D, Corrección de ruido de fondo, Protocolos GLP, etc... Los resultados pueden ser salvados en archivos de formatos de ofimática. Puerto RS232 para conexión a PC y puerto paralelo para conexión a Impresora. Rango: 190-1100 nm. Exactitud en longitud de onda: mejor de 1 mm. Ancho de banda: 2 nm. Exactitud fotométrica: mejor de 0,002A. Luz parasita: mejor de 0,05%. Deriva de línea base: mejor de 0.002A (200- 1000 nm). Estabilidad: mejor de 0,001 A/h. Contador de horas para las lámparas. Cambiador automático para 8 cubetas.</t>
  </si>
  <si>
    <t>Flujómetro. Sus diferentes impulsores miden casi cualquier medio fluido, líquido o gaseoso. Las mediciones de fluidos se pueden tomar en nudos, km/h, mph y m/s. Incluye la pantalla, una barra telescópica de aluminio de 1,2 m con un cable de 2 m, un impulsor de agua de 60 mm, un impulsor de aire de 20 mm y un maletín de transporte. A prueba de la intemperie. Material del telescopio: Aluminio, Rango de medición: De 1 a 30m/s, Precisión: + 2% FS, Temperatura de funcionamiento: -50° C hasta + 100°C, Velocidad máxima: 150 km / h.</t>
  </si>
  <si>
    <t>Incubadora apilable con agitación. Vessel capacity Universal/dedicated platform. 500 ml Erlenmeyer 36/39. 1 L Erlenmeyer 20/23, 2 L Erlenmeyer 13/15, 2.5 L Ultra Yield? 13/15, Maximum flask size 5 L, Stackability, Up to 2 or 3 (max. speed for all stacked devices: up to 400 rpm, (2.5 cm, 1 in orbit) and 300 rpm.   (5.0 cm, 2 in orbit))  Growth conditions:  Drive type Five eccentric shafts (four peripheral to support weight), Speed control accuracy ± 0.5 rpm, Speed deviation alarm ± 5 rpm, Continuous imbalance monitoring Yes, Imbalance adjustment function Yes (semi-automatic), Temperature accuracy ± 0.1 °C (at 37 °C), Temperature uniformity ± 0.25 °C (at 37 °C)  Decentralized cooling Yes, every device with independent cooling, Handling, Ergonomics, Service Door type Space-saving glide up, Platform operation One-handed slide out, Programmable temperature or speed rampings, programmable LED intensity Yes, multistep or cyclic Program storage Yes, unlimited  Data and event log (tracking of alarms, chamber temperature, rpm, door openings etc.) Yes (accessible via USB/User Interface) Access restriction to change settings Yes (User Management)</t>
  </si>
  <si>
    <t>Juego de 3 micropipetas S MACRO (100 a 10000µL).Capacidad de 100 a 1000µL, 500 a 5000µL y 1000 a 10000µL respectivamente. Volumen variable. Monocanal. Esterilizables en autoclave. Incluye: 3 cajas Tip-Box con puntas estándar y tres soportes individuales para estante.</t>
  </si>
  <si>
    <t>Medidor multiparamétrico de pH/ORP/CE/TDS/salinidad/OD/presión/ temperatura. Características generales: Pantalla LCD gráfica iluminada 7 con ayuda en pantalla y la capacidad de mostrar hasta doce parámetros simultáneamente. La pantalla grafica permite el uso de botones virtuales para proporcionar una interfaz de usuario intuitiva. Protección a prueba de agua IP67 y puede soportar la inmersión en agua a una profundidad de 1 m durante un máximo de 30 minutos, La sonda cuenta con una clasificación IP68 para inmersión continua en agua. Sonda digital de rápida conexión? La sonda cuenta con un conector DIN de rápida conexión que se une de manera impermeable con el medidor. Sensores reemplazables en el campo, identificados por color.  Compensación automática de la temperatura. Compensación automática de la presión barométrica. El medidor utiliza cuatro baterías de 1.5V AA que proporcionan hasta 10 horas de duración de la batería Estuche de transporte resistente El medidor , la sonda y todos los accesorios se suministran en una maleta robusta</t>
  </si>
  <si>
    <t>Microcentrífuga digital con rotor para 18 tubos de 1.5 a 2.0 ml. Velocidad Máxima 16000 rpm Esta centrifuga tiene la capacidad de funcionar con velocidades desde 4000 rpm hasta 16000 rpm. Tiempo 0-99 minutos. Precisión de Velocidad ± 20 RPM.</t>
  </si>
  <si>
    <t>MICROSCOPIO DE BOLSILLO  CON CLIP ADAPTADOR UNIVERSAL PARA CELULAR MP-250, Aumento 100-250x Baterías 1 Batería AA (no incluida) Peso (gr) 74 g Dimensiones 3.8 x 2.5 x 14 cm Accesorios Incluidos 1 clip para Smartphone, 1 porta objetos , 1 correa para traslado.</t>
  </si>
  <si>
    <t>Sistema de electroforesis vertical de 4 gel, incluye conjunto de electrodo, módulo de funcionamiento complementario, tanque, tapa con cables de alimentación, presa de amortiguamiento de células mini</t>
  </si>
  <si>
    <t>SULFMAG Es un fertilizante, suplemento nutricional de alta pureza y solubilidad. aporta magnesio esencial en la formación estructural de la clorofila, incrementa la tasa fotosintética y la asimilación de fósforo. Es obtenido a partir de salmueras naturales. Especificaciones: Magnesio (% de Mg) mínimo 9.8% (%MgO) mínimo 16.2, Azufre (%S) mínimo 12.9, cristales rómbicos blancos. Bulto de 50 Kg.</t>
  </si>
  <si>
    <t>Bulto</t>
  </si>
  <si>
    <t>Área Académica de Enfermería</t>
  </si>
  <si>
    <t>Kit para ratón 1284L-KlT, PSU  JAULA DE POLISULFONATO PARA RATÓN, MOD. 1284C, MARCA TECNIPLAST. INCLUYE:       CUERPO DE JAULA ELABORADO EN POLISULFONATO. MODELO</t>
  </si>
  <si>
    <t>KIT  DE JAULA DE POLISULFONATO PARA RATA 2154F incluye: Cuerpo de jaula elaborado en polisulfonato (Modelo 2154f dimensiones: 480x265x210 mm), tapa-rejilla de acero inoxidable con división para 2154f, Bebedero de polisulfonato  700 ml con anillo de silicón, Tapa de acero inoxidable para bebedero c/ pipeta de 65 mm, Tarjetero plástico horizontal con gancho. (Dimensiones: 105 x 75 mm).</t>
  </si>
  <si>
    <t>Saco de alimento balanceado para roedor de 50 Libras LB DIET 5008, proteina cruda 23%,grasa cruda 5.5%, fibra cruda 4.0 %.</t>
  </si>
  <si>
    <t>Sustrato de aserrín de pino para animlaes, calidad premium, presentacion de 10 Kg</t>
  </si>
  <si>
    <t>Área Académica de Farmacia</t>
  </si>
  <si>
    <t>KIT DE JAULA DE POLISULFONATO PARA RATA 2154F incluye: Cuerpo de jaula elaborado en polisulfonato (Modelo 2154f dimensiones: 480x265x210 mm), tapa-rejilla de acero inoxidable con división para 2154f, Bebedero de polisulfonato 700 ml con anillo de silicón, Tapa de acero inoxidable para bebedero c/ pipeta de 65 mm, Tarjetero plástico horizontal con gancho. (Dimensiones: 105 x 75 mm).</t>
  </si>
  <si>
    <t>Kit para ratón 1284L-KlT, PSU JAULA DE POLISULFONATO PARA RATÓN, MOD. 1284C, MARCA TECNIPLAST. INCLUYE: CUERPO DE JAULA ELABORADO EN POLISULFONATO. MODELO</t>
  </si>
  <si>
    <t>Saco de alimento balanceado para roedor de 50 Libras, proteina cruda 23%,grasa cruda 5.5%, fibra cruda 4.0 %.</t>
  </si>
  <si>
    <t>Saco</t>
  </si>
  <si>
    <t>Área Académica de Gastronomía</t>
  </si>
  <si>
    <t>Contenedores para basura metálicos de acero galvanizado calibre de 1.252 mm. recubierta de zinc (de acuerdo a EN ISO 1461) con tapa plana, y tapón ene el inferior para su drenado; medidas de 1.32 cm. de alto; 105.7 cm. de ancho y 1.37 cm. de largo. Capacidad de 1,100 litros. Volumen: 1100 litros Peso: 95 Kg,con estampado en laterales para ofrecer mayor resistencia.  Rodajas: 4 de 20 cm, 2 con freno Material de rodajas: rines de acero con baleros y capacidad de carga para 440 kg, con certificaciones: EN 840-2, 840-5 y 840-6, de acuerdo como lo indica el Distintivo H.</t>
  </si>
  <si>
    <t>Unidad</t>
  </si>
  <si>
    <t>Área Académica de Ingeniería Agroindustrial e Ingeniería en Alimentos</t>
  </si>
  <si>
    <t>Analizador ultrasónico de leche y células somáticas Lactoscan Combo, el cual determina en leche: Materia grasa, sólidos no grasos, densidad, proteína, lactosa, porcentaje de agua adicionada, temperatura de la leche, punto de congelación, minerales, pH, conductividad y sólidos totales, resultados de prueba de 20 a 60 segundos, el contador de células somáticas de leche detecta mastitis clínica y subclínica en &lt;60 segundos, capacidad de medida de &gt; 60 mediciones por hora, rango de medida 10,000 a 10,000,000 cel/mililitro, parámetros eléctricos: voltaje de fuente de energía 220 Voltios/110 Voltios, voltaje de fuente de energía output 12 Voltios, Consumo de energía 30 Watts,, dimensiones (alto x ancho x profundo) 390 x 300 x 260 milímetros. Peso 5.3 kilogramos, Cuerpo combinado de acero inoxidable y plástico.</t>
  </si>
  <si>
    <t>Autoclave para conservas 28 Litros. Temperatura ajustable entre 50 y 130ºC, Regulación de temperatura mediante sonda flexible corazón o sonda de cámara, Soporte de presión ajustable hasta 2,1 Bar. Programas con hasta 5 segmentos iniciales y 5 segmentos finales, regulables de forma independiente por tiempo, presión y temperatura. Ciclos de llenado de agua ajustables por número y duración. Volumen de la cámara total/útil L: 33 / 30. Dimensiones externas LxDxH mm: 505 x 580 x 1110. Peso Kg: 90. Potencia eléctrica Watts: 2000. Tensión eléctrica Volts: 230. Frecuencia Hertz: 50/60</t>
  </si>
  <si>
    <t>Balanza - 2,200 gramos x 0.01 gramos Tamaño de 7.5 x 5.7 pulgadas. Capacidad precisión: 2,200 gramos x 0.01 gramos, Tres modos de aplicación: pesaje, conteo de partes y verificación de peso. Conversión a Gramos/Onzas/conteo. Pantalla LCD grande retroiluminada, fácil de leer. Funcionan hasta 270 horas con 4 baterías con Adaptador AC incluido. Incluye pruebas de funcionamiento.</t>
  </si>
  <si>
    <t>BAÑO ULTRASÓNICO CPXH Series (Digital timer with heat), Model 3800, 120 V, 1.5 gal Tiempo de operación de 1-99 minutos, Temperatura adjustable de 176°F (80oC) para limpieza profunda, Frecuencia de salida (Hz)40000, Capacidad (Gal)1.5, Capacidad (Liters) 5.7, Largo del tanque (cm) 30, Anchura del tanque (cm)15.5, Alto del tanque (cm)15, Largo (cm) 33, Ancho (cm)18, Altura (cm) 31, Energia (VAC)120, Poder (Hz)50, Frecuencia de salida (KHz)40, MARCA Bransonic®.</t>
  </si>
  <si>
    <t>Colorímetro Analizador de color portátil digital  con visualización a color, manual, incluye pruebas de funcionamiento. Tipo de pantalla: LCD;  Tensión máxima CA: 1V; Tensión máxima CC: 1V; Corriente máxima CA: 1 mA;  Corriente máxima CC: 2 mA; Frecuencia máxima: 1 Hz; Dimensiones (Altura x Ancho x Largo): 1 cm x 1 cm x 1 cm; Peso: 1 kg</t>
  </si>
  <si>
    <t>ESPECTROFOTOMETRO UV-VIS GENESYS 150 MARCA THERMO SCIENTIFIC    Realice mediciones cuantitativas en laboratorios  industriales rutinarios de QA / QC industriales o de química universitaria con  el espectrofotómetro UV-Visible GENESYS 150 automatizado y listo para la red.  Optimizada para la usabilidad y el rendimiento, esta plataforma cuenta con una  pantalla táctil a color de alta resolución, conexión a red Wi-Fi y un diseño  robusto diseñado para entornos de uso pesado y repetitivo. Considerados en todo  el mundo por su confiabilidad, precisión y reproducibilidad, los  espectrofotómetros GENESYS cumplen con las expectativas actuales de tecnología  avanzada en un paquete compacto y robusto.     ESPECIFICACIONES:    - Planicidad de la línea base: ±0.002 A    - Compartimentos: Puede acomodar de manera opcional,  carrusel de 8 y 4 celdas, Soporte de celda termostatizado Peltier (20-60 ° C),  accesorio sipper y acoplador de sonda de fibra óptica.    - Conexiones: Un puerto USB-A para almacenaje de métodos y  datos. Puertos dúplex USB-A en los costados para conexión a una computadora Windows  utilizando un software de control opcional, o para conectar mouse o teclado.    - Tipo de detector: Fotodiodos duales de silicio    - Dimensiones (longitud x anchura x altura): 35.5 x 38.5 x  19.5 cm - Pantalla: Pantalla táctil de 7, desprendible, de alta definición 800  x 1280 pixeles.    - Desviación: (A 500 nm después de una 1 hora de  calentamiento) 0.0005A/Hr    - Requisitos eléctricos: Convertidor externo CA a CC.  Voltaje y frecuencia (Hz) seleccionados automáticamente, 100-240 voltios, 50-60  Hz.    - Teclado: Touchscreen.    - Lámpara: de Xenón Flash    - Ruido: (RMS a 500 nm 60 mediciones consecutivas) =0.00020A  a 0A a 260 y 500 nm; =0.00030A a 1A a 260 y 500 nm; =0.00040A a 2A a 260 y 500  nm.    - Diseño óptico: Haz dual. PZA 174,240.51 1 174,240.51, Instrumento  de exactitud fotométrica: ±0.002A a 0.5A; ±0.004A a 1.0A; ±0.008A a 2.0A.    - Pantalla fotométrica: -3A a +5A    - Intervalo fotométrico: -2A a +3.5A    - Repetibilidad fotométrica: ±0.001A a 1A medido a 1.0A a  546 nm.    - Ancho de banda espectral: 2 nm    - Luz difusa: 1.0%T 198 nm (KCl), 0.05%T a 220nm  (Nal), 0.03%T a 340nm (NaNO2)    - Exactitud de la longitud de onda: ±0.5nm    - Intervalo de datos de longitud de onda: 0.2 nm, 0.5nm,  1nm, 2nm, 5nm.    - Intervalo de longitud de onda: 190 - 1100 nm.    - Repetibilidad de longitud de onda: ±0.2nm    - Velocidad de barrido de longitud de onda: Lento, medio y  rápido  hasta 1600 nm/min Peso: 7.5 Kg.</t>
  </si>
  <si>
    <t>Esterilizador vertical.  Control automático, Volumen. de Cámara. 24 litros. Caracteristicas:-Alarmas para límites alto y bajo de temperatura, detección de fallas, bajas de voltaje.-Timer hasta 99.59 minutos, selección de idioma y unidades de operación.-Impresora térmica opcional, comunicación digital RS232.-Manómetro de carátula y doble sistema de seguridad.-Elementos calefactores, tanque y canastillas en acero inoxidable. Microprocesador Digital y sensor PT 100 que controla la temperatura con alta Precisión entre los 100 a 130 grados Centígrados.-Con memoria no volátil programable y con capacidad de almacenar 4 programas de esterilización.-Timer hasta 99 minutos - Opción de drenado de vapor lento o rápido.- Temperatura. máximo: 130 grados Centígrados / Presión máxima.: 1.9 kilogramos/centímetro.- Timer 99 minutos, incluye pruebas de funcionamiento</t>
  </si>
  <si>
    <t>Medidor multiparámetro de pH, Intervalo de pH,2.000 a 16.000 pH, -2.00 a16.00 pH, ± 1000 mV, Conectividad 1 puerto micro USB para cargar y conectividad de PC, 1 puerto USB para almacenamiento, Tipo de batería/duración Batería recargable integrada con hasta 8 horas de uso continuo Alimentación eléctrica Adaptador de 5 VCD (incluido) Dimensiones 202 x 140 x 12,7 milímetros (8 x 5,5 x 0,5 ) Peso 250 gramos (8,82 onzas) incluye pruebas de funcionamiento.</t>
  </si>
  <si>
    <t>Prensa neumática.  Con  tres dispositivos en uno: Tina de drenado, preprensa de cuajada y prensa para queso en molde. Todos los procesos (incluida la limpieza) son manuales. Capacidad de procesamiento aproximada de hasta 50 kilogramos de cuajada de queso. Material: las piezas que entran en contacto con el producto están hechas de acero inoxidable (AISI 304). Profundidad de tina de (300 mm) para recibir la masa de queso con suero de leche. Válvula de salida para suero de leche. Dos rejillas de drenaje (movibles en la parte delantera y fijas en la parte posterior). Regulador de presión - para determinar la fuerza de presión (40-120 kilogramos por kilogramo de queso), válvulas de aire de cierre manual. Placas para Preprensado con 2 segmentos. Soporte sobre ruedas (consumo de aire comprimido: presión 6 bar, 10l/min), Incluye instalación y puesta en marcha.</t>
  </si>
  <si>
    <t>Refractómetro digital para análisis de  grados Brix en alimentos. Depósito de acero inoxidable sellado con prisma óptico de vidrio sílex, intervalo de contenido de azúcar de 0 - 85% grados  brix. Incluye pruebas de funcionamiento.</t>
  </si>
  <si>
    <t>Refractómetro portátil con análisis de concentración in situ y con corrección automática de la temperatura,  opción de seleccionar hasta tres escalas utilizables de entre 50 que tiene disponibles en su biblioteca y que se pueden cambiar según la necesidad del usuario (brix, índice de refracción, salinidad, agua en miel, %almidón, etilenglicol, propilenglicol, mosto, plato, agua de mar, fructosa, glucosa, azúcar invertida, maltosa, total de sólidos en leche, peróxido de hidrógeno, metanol, sulfato de sodio, ácido sulfúrico de batería, urea, etc.). medición completa en porcentaje de azúcar de 0 - 95 grados Brix e índice de refracción de 1.33 - 1.53;  resolución de 0.1 en grados Brix y 0.0001 en índice de refracción; precisión: +/- 0.2 en grados Brix y +/- 0.0003 en índice de refracción, con compensación automática de la temperatura para grados Brix; calibración a cero con agua, resistencia al agua: ip65.</t>
  </si>
  <si>
    <t>Termómetro Digital  con rango de temperatura de -50° a 300° grados centígrados  Largo del sensor de 4.5 pulgadas, características Lecturas dentro de 4 segundos. Precisión de ± 1º.grado. Pantalla LCD retroiluminada con apagado automático, fácil de leer. Sensor plegable para almacenar fácilmente. Batería incluida. incluye pruebas de funcionamiento</t>
  </si>
  <si>
    <t>Tina de cuajado 100 (EW) Advanced. Capacidad 100 litros. Chaqueta de intercambio interior soldado con láser de tres capas, aislado y ahorrador de energía. Hecho en acero inoxidable AISI 304. Válvula manual para entrada de agua de enfriamiento. Bomba para la circulación de agua de calefacción y/o enfriamiento. Calentamiento por sistema dual (EW) a base de resistencias y circulación de agua caliente. Agitador de hélice - 25 revoluciones por minuto. Sonda de temperatura en el medio. Panel de control con regulación básica de calefacción. Conexión eléctrica en: 220V 3N 60Hz, 4.5kW, Incluye instalación y puesta en marcha.</t>
  </si>
  <si>
    <t>Un Agitador vortex, Agitador vibratorio de velocidad variable de 600 a 3200 revoluciones por minuto, incluye copa de tubo y plataforma de huele de 3 pulgadas (7.62 centímetros), opera con 120 voltios</t>
  </si>
  <si>
    <t>Un analizador portátil de gases como el etileno, dióxido de carbono (CO2) y oxígeno (O2). Datos de muestreo: concentraciones de etileno, CO2, O2, fecha, hora, humedad relativa y ubicación GPS. Caudal de muestreo 70 milímetros por minuto. Tiempo total de muestreo 90 segundos. Pantalla tipo LCD, visible a la luz del sol. Dimensiones 18 x 13.5 x 5.5 centímetros. Peso de 0.95 kilogramos. Batería de 8.5 horas. Con una Interfaz de PC,  USB, WIFI, tarjeta SD y Bluetooth</t>
  </si>
  <si>
    <t>Un Electrodo de pH para productos cárnicos con conector DIN (pieza). Referencia: Simple, Ag/AgCl; Unión / Tasa de flujo: Abierta; Electrolito: Viscoleno: Presión máxima: 0.1 bar; Intervalo pH: 0 a 12; Temperatura de operación recomendada de 0 a 50°C (32 a 122°F) ? BT; Punta / Forma: cónica (6 x 10 mm); Diámetro: 6 mm; Longitud del cuerpo: 36 mm / 164 mm; Sensor de temperatura: Si; Amplificador: Si: Material del cuerpo: PVDF; Cable: 7-conductores:1 m (3.3?); Uso recomendado: Carne; Conexión: DIN</t>
  </si>
  <si>
    <t>Un espectrofotómetro Ultravioleta-Visible (equipo de laboratorio)  Realiza mediciones cuantitativas en laboratorios industriales rutinarios de Control de Calidad (QA/QC) industriales o de química universitaria con el espectrofotómetro Ultravioleta-Visible automatizado y listo para la red. Optimizada para la usabilidad y el rendimiento, esta plataforma cuenta con una pantalla táctil a color de alta resolución, conexión a red Wi-Fi y un diseño robusto diseñado para entornos de uso pesado y repetitivo. Considerados en todo el mundo por su confiabilidad, precisión y reproducibilidad, los espectrofotómetros cumplen con las expectativas actuales de tecnología avanzada en un paquete compacto y robusto.  Especificaciones:  Planicidad de la línea base: ±0.002 Absorbancia  Compartimentos: Puede acomodar de manera opcional, carrusel de 8 y 4 celdas, Soporte de celda termostatizado Peltier (20-60 grados centígrados), accesorio sipper y acoplador de sonda de fibra óptica.  Conexiones: Un puerto USB-A para almacenaje de métodos y datos. Puertos dúplex USB-A en los costados para conexión a una computadora Windows utilizando un software de control opcional, o para conectar mouse o teclado.  Tipo de detector: Fotodiodos duales de silicio.  Dimensiones (longitud x anchura x altura): 35.5 x 38.5 x 19.5 centímetros.  Pantalla: Pantalla táctil de 7 pulgadas, desprendible, de alta definición 800 x 1280 píxeles.  Desviación: (A 500 nanómetros después de una 1 hora de calentamiento) &lt;0.0005 Absorbancia/Hora.  Requisitos eléctricos: Convertidor externo Corriente Alterna a Corriente Continua. Voltaje y frecuencia (Hertz) seleccionados automáticamente, 100-240 voltios, 50-60 Hertz.  Teclado: Pantalla táctil.  Lámpara: de Xenón Flash.  Ruido: (RMS a 500 nm 60 mediciones consecutivas) ? 0.00020 Absorbancia a 0 Absorbancia a 260 y 500 nm; ? 0.00030 Absorbancia a 1 Absorbancia a 260 y 500 nanómetros; ? 0.00040 Absorbancia a 2 Absorbancia a 260 y 500 nm.  Diseño óptico: Haz dual.  Instrumento de exactitud fotométrica: ±0.002 Absorbancia a 0.5 Absorbancia; ±0.004 Absorbancia a 1.0 Absorbancia; ±0.008 Absorbancia a 2.0 Absorbancia.  Pantalla fotométrica: -3 Absorbancia a +5 Absorbancia.  Intervalo fotométrico: -2 Absorbancia a +3.5 Absorbancia.  Repetibilidad fotométrica: ±0.001 Absorbancia a 1 Absorbancia medido a 1.0 Absorbancia a 546 nm.  Ancho de banda espectral: 2 nm.  Luz difusa: &lt;1.0 por ciento  Transmitancia a 198 nanómetros (KCl), &lt;0.05 por ciento  Transmitancia a 220 nanómetros (NaI), &lt;0.03 por ciento Transmitancia a 340 nm (NaNO2).  Exactitud de la longitud de onda: ±0.5 nanómetros.  Intervalo de datos de longitud de onda: 0.2 nanómetros , 0.5 nanómetros, 1 nanómetro, 2 nanómetros, 5 nanómetros.  Intervalo de longitud de onda: 190 ? 1100 nanómetros.  Repetibilidad de longitud de onda: &lt;±0.2 nanómetros.  Velocidad de barrido de longitud de onda: Lento, medio y rápido ? hasta 1600 nanómetros / minuto.  Peso: 7.5 Kilogramos.  incluye colocación y puesta en marcha del equipo</t>
  </si>
  <si>
    <t>Un espectrofotómetro Ultravioleta-Visible.  Realiza mediciones cuantitativas en laboratorios industriales rutinarios de Control de Calidad (QA/QC) industriales o de química universitaria con el espectrofotómetro Ultravioleta-Visible automatizado y listo para la red. Optimizada para la usabilidad y el rendimiento, esta plataforma cuenta con una pantalla táctil a color de alta resolución, conexión a red Wi-Fi y un diseño robusto diseñado para entornos de uso pesado y repetitivo. Considerados en todo el mundo por su confiabilidad, precisión y reproducibilidad, los espectrofotómetros cumplen con las expectativas actuales de tecnología avanzada en un paquete compacto y robusto.  Especificaciones:  Planicidad de la línea base: ±0.002 Absorbancia  Compartimentos: Puede acomodar de manera opcional, carrusel de 8 y 4 celdas, Soporte de celda termostatizado Peltier (20-60 grados centígrados), accesorio sipper y acoplador de sonda de fibra óptica.  Conexiones: Un puerto USB-A para almacenaje de métodos y datos. Puertos dúplex USB-A en los costados para conexión a una computadora Windows utilizando un software de control opcional, o para conectar mouse o teclado.  Tipo de detector: Fotodiodos duales de silicio.  Dimensiones (longitud x anchura x altura): 35.5 x 38.5 x 19.5 centímetros.  Pantalla: Pantalla táctil de 7 pulgadas, desprendible, de alta definición 800 x 1280 píxeles.  Desviación: (A 500 nanómetros después de una 1 hora de calentamiento) &lt;0.0005 Absorbancia/Hora.  Requisitos eléctricos: Convertidor externo Corriente Alterna a Corriente Continua. Voltaje y frecuencia (Hertz) seleccionados automáticamente, 100-240 voltios, 50-60 Hertz.  Teclado: Pantalla táctil.  Lámpara: de Xenón Flash.  Ruido: (RMS a 500 nm 60 mediciones consecutivas) ? 0.00020 Absorbancia a 0 Absorbancia a 260 y 500 nm; ? 0.00030 Absorbancia a 1 Absorbancia a 260 y 500 nanómetros; ? 0.00040 Absorbancia a 2 Absorbancia a 260 y 500 nm.  Diseño óptico: Haz dual.  Instrumento de exactitud fotométrica: ±0.002 Absorbancia a 0.5 Absorbancia; ±0.004 Absorbancia a 1.0 Absorbancia; ±0.008 Absorbancia a 2.0 Absorbancia.  Pantalla fotométrica: -3 Absorbancia a +5 Absorbancia.  Intervalo fotométrico: -2 Absorbancia a +3.5 Absorbancia.  Repetibilidad fotométrica: ±0.001 Absorbancia a 1 Absorbancia medido a 1.0 Absorbancia a 546 nm.  Ancho de banda espectral: 2 nm.  Luz difusa: &lt;1.0 por ciento  Transmitancia a 198 nanómetros (KCl), &lt;0.05 por ciento  Transmitancia a 220 nanómetros (NaI), &lt;0.03 por ciento Transmitancia a 340 nm (NaNO2).  Exactitud de la longitud de onda: ±0.5 nanómetros.  Intervalo de datos de longitud de onda: 0.2 nanómetros , 0.5 nanómetros, 1 nanómetro, 2 nanómetros, 5 nanómetros.  Intervalo de longitud de onda: 190 ? 1100 nanómetros.  Repetibilidad de longitud de onda: &lt;±0.2 nanómetros.  Velocidad de barrido de longitud de onda: Lento, medio y rápido ? hasta 1600 nanómetros / minuto.  Peso: 7.5 Kilogramos.  incluye colocación y puesta en marcha del equipo</t>
  </si>
  <si>
    <t>Un mezclador vortex, multifuncional, velocidad 1, Ajustable hasta 3200 revoluciones por minuto resistente a productos químicos. Dimensiones 4 7/8 X 7 1/2  X 1/2 pulgadas (ancho X altura x fondo). Incluye plataforma de 3 pulgadas de diámetro y copa para 1 tubo, opera a 120 volts ac, 60 ciclos . Opera de 600 a 3200 revoluciones por minuto a 60 hertz. Incluye: reemplazo de soporte tipo copa para vortex. Paquete de una pieza y kit de arranque para agitador vortex que Incluye una plataforma de 6 pulgadas, un inserto de espuma de 6 pulgadas para 60 Tubos de microcentrífuga, y un inserto de espuma para una placa sencilla de micropozos.   incluye colocación y puesta en marcha del equipo</t>
  </si>
  <si>
    <t>Un potenciómetro de mesa con soporte: modos pH, milivolts (mV), mV relativos, potencial oxido reducción (ORP) con temperatura. Calibración pH con opción de edición de calibración, mV relativos, ORP y temperatura. Intervalo (pH) Desde -2 hasta 20. Resolución (pH) 0,001, 0,01, 0,1. Intervalo (mV) ± 2000,0. Intervalo (ORP) ± 2000,0 mV. Resolución (mV) 0,1mV. Puntos de calibración de 1 a 5. Intervalo de temperatura (métrico) De -5 a + 105 grados centígrados. Selección de temperatura Manual o automático con sonda ATC de temperatura. Calibración de la sonda de temperatura, calibración de desviación de la temperatura de 1 punto. Tipo de pantalla LCD, gráfico con retroiluminación. La memoria no volátil conserva el registro de datos, el registro de calibración y la configuración del medidor.  Puntos de datos 2000 con sello de fecha y hora. Tipo de función de registro Automático con modos de lectura automática y temporizada, manual con modo de lectura continuo. Transferencia de puntos de datos, intervalos o individuales a la impresora u ordenador. Salida de Alarma de límite alto/bajo, alarma de calibración necesaria. Entradas BNC (electrodo de pH u ORP), punta de alfiler (electrodo de referencia), MiniDIN de 8 pines (sonda ATC de temperatura), entrada para el agitador (sonda de agitador) Salidas USB. Certificaciones/conformidad CE, TUV 3-1, FCC Clase A. Clasificación IP, IP-54. Adaptador de CA Adaptador de alimentación universal de 50 a 60 Hertz, de 100 a 240 Voltios CA. Dimensiones (Largo x Ancho x Alto) 24 x 18 x 11 centímetros (9,5 pulgadas x 7,1 pulgadas x 4,3 pulgadas). Peso (métrico) 0.9 kilogramos.</t>
  </si>
  <si>
    <t>Un refractómetro portátil con análisis de concentración in situ y con corrección automática de la temperatura,  opción de seleccionar hasta tres escalas utilizables de entre 50 que tiene disponibles en su biblioteca y que se pueden cambiar según la necesidad del usuario (brix, índice de refracción, salinidad, agua en miel, %almidón, etilenglicol, propilenglicol, mosto, plato, agua de mar, fructosa, glucosa, azúcar invertida, maltosa, total de sólidos en leche, peróxido de hidrógeno, metanol, sulfato de sodio, ácido sulfúrico de batería, urea, etc.). medición completa en porcentaje de azúcar de 0 - 95 grados Brix e índice de refracción de 1.33 - 1.53;  resolución de 0.1 en grados Brix y 0.0001 en índice de refracción; precisión: +/- 0.2 en grados Brix y +/- 0.0003 en índice de refracción, con compensación automática de la temperatura para grados Brix; calibración a cero con agua, resistencia al agua: ip65.</t>
  </si>
  <si>
    <t>Una balanza Analítica 120 gramos X 0.0001 gramos. Calibración interna repetibilidad 0.0001 gramos, Linealidad de ±0.0002 gramos, Calibración interna modos de operación, pesaje, conteo de piezas, pesaje porcentual, plato de acero. Unidades de pesaje: miligramos, gramos, quilates, onza, dwt, tical, tola, mommes, baht, grain, mesghal, Newton, onza troya, taels y unidades de usuario. Interfaz RS232 y USB . Pantalla LCD iluminada. Estabilización en 4 segundos. Diámetro del platillo de 90 milímetros. Alimentación eléctrica de 120 Volts; 50/60 Hertz. incluye colocación y puesta en marcha del equipo</t>
  </si>
  <si>
    <t>Una balanza Analítica 120 gramos X 0.0001 gramos. Calibración interna repetibilidad 0.0001 gramos, Linealidad de ±0.0002 gramos, Calibración interna modos de operación, pesaje, conteo de piezas, pesaje porcentual, plato de acero. Unidades de pesaje: miligramos, gramos, quilates, onza, dwt, tical, tola, mommes, baht, grain, mesghal, Newton, onza troya, taels y unidades de usuario. Interfaz RS232 y USB . Pantalla LCD iluminada. Estabilización en 4 segundos. Diámetro del platillo de 90 milímetros. Alimentación eléctrica de 120 Volts; 50/60 Hertz. incluye colocación y puesta en marcha del equipo.</t>
  </si>
  <si>
    <t>Una balanza portátil, capacidad 2200 gramos por 0.1 gramos. Repetibilidad (DES.EST.) (gramo) 0.1. Linealidad (gramo) +/-0.1. Unidades de pesaje: gramo. Kilogramo, quilates,Neuton, Onza,, Libra, Libra:Onza, DWT, GRN. Modos de pesaje: conteo de piezas,pesaje porcentual, totalización, chequeo de peso, resultado sostenido, alcance de tara, capacidad total por sustracción. Tiempo de estabilización: 1 segundo. Calibración externa lineal (Se requiere masa de 1 y 2 Kilogramo) y externa span (se requiere masa de 2 Kilogramos). Carcasa ABS y platillo de acero inoxidable, tamaño del platillo: 170 x140 milímetros. temperatura de operación 10 a 40 grados centígrados. Alimentación eléctrica: adaptador AC( incluido) o 4 Baterías  AA (No incluidas). Pantalla LCD de alto contraste. Características adicionales: Pesaje por debajo. conectividad USB, Ethernet ORS32, opcionales (por separado). Sistema de protección de sobrecarga. Diseño delgado y apilable para su almacenamiento. Incluye colocación y puesta en marcha del equipo.</t>
  </si>
  <si>
    <t>Una liofilizadora de 4.5 litros de diseño compacto, colector de acero inoxidable con capacidad de 4.5 litros de hielo antes de descongelar, con sistema de refrigeración libre de hidroclorofluorocarbonos y clorofluorocarbonos de 1/3 caballos fuerza, enfría el colector a -50 grados centígrados, adecuado para muestras con solventes, Sistema operativo lyo-works, que proporciona una visualización en tiempo real de la temperatura del colector, nivel de vacío y del sistema opcional de detección de puntos finales end-zone, mostrados en una pantalla táctil a color de 5 pulgadas. Con bomba de vacío, accesorios de secado y matraces, viales o ampulas. Características: colector de acero inoxidable vertical capaz de almacenar 4.5 litros de hielo antes de descongelar recubierto de politetrafluoroetileno, tapa de colector de acrílico, de 3/4 pulgadas de grosor, con junta de neopreno y un puerto de 3 pulgadas de diámetro para la conexión de los accesorios de secado. diseño compacto de mesa con una huella pequeña para optimizar espacio. Exterior de acero inoxidable cepillado y acero recubierto de pintura en polvo horneada blanco glaciar, con acentos azules. Pantalla táctil capacitiva a todo color de 5 pulgadas con sistema operativo lyo-works el cual permite: visualización en tiempo real de la temperatura del colector, nivel de vacío y sistema opcional de detección de puntos finales end-zone, de puesta en marcha para el enfriamiento del colector y el vacío, automático o manual, modo operación en espera o en marcha, punto inicial de vacío, alertas, pruebas de diagnóstico, manual de usuario, control de descongelación y parámetros opcionales para accesorios de secado, registro de datos, almacena y muestra datos en formato de tabla o gráfico y puede exportarse a través de USB o ethernet. Los ajustes incluyen idiomas (inglés, español, francés, alemán o italiano), hora, zona horaria, temperatura y vacío. Alertas programables para enviar a través de la conexión ethernet a las direcciones de correo electrónico introducidas por el usuario (requiere conexión a internet para esta opción). Ajustes de pantalla incluyen brillo, tono de sonido (activado / desactivado) y tiempo de espera de pantalla en minutos (ON / OFF). Ajustes de alerta de mantenimiento incluyen el cambio de aceite de la bomba de vacío, limpieza de refrigeración, horas de funcionamiento totales y el offset del voltaje de línea, bloqueo de seguridad previene los cambios en los programas y otros parámetros del sistema. descharchado de gas caliente con apagado automático a + 65 grados centígrados, interruptor de encendido / en espera, sensor de humedad que evita la refrigeración o arranque por vacío cuando se detecta humedad en la línea de drenaje, válvula de control de vacío que mantiene el punto inicial de vacío, válvula de vacío que purga el aire en el sistema cuando se desconecta la alimentación de la liofilizadora o de la bomba de vacío,  si se produce un corte de energía de menos de aproximadamente 5 minutos, la liofilizadora reiniciará el sistema de refrigeración y vacío reanudando su funcionamiento una vez establecida la alimentación, si el fallo de alimentación es superior a aproximadamente 5 minutos y el colector se calienta por encima de los límites de seguridad, por lo que la liofilizadora no reiniciara automáticamente y el proceso debe ser iniciado desde el principio. Puerto USB montado en el costado y conexión ethernet montada en la parte trasera, conector de manguera de drenaje de desconexión rápida en montaje lateral, manguera con conector, tubo de silicona de 18 pulgadas, 1/4 pulgadas y abrazadera incluidos. Contacto eléctrico montado en la parte trasera para la conexión de la bomba de vacío, cable eléctrico de 3 hilos con enchufe, conexión de vacío de 3/4 pulgadas de diámetro exterior manifold de 8 puertos para liofilizadora, matraz de congelación rápida de 300 mililitros para liofilización, se recomienda el uso del adaptador, matraz de congelación rápida de 600 mililitros para liofilización, adaptador para matraz de liofilizadora 1/2 x 1/2 doblado 45 gramos de acero inoxidable, bomba de vacío de desplazamiento 195 lpm (flujo nominal) alcanza hasta 10 -2 milibar. Bomba seca de vacío con 2 elementos en espiral para comprimir aire y vapores y moverlos al escape, no requiere aceite de vacío y con muy bajo mantenimiento, se recomienda cambio de elementos cada 40,000 horas de funcionamiento, bajo nivel de ruido, trabaja a 115 voltios 60 hertz. La liofilizadora debe incluir todo lo necesario para su correcto funcionamiento al momento de la entrega, el proveedor deberá realizar una prueba de funcionamiento.</t>
  </si>
  <si>
    <t>Una Máquina para fabricar hielo de alto rendimiento: Impulsada por el compresor de 365 Watts. Capacidad de producción de hielo de hasta 55 kilogramos (121 libras) de cubitos de hielo de 22 milímetros en 24 horas y almacenar alrededor de 13 kilogramos. Cuenta con una bandeja de hielo incorporada de 50 rejillas, cada ciclo dura de 8 a 15 minutos. La duración de la fabricación de hielo determina si los cubitos de hielo son más gruesos o más delgados, y los diferentes grosores. Medidas de  430 x 410 x 795 milímetros, con un peso de 26.5 kilogramos. Tiene una carcasa de acero inoxidable, una capa de espuma de ciclopentano y un revestimiento apto para uso alimentario, resistente al óxido y al desgaste</t>
  </si>
  <si>
    <t>Una micropipeta de 100-1000 Microlitros de color Azul. Las micropipetas de volumen variable y fijo de alto rendimiento, completamente autoclavables, resistentes a los rayos Ultra Violeta.  Tienen un diseño ergonómico que garantiza un peso ligero y un suave movimiento del émbolo; el funcionamiento del émbolo en dos pasos permite la  técnica de pipeteado inverso . El sistema de ajuste del volumen se detiene con un clic en cada unidad.  Calibradas según las normas DIN 12650 y EN-ISO 8655, alta exactitud y precisión avaladas con número de serie individual marcado permanentemente y certificado de calibración CE en cada micropipeta.</t>
  </si>
  <si>
    <t>Una micropipeta de 1000 a 5000 Microlitros de color Azul. Las micropipetas de volumen variable y fijo de alto rendimiento, completamente autoclavables, resistentes a los rayos Ultra Violeta.  Tienen un diseño ergonómico que garantiza un peso ligero y un suave movimiento del émbolo; el funcionamiento del émbolo en dos pasos permite la  técnica de pipeteado inverso . El sistema de ajuste del volumen se detiene con un clic en cada unidad.  Calibradas según las normas DIN 12650 y EN-ISO 8655, alta exactitud y precisión avaladas con número de serie individual marcado permanentemente y certificado de calibración CE en cada micropipeta.</t>
  </si>
  <si>
    <t>Una parrilla con placa cerámica, carcasa de aluminio, con control digital y pantalla LED (Light Emitting Diode). Indicador luminoso que advierte si la temperatura de la superficie se encuentra arriba de 50 grados centígrados. Rango de temperatura desde ambiente hasta 540 grados centígrados. Placa cerámica de 18.4 x 18.4 centímetros. Alimentación eléctrica 120 voltios;  50/60 hertz?.</t>
  </si>
  <si>
    <t>Una parrilla de agitación y calentamiento 7 x 7 Cuadrada. Función: calentamiento y agitación, Alcance máximo: 15 litros, estructura de la placa: cerámica, tamaño de la placa: 178 x 178 milímetros. Temperatura de calentamiento: Ambiente +5 grados centígrados a 500 grados centígrados, velocidad de agitación: 60 revoluciones por minuto a  1600 revoluciones por minuto. calibración de temperatura, control digital con pantalla LCD Con luz de fondo personalizable.  Dimensiones: 122 milímetros (altura) x 309 milímetros (profundidad)  x 223 (ancho) milímetros (a x l x a). Peso neto: 2.6 kg, electricidad: 120 voltios, 10a, 50/60hertz.   incluye colocación y puesta en marcha del equipo</t>
  </si>
  <si>
    <t>Una parrilla de agitación y calentamiento 7 x 7 Cuadrada. Función: calentamiento y agitación, Alcance máximo: 15 litros, estructura de la placa: cerámica, tamaño de la placa: 178 x 178 milímetros. Temperatura de calentamiento: Ambiente +5 grados centígrados a 500 grados centígrados, velocidad de agitación: 60 revoluciones por minuto a  1600 revoluciones por minuto. calibración de temperatura, control digital con pantalla LCD Con luz de fondo personalizable. Dimensiones: 122 milímetros (altura) x 309 milímetros (profundidad)  x 223 (ancho) milímetros (a x l x a). Peso neto: 2.6 kg, electricidad: 120 voltios, 10a, 50/60 hertz.   incluye colocación y puesta en marcha del equipo</t>
  </si>
  <si>
    <t>Área Académica de Ingeniería y Arquitectura</t>
  </si>
  <si>
    <t>3D bobina de filamento PLA + (poliácido láctico), mayor resistencia mecánica y térmica, diámetro de 1.75 mm, de 1 Kg., color amarillo, biodegradable y no tóxico, compatibilidad universal con la mayoría de las impresoras FDM/FFF.</t>
  </si>
  <si>
    <t>Rollo</t>
  </si>
  <si>
    <t>3D bobina de filamento PLA + (poliácido láctico), mayor resistencia mecánica y térmica, diámetro de 1.75 mm, de 1 Kg., color azul, biodegradable y no tóxico, compatibilidad universal con la mayoría de las impresoras FDM/FFF.</t>
  </si>
  <si>
    <t>3D bobina de filamento PLA + (poliácido láctico), mayor resistencia mecánica y térmica, diámetro de 1.75 mm, de 1 Kg., color plata, biodegradable y no tóxico, compatibilidad universal con la mayoría de las impresoras FDM/FFF.</t>
  </si>
  <si>
    <t>3D bobina de filamento PLA + (poliácido láctico), mayor resistencia mecánica y térmica, diámetro de 1.75 mm, de 1 Kg., color rojo, biodegradable y no tóxico, compatibilidad universal con la mayoría de las impresoras FDM/FFF.</t>
  </si>
  <si>
    <t>3D bobina de filamento PLA + (poliácido láctico), mayor resistencia mecánica y térmica, diámetro de 1.75 mm, de 1 Kg., color verde, biodegradable y no tóxico, compatibilidad universal con la mayoría de las impresoras FDM/FFF.</t>
  </si>
  <si>
    <t>Anemometro de hilo caliente, rango de medición: Velocidad del aire: 0~25 m/s (0~5000 pies/min)Flujo de aire: 0~999900 m3/min (pies3/min)Temperatura: -20°C~60°C (-4°F~140°F), Humedad: 0~100% HRExactitud: Velocidad/flujo del aire: ±3% lectura ±1% F.S., Temperatura: ±0,8°C (±1,5°F), Humedad: ±3,5% HRResolución: 0,01 m/s (1 pie/min)?0,001 m3/min (pies3/min)?0,1°C?0,1°F?0,1%RHFrecuencia de muestreo: 2 veces/seg., Longitud de la sonda telescópica: 330 a 870 mm (4 secciones)Longitud del cable: 1890 mm, Máx. Longitud de extensión: 2220 mmCondición de operación: 0~50°C ( 80%RH), Condiciones de almacenamiento: -20~60°C ( 70%RH)Batería: batería alcalina de 9V, Dimensiones: 185x65x36 mm (solo medidor), Peso aproximado. 410g.</t>
  </si>
  <si>
    <t>Banda de repuesto para lijadora banda horizontal y vectical, con motor 2 hp, 110V, 60 Hz, 1 fase, dimensiones de la banda lija 152 x 2000 mm. Dimesiones de la base de lijado 160 x 790 mm. Tamaño banda 6 pulg x 79 pulg.</t>
  </si>
  <si>
    <t>Barra de Aluminio redondo De 20 mm ( ¾ ) de diámetro x  330 mm de longitud</t>
  </si>
  <si>
    <t>Báscula con estadímetro 200 kilogramos, capacidad de 200 x 0.1 kilogramos, estadímetro: 75-200 centímetros, dimensiones, largo x ancho x alto: 53 x 27.5 x 148.5 centímetros, color blanco. Tamaño de la plataforma de peso: 37.5 centímetros x 27.5 centímetros. Llantas traseras para su desplazamiento</t>
  </si>
  <si>
    <t>Báscula digital de platafoma 80kg de capacidad y 10g de precisión, color: gris, forma de la pantalla, LED doble para usuario y cliente, material de fabricación: acero inoxidable, incluye cargador y manual de usuario.</t>
  </si>
  <si>
    <t>Blíster con 2 pilas de Ni-MH, AA recargables, larga duración, 2500 mah, 1.2 V</t>
  </si>
  <si>
    <t>Bobina de Filamento Jr. PLA (poliácido láctico), 1.75mm, 600g, Negro. Compatible con: XYZprinting,  resistencia a altas temperaturas y capacidad para mantenerse estable durante largos períodos de tiempo.</t>
  </si>
  <si>
    <t>Bobina de filamento PETG (Polietileno tereftalato glico) 1.75mm, peso: 1 Kg., color amarillo, alta resistencia a la tracción, compatibilidad: FDM.</t>
  </si>
  <si>
    <t>Bobina de filamento PETG (Polietileno tereftalato glico) 1.75mm, peso: 1 Kg., color azul, alta resistencia a la tracción, compatibilidad: FDM.</t>
  </si>
  <si>
    <t>Bobina de filamento PETG (Polietileno tereftalato glico) 1.75mm, peso: 1 Kg., color blanco, alta resistencia a la tracción, compatibilidad: FDM.</t>
  </si>
  <si>
    <t>Bobina de filamento PETG (Polietileno tereftalato glico) 1.75mm, peso: 1 Kg., color rojo, alta resistencia a la tracción, compatibilidad: FDM.</t>
  </si>
  <si>
    <t>Bobina de filamento TPU (poliuretano termoplástico) 1.75mm de 1 Kg  color azul, flexible, elástico, resistente, con buena adhesión entre sus capaz, resistente a la abrasión.</t>
  </si>
  <si>
    <t>Bobina de filamento TPU (poliuretano termoplástico) 1.75mm de 1 Kg  color blanco, flexible, elástico, resistente, con buena adhesión entre sus capaz, resistente a la abrasión.</t>
  </si>
  <si>
    <t>Bolsa de polietileno de 23 x 35 cm, P/EPO. Presentación con 80 piezas</t>
  </si>
  <si>
    <t>Bote plástico de un galón con tapa, color blanco, fabricación en polietileno de alta densidad que soporta temperaturas de hasta 82°C (180°F).</t>
  </si>
  <si>
    <t>Carro Plataforma 48x24 , capacidad de carga 1000 Kg. 2 ruedas giratorias de 6 . 2 ruedas fijas traseras de 6 . Refuerzos en la parte inferior de la tarima ofreciendo mayor soporte y capacidad de carga, evitando la deformación de la lámina. Tarima cubierta con lámina calibre 16, con relieve que evita deslizamientos de la carga.</t>
  </si>
  <si>
    <t>Copa de casagrande eléctrica 110V, 60Hz, monofásica, con copa de latón, ranurador, separador, mecanismo de leva, contador de golpes y base. ASTM-AASHTO</t>
  </si>
  <si>
    <t>Distanciómetro con láser, precisión de la medición; ± 1/16  (1,5 mm).  Rango; 328 pies (100 m). Unidades de medición; Pulgadas, pies, metros. Cálculos de mediciones; Cálculos de mediciones indirectas, volúmenes y áreas. Fuente de alimentación; 2 baterías AAA (incluidas). Robustez mecánica; IP 54 a prueba de polvo y salpicaduras.</t>
  </si>
  <si>
    <t>Fibra de carbono de alta calidad, 3K TOW - (3.000 filamentos), medidas: 1 metros por 1.27 metros, tejido multidireccional</t>
  </si>
  <si>
    <t>Hilo cañamo encerado de 2 mm de espesor, presentación: bobina. Peso: 460 g., largo: 700 m. Material de alta resistencia y duradero. Color. Blanco.</t>
  </si>
  <si>
    <t>Hilo para albañil de polipropileno multifilamento, compuesto por hilo de 3 cabos de 5,040 deniers, color blanco, longitud 165 metros, calibre 0.6 g/m, presentaciòn carrete</t>
  </si>
  <si>
    <t>Llave de compuerta de 1/2  ó Llave de paso de 1/2  media de latón roscable, medida 1/2  (14 mm), presión máxima 150 PSI (1,034.2kPa), tipo de cuerda 1/2 - 14 NPT, rosca 5 cuerdas.</t>
  </si>
  <si>
    <t>Mega bloks bloques construcción gigantes color azul, cantidad de piezas multicolor: 80, material: plástico, peso del paquete: 1.47 Kg, medidas del paquete: 30.5x15x35.5 cm., incluye 1 bolsa de almacenamiento.</t>
  </si>
  <si>
    <t>Pila LR44H alcalina, Voltaje 1.5 volts, mAh: 110.</t>
  </si>
  <si>
    <t>Tamiz de acero inoxidable malla 1 1/2 . Diámetro de 20 cm. Forma alta. Marco y malla de acero inoxidable. Abertura de 5.66mm (0.223 ). Altura total de 67mm; profundidad hasta la malla de 50mm</t>
  </si>
  <si>
    <t>Termo-Anemómetro con medidas de temperaturas superficiales remotas incorporadas Termómetro IR sin contacto a (260 ° C) 500 ° F con una proporción de 8: 1 de distancia al punto y puntero láser.Visualización simultánea de la temperatura ambiente y de flujo de aire o velocidad del aireFacil de configurar hasta 8 dimensiones de la zona (ft 2 o cm2) se almacenan en la memoria interna del metro Media de 20 puntos para el flujo de aireSuper gran pantalla LCD retroiluminada 3% de precisión de velocidad a través de baja fricción de 2.83 D (72mm) rodamiento de rueda de paletas en 3,9ft cable (120cm)Retención de datos MIN / MAXApagado automáticoSensor de paleta con 3,9ft cable (120cm), batería de 9V, funda protectora de hule, y estuche de transporte.</t>
  </si>
  <si>
    <t>Área Académica de Matemáticas y Física</t>
  </si>
  <si>
    <t>Aparato de conductividad térmica: Incluye: 1 soporte con almohadillas  aislantes,  2 moldes de hielo, 1 material cuadrado de 12,7 cm de vidrio, 1 de madera, 1 de  policarbonato, 1 de masonita, 1 de yeso, 1 tubo de plástico para conectar el  generador de vapor, Caja con 1 pieza.</t>
  </si>
  <si>
    <t>Aparato de ley de gas y motor térmico: Diámetro del pistón:   32,5 milímetros, Desplazamiento máximo del  pistón: 10 cm, incluye: 1 motor térmico, 1 cámara de aire,  1 tapón de goma con agujero, 1 tubería con accesorios de conexión rápida, 1 La  válvula de cierre, 1 pza. de 200 gramos de masa. Caja con una  pieza.</t>
  </si>
  <si>
    <t>Calorímetro: 1 Copa exterior de aluminio (8,9 cm de alto, 4,7 cm de diámetro), 1 Copa interior de aluminio (7,5 cm de alto, 3,8 cm de diámetro), 1 Tapa de plástico, 1 Tapón de goma de dos orificios, 1 Resistencia calefactora con cables de entrada.</t>
  </si>
  <si>
    <t>Esfera Cero Absoluto: Incluye  1  cable de puesta rápida incorporada, 1 Sonda termistor, 1 Puerto de presión de  conexión rápida, 1 Conector Luer macho para conectar sensor de presión  inalámbrico. Caja con  una pieza.</t>
  </si>
  <si>
    <t>Generador de vapor: Potencia variable: 0 a 400W, Capacidad de agua: 0,75  litros, Base extra ancha: estable, difícil de volcar, Tapón de goma: Para un  sellado hermético y una liberación de presión de seguridad, Calentador  eléctrico interno: Sin llama abierta, sin bobinas expuestas, Luz de advertencia  de nivel bajo de agua.  Caja con 1 pieza.</t>
  </si>
  <si>
    <t>Parrilla de calentamiento con agitación, rango de temperatura de 5 a 550°C, velocidad de agitación 60-1150 rpm, placa de cerámica de 25.4 x 25.4 cm, peso 5.2 kg, alimentación 120 V, 60 Hz.</t>
  </si>
  <si>
    <t>Sensor de luz de amplio espectro, Elemento del sensor: Ventana  BaF 2 , termopila llena de gas xenón, Respuesta espectral: 300 a 10.000 nm,  Frecuencia de muestreo máxima: 100Hz.</t>
  </si>
  <si>
    <t>Sensor de presión absoluta : Rango: 0 a 700 kPa, Exactitud: ±2  kPa, Resolución: 0,1 kPa, Frecuencia de muestreo máxima 200Hz, Repetibilidad:  1kPa, Incluye: una jeringa de 20 cc y un tubo de conexión rápida.</t>
  </si>
  <si>
    <t>Sensor de presión dual: Frecuencia de muestreo máxima: 1000Hz, Presión  absoluta: 0 a 200 kPa, resolución de 0,01 kPa a 10 Hz y repetibilidad de 1 kPa  (muestra la presión en kPa, N/m 2 y psi), Presión diferencial: ±100 kPa,  resolución de 0,01 kPa a 10 Hz y repetibilidad de 1 kPa (muestra la presión en  kPa, N/m 2 y psi), incluye: 4 Conectores de liberación rápida, 4 Conectores de tubos,  1 Tubería de poliuretano (2,4 m).  Caja con una pieza.</t>
  </si>
  <si>
    <t>Sensor de temperatura cuádruple : Exactitud: -35°C a +135°C a  ±0,5°C, Pantallas: °C, K y °F, Resolución: 0,0025°C, Frecuencia de muestreo  máxima 100Hz, Dos sondas de temperatura de acero inoxidable, Tres sondas de  respuesta rápida.</t>
  </si>
  <si>
    <t>Sistema de efecto fotoelectrico: Incluye:    1 aparato de efecto fotoeléctrico básico ( 1 caja de fotodiodo con    tubo, 1 carril de 60 cm y cables necesarios, 1 fuente de luz de mercurio    (SE-6608)), 1 amplificador de corriente CC (SE-6621)(cables para conectar la    interfaz), 1 Fuente de alimentación CC I (voltaje constante) (SE-6615)(cables    para conectar la interfaz).</t>
  </si>
  <si>
    <t>Área Académica de Medicina</t>
  </si>
  <si>
    <t>KlT, PSU JAULA DE POLISULFONATO PARA RATÓN INCLUYE: CUERPO DE JAULA ELABORADO EN POLISULFONATO.</t>
  </si>
  <si>
    <t>Saco de alimento balanceado de 50 libras para roedor: proteina cruda 23%,grasa cruda 5.5%, fibra cruda 4.0%.</t>
  </si>
  <si>
    <t>Saco de alimento balanceado de 50 libras para roedor: proteina cruda 23%,grasa cruda 5.5%, fibra cruda 4.0%. 4 bultos.</t>
  </si>
  <si>
    <t>Área Académica de Medicina Veterinaria y Zootecnia</t>
  </si>
  <si>
    <t>Aerosol protector y cicatrizante de heridas. Polvo presurizado  a base de aluminio micronizado. Cada g contiene Aluminio micronizado 0.25 g, Excipientes c.b.p 1 g de suspensión activa, Frasco en aerosol 210 ml</t>
  </si>
  <si>
    <t>Frasco</t>
  </si>
  <si>
    <t>Analizador de leche multiparámetro robusto, fiable y automatizado que proporciona resultados rápidos de las pruebas para: Grasa, Proteína, Sólidos no Grasos, Lactosa, Densidad, Punto de congelación, Agua añadida, pH, Temperatura y Conductividad en la leche fresca (vaca, oveja y/o búfalo, cabra). Interfaz RS-232USB, La micro impresora y la captura automática de datos están integradas. Basado en la tecnología de ultrasonido, el instrumento no requiere ningún producto químico, cáustico o reactivo costoso para la prueba. Parámetros de análisis: contenido de grasa 0.5%- 12% +/-0.1%,  Solidos no grasos6% -12% +/-0.2, Densidad 1,0260 g/cm - 31,0330 g/cm3+/- 0, 0005 g/cm3, Proteínas2% - 6% +/- 0,2%,  Agua  agregada 0% - 60% +/-5%, Punto de congelación 0 °C - 1.000°C +/-0.015°C,  Lactosa 0,5% - 7% +/- 0,2%  pH 0,00 0 a 10 +/- 0.02, Temperatura0 °C - 50 °C +/-  0,1, Conductividad 2 - 10 mS/cm +/- 0.2% mS/cm (18°C),  Acidez °TH, % La, °SH, D.</t>
  </si>
  <si>
    <t>Aspic para .25 ml, pq/25, Agujas o punzones para endoscopia en ovinos</t>
  </si>
  <si>
    <t>Baytril 5% Solución Inyectable 20ml</t>
  </si>
  <si>
    <t>Catéter en Espiral con adaptador para inseminación artficial . Paquete con 100 piezas</t>
  </si>
  <si>
    <t>CIDR . Dispositivo intravaginal p/Ovinos, pq/20, Dispositivo intravaginal con progesterona para controlar el estro en ovejas y cabras. Cada dispositivo contiene Progesterona 0.3g, Excipiente c.b.p. 1 dispositivo. Bolsa con 20 dispositivos</t>
  </si>
  <si>
    <t>Bolsa</t>
  </si>
  <si>
    <t>Clorhidrato de Xilazina al 10%, cada 1 ml contiene Xilacina HCL 100mg,  presentación 20ml</t>
  </si>
  <si>
    <t>Colorímetro CR-400 (Cabezal + Procesador De Datos). Colorímetro tri?estímulo electrónico para la medida del color y sus diferencias. Funcionamiento portátil (a pilas) o en laboratorio (conectado a la red). Incluye: El CABEZAL de medida se puede desconectar del PROCESADOR de datos, lo que permite su funcionamiento portátil. CR-A73 Correa, CR-A44 Placa cal. blanco, AC-A305 Adaptador de corriente (220v),  CR-A72 Caperuza protectora, CR-A101 Cable RS-232C unión cabezal-procesador de datos, 101878600 CR-A103 Maletín, 101878704 Cable RS-232C para PC, 101878704 Cable RS-232C para PC, 101895241 SpectraMagic NX Light USB.  Especificaciones tecnicas: Nombre  Cabezal de medida del colorímetro. Modelo  Cabezal CR-400: Sistema de iluminación y visión d/0 (iluminación difusa/ángulo de visión 0°; componente especular incluido) (conforme a norma JIS Z 8722; incluye reflexión regular), Detector Fotocélulas de silicio (6), Rango de valores de visualización Y: 0.01% a 160.00% (reflexión), Fuente de iluminación Lámpara de xenón pulsante, Tiempo de medición 1 s, Intervalo de medición mínimo 3 s. Desempeño de la batería Aprox. 800 mediciones (cuando se usan baterías bajo condiciones de ensayo de la compañía Konica Minolta), Área de medición / iluminación ?8mm. Repetibilidad Desviación estándar dentro de ?E*ab 0.07 (cuando se mide la placa de calibración del blanco 30 veces a intervalos de 10 segundos). Acuerdo inter-instrumental ?E*ab: dentro de 0.6 Promedio de 12 colores BCRA Serie II. Observador 2° Coincide con el Observador estándar CIE 1931 (xÌ2?, yÌ?, zÌ?). Iluminante *C, D65. Pantalla *1 * Valores de color; valores de diferencia de color; visualización PASA/ADVERTENCIA/NO PASAEstimación de tolerancia *1 * Tolerancia de diferencia de color (tolerancia rectangular y tolerancia elíptica). Espacio de color/datos colorimétricos * XYZ, Yxy, L*a*b*, Hunter Lab, L*C*h, Munsell (Iluminante C únicamente), CMC (l:c), CIE1994, Lab99, LCh99, CIE2000, CIE WI/Tw (Iluminante D65 únicamente), WI ASTM E313 (Iluminante C únicamente), YI ASTM D1925 (Iluminante C únicamente), YI ASTM E313 (Iluminante C únicamente), Índice de usuario (pueden registrarse hasta 6 desde la computadora). Idiomas Teclas de operación: inglés * Pantalla de cristal líquido (LCD): inglés (de origen), alemán, francés, italiano, español y japonés. Conjuntos de datos almacenables 1000 (el cabezal de medición y el procesador de datos guardan datos diferentes). Colores objetivo para diferencia de color 100. Canales de calibración *1 * 20 canales (ch00: Calibración del blanco; ch01 a ch19: calibración de usuario). *1 Indica cuando está conectado al Procesador de datos, o cuando no está establecida la comunicación con el Procesador de datos o el software opcional, ya que algunas de las funciones no están disponibles cuando el cabezal de medición no está conectado. Pantalla Pantalla de cristal líquido (LCD) de matriz de puntos con retroiluminación (9 líneas de 15 caracteres + 1 línea para visualización de íconos). Interfaz Compatible con RS-232 (para procesador de datos / PC) * Frecuencia (baudios): 4800, 9600, 19 200 (bps); configurado de origen a 9600. Alimentación eléctrica Cuatro baterías alcalinas tamaño AAA o Ni-MH Adaptador de AC AC-A17; 120 V AC, 50-60 Hz, 0.4 A (para América del Norte y Japón); 230 V AC, 50-60 Hz, 0.4 A (para todo el mundo excepto América del Norte). Dimensiones (A x H x P) 02 × 244 × 63 mm. Peso Aproximadamente 550 (con 4 baterías tamaño AAA, sin cable RS-232C) Aproximadamente 570 g (con 4 baterías tamaño AAA, sin cable RS-232C). Condiciones de funcionamiento Temperatura: 0 a 40°C, Humedad relativa: inferior al 85% sin condensación. Categoría de instalación: II, Grado de polución:2. Condiciones de almacenamiento Temperatura: -20° a 40°C, Humedad relativa: inferior al 85% sin condensación. Otros Función ENCENDIDO/APAGADO de la retroiluminación del LCD (cuando está encendido la luz permanece activa 30 segundos después de la última operación de medición o pulsación de tecla).                                                                                                                                                                                                                                                                                                                                   PROCESADOR DE DATOS DP-400 *2 Indica que las funciones, o parte de ellas, no están disponibles cuando el cabezal de medida no está conectado.  Nombre  Procesador de datos  Modelo  DP-400. Rango de valores de visualización Y: 0.01% a 160.00% (reflexión)Tiempo de medición*2 *1 s. Intervalo de medición mínimo*2 *3 s. Desempeño de la batería Aprox. 800 mediciones. Iluminante C, D65 Pantalla Valores de color; valores de diferencia de color; gráficos de diferencia de color; visualización PASA/ADVERTENCIA/NO PASA. Estimación de tolerancia *2 Teclas de operación: inglés * Pantalla de cristal líquido (LCD): inglés (de origen), alemán, francés, italiano, español y japonés. Conjuntos de datos almacenables 2000 datos máx. (divididos en 100 páginas) Se puede Suprimir y Deshacer datos almacenados seleccionados (un dato o todos). Colores estándar para diferencia de colores *2 Únicamente para la función de operación (100 datos cuando está conectado el cabezal de medición; entrada de valores de medición o numérica) (independiente de la función de página). Canales de calibración *2 * Únicamente para la función de operación (20 canales cuando está conectado el cabezal de medición) (Canal 00: Calibración del blanco; Canales 01 al 19: Calibración de usuario)Función de página 100 páginas. Pantalla Pantalla de cristal líquido (LCD) de matriz de puntos con retroiluminación (9 líneas de 16 caracteres + 1 línea para visualización de íconos) Ajuste de contraste. Impresora Impresora térmica de 384 puntos por línea (también puede imprimir gráficos); impresión automática para cada medición (puede ajustarse para no imprimir). Función estadística Máximo, mínimo, promedio y desviación estándar. Medición automática *2 * Visualización de fecha y hora: año, mes, día, hora, minuto Temporizador: de 3 segundos a 99 minutos (algunos modos de medición requieren más de 3 segundos). Interfaz Frecuencia (baudios) compatible con RS-232C (bps): fijada en 19 200 (cuando está conectado a PC); cuando el cabezal de medición está conectado, la frecuencia (baudios) se iguala automáticamente a la del cabezal de medición. Alimentación eléctrica Cuatro baterías alcalinas tamaño AA o Ni-MH Adaptador de AC AC-A17; 120 V AC, 50-60 Hz, 0.4 A (para América del Norte y Japón); 230 V AC, 50-60 Hz, 0.4 A (para todo el mundo excepto América del Norte). Dimensiones (A x H x P) 100(A) × 73(H) × 255(P) mm. Peso Aprox. 600 g (sin incluir las baterías y el papel). Condiciones de funcionamiento Temperatura: 0 a 40°C, Humedad relativa: inferior al 85% sin condensación. Categoría de instalación: II, Grado de polución: 2 (9 líneas de 15 caracteres + 1 línea para visualización de íconos). Condiciones de almacenamiento Temperatura: -20° a 40°C, Humedad relativa: inferior al 85% sin condensación. Otros: Función de calibración de usuario (calibración múltiple / calibración manual) *2; Función de medición con promedio automático; Función de encendido/apagado de impresora; Función de importación de datos de medición del CR-400 *2; Función de encendido/apagado de impresión de espacio de color ; Función de encendido/apagado de protección de datos ; Función de encendido/apagado de retroiluminación; Función de encendido/apagado de zumbador; Función de límite de color de la visualización; Modo remoto (salida de datos almacenados); Función de entrada de caracteres (alfanuméricos) (inocuidad).</t>
  </si>
  <si>
    <t>Crayón para ganado, Crayón a base de cera y aceite de parafina para marcar animales a corto plazo</t>
  </si>
  <si>
    <t>Desinfectante en aerosol , botella de 354 ml</t>
  </si>
  <si>
    <t>Diluyente concentrado para congelar semen bovino y de otros rumiantes según la normativa de CSS en un solo paso. 200 g, frasco de 250 ml</t>
  </si>
  <si>
    <t>Electrodoméstico de cocina multifuncional, tiene la capacidad para cocinar, mezclar, batir, amasar, triturar, cocer al vapor, pesar ingredientes y realizar otras tareas culinarias de manera automatizada y programable con Conexión A Internet, voltaje:120V, Color blanca o negra, capacidad en volumen : 2 L, material acero inoxidable, accesorios incluidos, cubilete, espátula, mariposa, rejilla anti salpicaduras.</t>
  </si>
  <si>
    <t>Envases desechable para semen porcino capacidad de 100ml, 2 paquetes de 100pza</t>
  </si>
  <si>
    <t>Evaporador rotativo al vacio 4lt y control digital microprocesado de ambiente +7/90°c vacio hasta 700mm hg control de rotacion 15- 100rpm 127v, rango de temperatura: Ambiente +7°C a 90,0°C, controlador temperatura: Digital microprocesado con sistema PID y certificado de calibración RBC, sensor de temperatura: Tipo PT100, resistencia: blindada en acero inoxidable, escurrimiento de la cuba: a través de boquilla de drenaje, vidriería: condensador tipo serpentina, balón colector de 1000 mL y balón de evaporación de 1000 mL en vidrio borosilicato. Eje de vidrio: Junta cónica 24/40, grifo: junta cónica 20/40, escurrimiento de la cuba: a través de pico de drenaje, balón colector: junta esférica 35/20, balón de ebullición: junta cónica 24/40, condensador: junta cónica 20/40, gabinete: en acero carbono con tratamiento anti-corrosivo y pintura electrostática, volumen: 4 litros, dimensiones de la cuba: Ø 250 mm, precisión de control temperatura: ±1,0°C, dimensiones: Ancho=330 x Profundo=320 x Alto=500 mm, peso: 11 Kg, vacío suportado: Hasta 700 mm Hg, rango de rotación: 15 a 130 RPM, sistema de desplazamiento: vertical, manual, con inclinación de aproximadamente 30°, precisión de control rotación: +/- 10 RPM, control de rotación: analógica a través de potenciómetro, voltaje: 220V 60Hz, potencia: 1100W,  viene con: 02 fusibles extras; 02 Prendedores plásticos; vidrierías, grifo con manguera de teflón; manual de instrucciones con certificado de garantía</t>
  </si>
  <si>
    <t>Furacine ungüento 453 grs, nitrofurazona 200 mg/100g presentación frasco de 453 gramos</t>
  </si>
  <si>
    <t>Kit de Filtros óptico para lector de microplacas Multiskan FC. Incluye un filtro de longitud de onda 340 nm ,  un filtro de longitud de onda 595 nm,  un filtro de longitud de onda 492 nm (CACV)</t>
  </si>
  <si>
    <t>Kit</t>
  </si>
  <si>
    <t>Kit para ratón 1284L-KlT, PSU  JAULA DE POLISULFONATO PARA RATÓN, INCLUYE: CUERPO DE JAULA ELABORADO EN POLISULFONATO.</t>
  </si>
  <si>
    <t>LAB DIET 5008 SACO  50 LBS, alimento para animales de laboratorio (rata y ratón).</t>
  </si>
  <si>
    <t>LAB DIET 5008 SACO CON 50 LBS, alimento para animales de laboratorio (rata y ratón).</t>
  </si>
  <si>
    <t>LAB DIET 5008 SACO DE 50 LBS, alimento para animales de laboratorio (rata y ratón).</t>
  </si>
  <si>
    <t>Lector de microplacas. Equipo desarrollado para medir absorbancia en microplacas o placas de microtitulación utilizadas en diferentes aplicaciones clínicas, académicas y de investigación, como ELISA, ensayos microbiológicos y cuantificación de proteínas. Lector para microplacas de 48 y 96 pozos proporciona lecturas rápidas, precisas y reproducibles. Ideal para laboratorios de diagnóstico clínico, control de calidad, biotecnología, investigación científica, universidades, clínicas, hospitales, industria alimentaria, etc. incluye software de lectura.</t>
  </si>
  <si>
    <t>Máquina Rasuradora Oster A6 para  perros y gatos combina el diseño ergonómico más compacto con un motor de alta  eficiencia, preciso y de servicio pesado que funciona a más de 4,000 SPM  (Golpes por minuto). También cuenta con un sistema de transmisión pendiente de  patente para proporcionar una experiencia de corte ultrasuave y eficiente. Los AISLADORES DE VIBRACIÓN se centran  alrededor del motor para ayudar a absorber la vibración y el ruido, lo que  resulta en una mayor comodidad para el trabajo diario. Cable de uso pesado. Incluye  cuchila #10 Wide 3 velocidades: alta (hasta 4.400 SPM), media (3.600 SPM) y  baja (3.100 SPM). (quirofanos docencia)</t>
  </si>
  <si>
    <t>Medidor De Lípidos permite la dedición de triglicéridos, colesterol, Hdl y 6 paquetes de tiras reactivas incluye equipo medidor, 4 baterías, 1 estuche de transporte, 2 dispositivos de control, 1 manual, 1 guía de referencia rápida, 1 instructivo. Registros de producto capacidad de almacenamiento de resultados: 20, Peso:145 g</t>
  </si>
  <si>
    <t>Meglumina de Flunixin equivalente a 50 mg de Flunixin, Fármacos antiinflamatorios no esteroideos, frasco de 50 ml</t>
  </si>
  <si>
    <t>Microscopio Binocular óptica  de campo claro, tubo binocular con ángulo de observación de 30° (ángulo  ergonómico), con giro de 360°, distancia interpupilar ajustable de 48 a 75 mm,  oculares de campo amplio 10x/20, objetivos Plan acromáticos (corrección al  infinito), (todos los componentes ópticos están provistos de un tratamiento  antihongos), sistema de iluminación LED, AC100?240V. Incluye: Stand de  microscopio CX23 LED, Fuente de poder externa de 100?240V, Cable toma corriente,  Tubo binocular 30°/20, Revolver porta objetivos de 4 posiciones inclinados  hacia atrás, Platina fija 75x30 con movimiento XY 76 mm x 30 mm, Sujeta objetos, Objetivo Plan-Achromat 4x/0.10 WD=27.8mm, Objetivo Plan-Achromat 10x/0.25 WD=8.00mm, Objetivo Plan-Achromat 40x/0.65 WD=0.6mm, Objetivo Plan-Achromat 100x/1.25 Oil  WD=0.13mm, Condensador 0.9/1.25, Oculares 10x/20, Funda de protección contra polvo (Lab de inmunobiología).</t>
  </si>
  <si>
    <t>Microscopio Binocular óptica de campo claro, tubo  binocular con ángulo de observación de 30° (ángulo ergonómico), con giro de  360°, distancia interpupilar ajustable de 48 a 75 mm, oculares de campo amplio  10x/20, objetivos Plan acromáticos (corrección al infinito), (todos los componentes  ópticos están provistos de un tratamiento antihongos), sistema de iluminación  LED, AC100?240V. Incluye: Stand de microscopio CX23 LED, Fuente de poder  externa de 100?240V, Cable toma corriente, Tubo binocular 30°/20, Revolver  porta objetivos de 4 posiciones inclinados hacia atrás, Platina fija 75x30 con  movimiento XY 76 mm x 30 mm,  Sujeta  objetos,  Objetivo Plan-Achromat 4x/0.10  WD=27.8mm,  Objetivo Plan-Achromat  10x/0.25 WD=8.00mm,  Objetivo  Plan-Achromat 40x/0.65 WD=0.6mm,  Objetivo  Plan-Achromat 100x/1.25 Oil WD=0.13mm,  Condensador  0.9/1.25,  Oculares 10x/20,  Funda de protección contra polvo (Lab. histología docencia)</t>
  </si>
  <si>
    <t>Microscopio compuesto triocular con camara, trinocular, mando de la platina derecha, cv 20, campo claro con 4 objetivos, condensador abbe y camara con aplicación para captura de imagenes, maleta de transporte. Incluye: iluminacion para luz transmitida led 1w luz blanca, 5700k, no requiere de filtros adicionales. Revolver portaobjetivos cuadruplo, inclinado hacia atrás, platina de desplazamiento en cruz 75x40 con mando a la derecha y sujetaobjetos con palanca elastica a la izquierda, fototubo binocular 25º/20 (50:50), oculares 10X/20 BR. FOC., con conchas oculares 1 con puntero indicador, objetivos 4x, 10x, 40x y 100x de inmersion en aceite, condensador ABBE 0,9/1,25 con ranura para corredera, puerto usb 5v.ángulo de vision 25º campo de vision 20 mm, led, puntero, fototubo, objetivos 4x 10x 40x, condensador de ABBE. camara para microscopio + software  tipo de sensor color del sensor de imagen. tamaño del sensor: diagonal de la imagen 8,1 mm, equivalente a 1 / 2,1 (7,1 mm × 4,0 mm). número de píxeles 3840 (H) × 2160 (V) = 8,3 MP, ultra HD (4K). tamaño de píxel 1,85 M × 1,85 M. profundidad de bits 3 × 8 bits / píxel. rango de exposición 0,06 ms hasta 1 s. ganancia 1 × - 22 × ajustable. cuadros por segundo hdmi: 30 fps.  Ethernet: 30 fps. Usb 3.0: hasta 30 fps. Sistema de refrigeración refrigeración pasiva. Sensibilidad espectral aprox. 400 nm - 700 nm, filtro de infrarrojos. Máscara de color rgb bayer. Interfaz hdmi, usb 3.0 tipo c, ethernet, micro-d. Compatibilidad con wi-fi a través de adaptador usb wi-fi y enrutador. Fuente de alimentación fuente de alimentación externa incluida, 9 w, compatibilidad con enchufes internacionales disponibles. Sistema operativo para el software de imágenes compatible: windows 10 × 64 prof. / ultimate y superior software visualización en pantalla (osd) para autónomo. Controlador twain. Funciones de mejora de imagen. Eliminación de ruido activa, afilado activo, hdr. Funciones automáticas exposición automática y regulación de ganancia en resolución ultra hd (4k), balance de blancos automático, imagen en vivo rápida en condiciones de poca luz. Funda protectora, garantia 12 meses a partir de la entrega ern su almacen, una capacitacion presencial, asesorias via zoom sin costo.</t>
  </si>
  <si>
    <t>Microscopio estereoscópico (básico), cabeza recta  binocular, ajuste de distancia interpupilar 55 ~ 75 mm, platina con pinzas, dos  platinas intercambiables: cristal opaco, para luz transmitida y doble cara  blanco/negro, para luz incidente, anillo antiderrapante en objetivo y tapa. estativo,  robusto, reforzado y fácil de transportar, iluminación con interruptores  independientes, altura ajustable, oculares 10X/20mm, con prisionero, platina  intercambiable de 60 mm/2.3? de diámetro cristal opaco y doble cara  blanco/negro, enfoque macrométrico antiderrapante, iluminación LED transmitida  e incidente, dimnciones 160 x 280 x 203 mm, fuente de alimentación CA 110/240,  50/60 Hz, garantía de 3 años (parasitología docencia)</t>
  </si>
  <si>
    <t>Microscopio estereoscópico binocular. cabeza binocular, inclinada a 45°, anillo antiderrapante en objetivo y tapa. Dos platinas intercambiables: cristal opaco, para luz transmitida y doble cara blanca/negro, para luz incidente, ajuste de dioptría en ambos oculares. Estativo,  robusto, reforzado y fácil de transportar. Iluminación con interruptores independientes. Ajuste de distancia interpupilar de 55 - 75 mm, Platina con pinzas</t>
  </si>
  <si>
    <t>Microscopio Invertido para cultivo celular.  Iluminación: Campo Claro.     LED 7000 K.     Intensidad de iluminación ajustable de forma contínua. Filtro azul, verde (d=45 mm). Luminous flux: 765 lm. Area de iluminación: 1.5 x 1.5 mm. Contraste de Fases: LD condensador 0.4 con placa deslizante con 3 posiciones. Condensador LD 0.3 para Vobj 4x a 40X, a=72 mm.  Condensador LD 0.4 para Vobj 4x a 40x, a=55mm. Contraste de fase preajustado: Uso de un solo tope de fase para objetivos con aumentos de 10x, 20x y 40x para contraste de fase. Fluorescencia:      Longitud de onda central LED 470 nm. Luz azul: frecuencia máxima 470 nm. Lámpara de halógeno con 6V/30W. Vida promedio 100 h. Fototubo binocular: Distancia interpupilar ajustable de 48 a 78 mm; Ángulo del tubo 45 grados. Oculares ajustables 10x para campo de visión número 20, adecuados para usuarios de gafas.Indicadores de intensidad de luz azul instalados en ambos lados, visibles desde lejos. Fuente de alimentación externa enchufable con cable (incl. cable con varios enchufes y enchufes específicos para cada país). Accionamiento coaxial de enfoque fino y grueso; Torque ajustable del accionamiento de enfoque grueso. Platina fija para muestras adecuada para insertar placas de metal o vidrio y fijar las placas de ampliación de la platina y la guía de muestras. Revólver cuádruple con rosca de lente de 0,8  de ancho sobre cojinete. Objetivos con corrección de infinito y aumentos de 4x y 10x para campo claro y contraste de fase, así como objetivos LD con larga distancia de trabajo y aumentos de 20x y 40x para campo claro y contraste de fase.</t>
  </si>
  <si>
    <t>Minimolino de corte 115V., 50/60 HZ, VELOCIDAD DE CORTE 1750 RPM, TAMAÑO DE CÁMARA 1.575 , TAMAÑO DE ENTRADA PARA MUESTRA 0.6   DIAMETRO, TORQUE 1.03 NM, DIMENSIONES 17 L X 12 W X 12 H, MATERIAL DE MALLA ACERO INOXIDABLE (laboratorio de Nutrición docencia)</t>
  </si>
  <si>
    <t>Navajas de afeitar de doble filo paquete de 5 piezas</t>
  </si>
  <si>
    <t>Sierra de carne y hueso de  mesa. Fabricada en aluminio anodizado, mesa de trabajo en acero inoxidable,  chuletero, sierra cinta de 1650 mm. de diámetro, altura de corte de 210 mm.,  protector para cortes, limpiadores de cinta. Potente motor de 750 watts (1  h.p.). Medidas: 530 x 515 x 955 mm (sala de necropsias).</t>
  </si>
  <si>
    <t>Soporte De Estimulo E Inseminación Artificial Para Cerdas adultas y primerizas</t>
  </si>
  <si>
    <t>Toallas Interdobladas Sanitas 20 Fajillas con 100 piezas c/u</t>
  </si>
  <si>
    <t>Caja</t>
  </si>
  <si>
    <t>Unidad de Estantería de  Alambre de Acero Inoxidable - 72 x 18 x 54 , 183 x 46 x 137 cm, resistente,  duradera y no se oxida. Acero inoxidable Tipo 304 resiste las condiciones más  severas. El alambre abierto maximiza la circulación del aire, reduce la  acumulación de mugre y polvo. Las repisas se ajustan en incrementos de 1 .  Certificada por NSF. Ruedas giratorias de 5  de acero inoxidable con  vástago, opcionales, agregan 6  de altura. (modulos aves y conejos)</t>
  </si>
  <si>
    <t>Área Académica de Mercadotecnia</t>
  </si>
  <si>
    <t>Equipo Estándar para Cámara Gessel, MODELO HC10N7. Equipo para Cámara Gesell para obtener evidencias con inteligibilidad y nitidez de video Full HD 1080p, con dos videocámaras robóticas con paneo de 350º y lente óptico de 8x0 mejor. Genera un archivo de video mp4 al instante determinar la sesión. Incluye consola con 4 botones para funciones de rápido acceso y reproducción simultánea en área de observadores. Cableado, accesorios, instalación y capacitación al día consecutivo de realizar la instalación, en una sesión de 50 minutos a usuarios sobre el uso del equipo. Garantía 1 año. Especificación técnica: Equipo modelo HC10N7, Evidencias en video mp4 con resolución FullHD 1080p 30fps, 2 videocámaras 8x, paneo robótico 350º , autoenfoque, 12v, 2.1megapixeles,1 Micrófono ambiental de techo o pared 5m de radio con FR50Hz A 15KHz1, Micrófono de sobremesa FR50Hz A 14KHz, 5vdc1 Audio 45 Watts con inteligibilidad para voz, 2 bocinas a techo o pared, 1 Intercomunicador inalámbrico con auricular transparente, 1 Consola de Video captura con capacidad de almacenamiento de 400 horas de video en HD o 1TB, con barra de 4 botones para funciones de rápido acceso, Monitor de 21 1 Pantalla TV 50  con montaje a pared,1 Accesorios, cables y Conectores1 Instalación y capacitación en sitio. Todo el equipo tiene 1 año de garantía.</t>
  </si>
  <si>
    <t>Área Académica de Nutrición</t>
  </si>
  <si>
    <t>Dispensador analógico de 1-10 mL</t>
  </si>
  <si>
    <t>Sustrato de aserrín de pino para animales, calidad premium, presentación de 10 Kg</t>
  </si>
  <si>
    <t>Área Académica de Química</t>
  </si>
  <si>
    <t>Cromatógrafo de gases, dos puertos de inyección Split- Splittes, un detector FID, un detector TCD, una torreta de inyección (16 viales), software de control del Cromatógrafo (incluye PC), Kit para la puesta en marcha (soluciones químicas), entrega en sus instalaciones, capacitación en sus instalaciones, instalación y puesta en marcha con dos años de garantía.</t>
  </si>
  <si>
    <t>Lámpara de cátodo hueco de cromo para equipo de Espectrómetro de Absorción Atómica.</t>
  </si>
  <si>
    <t>Lámpara de cátodo hueco de hierro para equipo de Espectrómetro de Absorción Atómica.</t>
  </si>
  <si>
    <t>Lámpara de cátodo hueco de magnesio (Mg), para el equipo de Espectrómetro de Absorción Atómica</t>
  </si>
  <si>
    <t>Lámpara de cátodo hueco de manganeso para equipo de Espectrómetro de Absorción Atómica.</t>
  </si>
  <si>
    <t>Lámpara de catodo hueco de plomo para equipo de Espectrómetro de Absorción Atómica.</t>
  </si>
  <si>
    <t>Lámpara de cátodo hueco de Sodio para el equipo de Espectrómetro de Absorción Atómica</t>
  </si>
  <si>
    <t>Lámparas de Deuterio (Kit de lámparas para reemplazar) en el espectrofotómetro UV-VIS</t>
  </si>
  <si>
    <t>Mangueras para equipo de Espectrómetro de Absorción Atómica marca Agilent (IPS 10/20, 10/pk)</t>
  </si>
  <si>
    <t>Parrilla con agitación, placa vitrocerámica de 26x26 cm, control analogo, temperatura de calentamiento de 50 a 500 C, agitación de 100 a 1500 rpm, alimentación eléctrica de 120V; 50/60Hz</t>
  </si>
  <si>
    <t>Sistema de Digestión por Microondas (carrusel: modelo HP500 PLUS FULL STARTER SET)</t>
  </si>
  <si>
    <t>Tubo para bomba peristáltica. Farmaprene, naranja/naranja, 6/paquete</t>
  </si>
  <si>
    <t>Tubos de bomba peristáltica, PVC, pestañas morado/negro, 12/paq. Para el bombeo de muestras con VGA-76/77 (Agilent)</t>
  </si>
  <si>
    <t>Tubos de bomba peristáltica, PVC, pestañas negro/negro, 12/paq. Para el bombeo de reactivos con VGA-76/77 (Agilent)</t>
  </si>
  <si>
    <t>Bioterio</t>
  </si>
  <si>
    <t xml:space="preserve">Alimento  Balanceado Formulab Diet 5008 MCA LABDIET, saco 50 lbs (22.6 kg) alimento balanceado para roedor de 50 Libras  LB DIET 5008, proteína cruda 23%,grasa  cruda 5.5%, fibra cruda 4.0 %. Se requieren 20 sacos al mes.  La entrega para los meses de noviembre, diciembre, febrero y marzo se realizará en la primera semana de cada mes.  La entrega del mes de enero se realizará en la segunda semana del mes. </t>
  </si>
  <si>
    <t>BA210S LED Cabeza binocular inclinada a 30º y rotable 360º con distancia interpupilar de 55 a 75mm  Oculares gran angulares N-WF10X /20mm con ajuste de  dioptrías ±5 en los dos tubos porta oculares, incluye  protectores de caucho. Permiten usuarios con anteojos.  Con sistema de bloqueo con tornillo allen para evitar ser  removidos. Incluye porta retículo. Revólver cuádruple con  balineras en estativo y engranajes completamente  metálicos Objetivos Plan Acromáticos de óptica infinita ASC  4X/0.10 (DT 17mm), 10X/0.25 (DT 6.4mm)  40X/0.65/S (DT 0.45mm), 100X/1.25/S (DT 0.14mm). Todo  el sistema óptico con corrección al infinito tiene protección  antihongos y revestimiento multicapa que mejora el  contraste y calidad de imagen Mandos de enfoque macro y  micrométrico coaxial en ambos lados con ajuste de tensión  al lado izquierdo Platina mecánica incorporada sin  cremallera que sobresalga en ambos lados, de 140x135mm  con escala vernier y mandos coaxiales bajos para movimientos X y Y de 76x40mm con seguro para evitar  romper las láminas Condensador enfocable Abbe A.N.1.25  que permite correderas de campo oscuro y contraste de  fases, incluye diafragma de iris con posiciones para cada  objetivo Iluminación LED brillante incorporada de 3W con  control de intensidad Fuente de poder Universal 100-240V  50-60Hz , certificada UL y CE, Cobertor de Polvo de vinil,  aceite de inmersión, llave allen, cable de poder con soporte  plástico para enrollar el cable en la parte trasera catalogo 1100100403831</t>
  </si>
  <si>
    <t>Bulto de  Cama para roedores.(10 kg.) Se requieren 25 bultos al mes, siendo 300 bultos al año 2024</t>
  </si>
  <si>
    <t>Contador de colonias de mano, capacidad de conteo: 0-999 colonias, pantalla digital: LED, Lupa: 3x, Diámetro de la placa: hasta 155 mm, diámetro de cajas petri: 50mm ? 150mm, longitud del brazo: 36 cm, potencia de luz: 12 W mínimo, 28W máximo, Iluminación: LED Potencia total: &lt;50W, Voltaje: 110V (60Hz).</t>
  </si>
  <si>
    <t>Guillotina para roedores, manufacturada en acero inoxidable, medidas, base 20 x 30 cm. Cuerpo de 20 cm. De altura x 11 cm. De ancho, cuenta con 2 hojas o cuchillas una fija y otra movil que se acciona mecanicamente o de manera manual mediante un sistema de maneral o palanca</t>
  </si>
  <si>
    <t>Jaula  50 KIT PSU jaula de polisulfonato para ratón   incluye cuerpo de jaula elaborado en polisulfonato, Tapa y rejilla de acero inoxidable, bebedero de polisulfonato 700ML con anillo de silicón, tapa de acero inoxidable con pipeta de 25mm tarjetero plástico horizontal</t>
  </si>
  <si>
    <t>Jaula de polisulfonato para ratón, cuerpo de jaula de polisulfonato,  tapa rejilla de acero inoxidable con división para bebedero, bebedero de polisulfonato 700 ml tapa de acero inoxidable con pipeta de 25 mm, tarjetero plástico horizontal.</t>
  </si>
  <si>
    <t>jaulas de polisulfonato cuerpo de polisulfonato para ratón con tapa rejilla de acero para bebedero y bebedero de polisulfonato de 400 ml con anillo de silicón, tapa de acero inoxidable con pipeta de 25mm tarjetero plástico horizontal</t>
  </si>
  <si>
    <t>Colegio de Posgrado</t>
  </si>
  <si>
    <t>Amperímetro de Gancho profesional de CC o CA hasta 1000 A, medición de tensión, resistencia, frecuencia, pruebas de continuidad con señales acústicas y pruebas de diodos, las mediciones son TrueRMS.</t>
  </si>
  <si>
    <t>Analizador de espectro con rango de 9KHz a 1,5 GHz con pantalla TFT, nivel de display V, W, dBM, dBMv, dBµV, generador de seguimiento y LAN/USB., RS-232, VGA.</t>
  </si>
  <si>
    <t>Báscula para peso corporal y grasa, escala de peso de pantalla grande de alta precisión, báscula digital Bluetooth de baño para frecuencia cardíaca IMC, realiza análisis de impedancia bioeléctrica para calcular 15 medidas de composición corporal, incluyendo peso, IMC, grasa corporal, peso corporal sin grasa, grasa subcutánea, frecuencia cardíaca, índice cardíaco, grasa visceral, agua corporal, músculo esquelético, masa muscular, masa ósea, proteína, BMR, edad corporal, calibración automática.</t>
  </si>
  <si>
    <t>Calibrador de Sonómetro, 94dB/114dB . Para calibración y verificación de sonómetros, para probar micrófonos de audio de 1/2 , alta precisión de ± 0,5 dB, salida a onda sinusoidal de 1 kHz, conmutable entre 94 dB y 114 dB, precisión de frecuencia de ± 4%, medidas según IEC 60942 clase 2, accesorios: batería de 9 V, manual y estuche de transporte.</t>
  </si>
  <si>
    <t>Escáner de pared digital. Luz LED (verde, amarilla, roja) con señal acústica, profundidad de medición de hasta 120 mm, dependiendo del material, visualización de la distancia al material de medición, pantalla LCD invertida de 6cm con iluminación, protección IP 54 contra agua y polvo, modo metal / electricidad para encontrar metal o electricidad, botón de modo madera para buscar madera, correa de mano para un transporte óptimo del dispositivo, apagado automático después de 5 min., auto calibración al encender, detección de metales ferrosos y otros metales.</t>
  </si>
  <si>
    <t>Estación meteorológica para placa de desarrollo Arduino, el cual contiene un Esp8266-12E, un DHT11, un BMP180, un BH1750FVI, un OLED Display, dos breadboard, 20 dupont cable, un usb cable, incluye manuales, códigos de ejemplo, librerías.</t>
  </si>
  <si>
    <t>Fábrica de automatización inteligente para i4.0, ayudará en el aprendizaje de procesos y tecnologías que son utilizadas comúnmente en procesos de fabricación industrial con tecnología de industria 4.0. La fábrica deberá incluir varios discos de colores de plástico y otros materiales, así como sensores acomodados sobre una banda transportadora que permitirá la clasificación de dichos materiales en diferentes contenedores. El equipo se podrá controlar con un PLC tipo industrial de 12 o 24 V. La fábrica de automatización inteligente para i4.0 deberá estar compuesta de los siguientes elementos mínimos: una placa base de aluminio, un sensor capacitivo, un sensor inductivo, válvulas neumáticas, trasportadora de corriente continua CC, fichas variadas de colores y materiales, abrazadera de sujeción para brazo robótico, cables, borneras, motores, entre otros elementos para el armado del equipo. Se deberá incluir en la entrega cinco bandejas para almacenamiento y trasporte de elementos, guía de usuario para el montaje, un manual de prácticas/teoría para el instructor y compresor silencioso. La fábrica de automatización inteligente para i4.0, deberá proporcionar a los alumnos los siguientes objetivos de aprendizaje como mínimo: Sistemas de automatización y control de fábrica, Diseño de software para automatización, Motor de CC y accionamientos paso a paso, Sistemas de transporte y pórtico, Sistemas de recolección y colocación al vacío, Detección y clasificación de componentes y Diseño de sistemas con más de un controlador. El manual de prácticas/teoría para el instructor deberá cubrir los siguientes temas como mínimo: Hoja de trabajo 1: Comprensión de los sensores, Hoja de trabajo 2 - Mecanismos de rechazo, Hoja de trabajo 3: Comprensión del transportador, Hoja de trabajo 4: Contadores de clasificación, Hojas de trabajo de pórtico, Hoja de trabajo 5: Manejo del motor paso a paso, Hoja de trabajo 6: Entender el émbolo, Hoja de trabajo 7: Contadores de entrega, Hojas de trabajo para integrar un Brazo robótico con motor a pasos, Hoja de trabajo 8: puesta en servicio de la celda, Hoja de trabajo 9: Completando la fábrica inteligente y Hojas para la guía del instructor.  La fábrica de automatización inteligente deberá ser controlada por medio de un módulo de control, el cual deberá constar con un controlador lógico programable, una unidad HMI, un Router Wi-Fi industrial 4G LTE de alto rendimiento, una fuente de alimentación de 24V y un conjunto de conectores de 4mm para la conexión fácil y segura de las 10 entradas y 10 salidas a transistor del entrenador, los elementos deberán estar montados en una carcasa de plástico resistente. El controlador lógico programable se deberá programar desde una computadora mediante un cable CAT 5 o mediante Wi-Fi para interactuar con otros sistemas conectados por IP como parte de la Industria 4.0. Las características mínimas del controlador lógico programable deberán ser mínimamente las siguientes; fuente de alimentación: valor nominal 24VDC; Rango admisible de límite inferior (DC) 20.4 V; Rango admisible de límite superior (DC) 28.8 V; Protección contra inversión de polaridad: Sí; Valor nominal de la tensión de carga (DC) 24 V;  tensión de carga con límite inferior admisible (DC) 20.4 V; tensión de carga con límite superior admisible (DC) 28.8 V; Memoria de trabajo integrada: 100 kbyte; Memoria de carga integrada: 4 Mbyte; Tiempo de ejecución de la CPU para operaciones de bits típica: 0.08 µs por instrucción, para operaciones a palabras: 1.7 µs por instrucción,  para aritmética de coma flotante: 2.3 µs por instrucción; Cantidad total de bloques CPU direccionables: 1 a 65535 tipo DBs, FCs, FBs, contadores y temporizadores; Cantidad de entradas digitales: 14 integradas; Cantidad de salidas digitales: 10; cantidad de entradas analógicas: 2 para tensión; Valores nominales del rango de entrada: 0 a+10 V; resistencia de entrada analógica permisible: 100Kohms; Sensores compatibles: sensor a 2 hilos; tipo de interfaz: PROFINET; tipo de conector para interfaz: RJ 45; cantidad de puertos de comunicación: 1; Protocolos de comunicación Ethernet: TCP/IP, SNMP, DCP y LLDP. El controlador deberá contar estar fabricado conforme a las normas, homologaciones y certificados: Marcado CE, Homologación UL, cULus, Homologación FM, RCM (anteriormente C-TICK), Homologación KC y Homologaciones navales. Las características mínimas de la unidad HMI deberán ser; Pantalla : TFT; cantidad de colores 65536; tamaño de la pantalla: 4.3 pulgadas; resolución: 480 x 272 pixeles; teclas de función: 4; despliegue de teclado numérico en pantalla; despliegue de teclado alfanumérico en pantalla; Operación touch: tipo analogico-resistivo; Alimentación de voltaje: 24 V DC; tipo de salida: acústica buzzer; cantidad de interfaces Ethernet industriales: 1; interfaces USB: 1; protocolos de comunicación: PROFINET, Ethernet/IP (TCP/IP, DHCP, SNMP, DCP, LLDP). La unidad HMI deberá estar fabricada conforme a grado y protección IP 65 en el frente e IP20 en la parte posterior. El router Wi-Fi deberá contar con las siguientes características mínimas; Módulo móvil: 4G (LTE) - Cat 4 superior a 150 Mbps, 3G -superior a 42 Mbps, 2G -superior 236.8 kbps; Swith SIM: 2 tarjetas SIM, casos de cambio automático: señal débil, límite de datos, límite de SMS, roaming, sin red, red denegada, falla en la conexión de datos, protección de SIM inactiva; modo Wireless: IEEE 802.11b/g/n, Access Point (AP), Station (STA); Seguridad WiFi: WPA2-Enterprise - PEAP, WPA2-PSK, WEP, WPA-EAP, WPA-PSK; AES-CCMP, TKIP; Autenticación de seguridad: Clave precompartida, certificados digitales, certificados X.509; Conexión Ethernet WAN: 1 x puerto WAN (se puede configurar en LAN) 10/100 Mbps, cumple con los estándares IEEE 802.3, IEEE 802.3u, admite MDI/MDIX automático; conexión Ethernet LAN: 3 x puertos LAN, 10/100 Mbps, cumplimiento de los estándares IEEE 802.3, IEEE 802.3u, admite MDI/MDIX automático.  Se deberá incluir su fuente de alimentación, además, de la licencia de software de programación.  Como parte de la fábrica de automatización inteligente se deberá proporcionar un Brazo robótico Multiprogramable con motor a pasos. El cual deberá consistir en un robusto brazo de 3 grados de libertad, atornillado a una placa base, en la cual el robot podrá rotar. El actuador final deberá ser una pinza de 2 dedos. Deberá ser controlado por un microcontrolador dsPIC, el cual, deberá estar integrado al mismo, contará con módulos integrados de comunicación Bluetooth, WIFI y CAN Bus. Se podrá programar mediante lenguaje ensamblador o mediante un software de programación de microcontroladores, mediante Bluetooth o MPLAB. Se deberá incluir una base acrílica con piezas de trabajo y tapete impreso, así como una fuente de alimentación de 12V. Se deberá incluir un cable USB y un manual de usuario con los siguientes temas teórico-prácticos como mínimo: Hoja de trabajo 1: Investigando el espacio de trabajo, Hoja de trabajo 2: Programación de un objeto colgante, Hoja de trabajo 3: Programación en Código G, Hoja de trabajo 4: Introducción a Programación de una API, Hoja de trabajo 5: Producción Simple, Hoja de trabajo 6: Clasificación, Hoja de trabajo 7: Cálculos cinemáticos, Hoja de trabajo 8: Programación de Microcontrolador. El robot será capaz de integrarse a una fábrica inteligente para industria 4.0. Se deberá incluir ejemplos de aplicaciones con otros softwares como C ++, C#, VB, LabView, Python, App Inventor, RPi y MATLAB. Se deberá incluir en la entrega, bandejas de almacenamiento y tablero para actividades del brazo robótico.  El licitante deberá entregar dentro de su oferta técnica un catálogo original o impreso de la página de internet del fabricante, siempre y cuando se indique la dirección URL de la página donde se obtuvo, sin enmendaduras ni tachaduras.</t>
  </si>
  <si>
    <t>Kit de desarrollo tipo C con cámara de visualización, tarjeta TF. Con las siguientes especificaciones: Pantalla táctil capacitiva IPS de 7 pulgadas, placa de tarjeta IMX209-77, tarjeta TF de 64 GB clase 10, adaptador de corriente. GPU de 128-core; CPU de quad-core ARM Cortex-A57 CPU; memoria de 4 GB 64-bit LPDDR4; Ranura de almacenamiento micro SD; Interfaces Ethernet de 10/100/1000Base-T, cámara de 12-ch (3x4 o 4x2) MIPI CSI-2 DPHY 1.1 (1.5Gbps), pantalla HDMI 2.0 con salida display port, 4 puerto USB 3.0, 1 USB 2.0, GPIO, I2C, I2S, SPI, UART; Alimentación micro USB de 5 volts y 2 amperes, Jack DC de 5volts y 4 amperes; tarjeta de red inalámbrica, cables de conexión. Soporta la instalación paquetes de software BPS, CUDA, cuDNN, tensorRT, librerías de aprendizaje profundo, visión por computadora, GPU, así como procesamiento multimedia.</t>
  </si>
  <si>
    <t>Luxómetro Digital LED, 3 3/4 dígitos. Medida de la intensidad de la luz en lux, fc o cd, 10 factores ajustables de fuente de luz, apto para varios tipos de lámpara, tasa de actualización: 2.5 veces por segundo, Coseno angular corregido, medida: Clase A JIS C 1609: 1993 + CNS 5119, data hold, medidas de valores MIN, MAX y medio, autorrango y puesta a cero, accesorios: Pilas, manual, estuche de transporte.</t>
  </si>
  <si>
    <t>Medidor de Ambiente Multifunción. Pantalla LCD de 3 1/2 dígitos de 17 mm con símbolo de función, sonómetro integrado, sensor LUX extraíble para iluminancia, sensor para medir la humedad del aire ambiente, sensor tipo K para medición de temperatura, función de retención de datos y función máxima, con rosca para fijación a trípodes fotográficos, accesorios: sensor de luz, humedad, sensor de temperatura, batería, bolsa y manual.</t>
  </si>
  <si>
    <t>Medidor de Conductividad/Medidor de agua. Pantalla LCD de 21.5 mm, determinar la calidad del agua, tamaño compacto, sonda de medición separada, accesorios: sonda sensora, estuche de transporte, batería y manual.</t>
  </si>
  <si>
    <t>Medidor de Distancia Láser de hasta 80 metros, cálculo de superficies y volumen, función de suma resta, mediciones continuas, min y max, accesorios pilas, bolsa y manual.</t>
  </si>
  <si>
    <t>Medidor de Humedad en Madera y de Material. Instrumento que mide la humedad en madera, cartón y materiales de construcción como yeso, yeso y ladrillos, LCD con iluminación de fondo, sondas de prueba reemplazables, carcasa robusta y resistente, función de retención de datos y apagado automático, indicador LED (verde, amarillo, rojo) para lectura buena-mala, accesorios: batería de 9 V, 2 sondas de prueba de repuesto y manual.</t>
  </si>
  <si>
    <t>Medidor de Humedad en Madera y de Material. Medición de humedad de todos los materiales de construcción como yeso, yeso y mampostería, al igual que la madera, medición sin daños con un sensor de metal, profundidad de medición del material de 20 a 40 mm, auto calibración cuando se inicia el dispositivo, pantalla LCD con iluminación de fondo, carcasa resistente a golpes e impactos, fácil de usar y tasa de medición rápida, retención de datos y apagado automático, display (Seco, Riesgo, Húmedo) para lectura buena-mala, accesorios: Baterías, estuche de transporte y manual de usuario.</t>
  </si>
  <si>
    <t>Medidor de PH 4 en 1 PH/EC/TDS/TEMP. Medidor digital de PH con pantalla iluminada, medición de conductividad /TDS ms, µS, ppm, ppt, medición de la temperatura del líquido (°C/°F), pantalla de cristal líquido de varias líneas y 3 ½ dígitos, calibración con 3 puntos de medición (pH), electrodo de medición reemplazable (cojinete seco), carcasa impermeable, tapa protectora del electrodo.</t>
  </si>
  <si>
    <t>Micrómetro digital de 0 a 1 pulgadas, con sistema inalámbrico integrado, sistema de referencia e IP65, graduación de 0.00005  / 0.001mm.</t>
  </si>
  <si>
    <t>Motor paso a paso tipo bipolar Nema 17 de 1.7 AMP de corriente y 4Kg/cm, modelo 17hs4401, tamaño 42x42 x40 mm, voltaje nominal de 12v a 24 v de DC, voltaje de suministro lógico de 3.3v a 5 v, dos fases, resistencia de 1.5 ohm, inductancia de 2.8mH, torque de 40NCM, ángulo de paso 1.8+- 5%, eje tipo D 22x5mm</t>
  </si>
  <si>
    <t>Osciloscopio de mano de 70MHz generador de forma de onda multímetro 3 en 1 probador multifunción 2CH+AFG+DMM, rango de frecuencias de muestreo de 25º MSa/s de canal único, 125 MSa/s de canal doble, interpolación de forma de onda (sen x)/x, longitud de registro de 6K, convertidor de A/D de 8 bits, fuente de 2 canales, modos de prueba DMM: voltaje, corriente, resistencia, capacitancia, diodo y encendido y apagado.</t>
  </si>
  <si>
    <t>Osciloscopio de tableta de dos canales con ancho de banda de 120 MHz, frecuencias de muestreo de 1 GS/s, multímetro incorporado, pantalla táctil de 8 pulgadas, muestreo equivalente 500M, dos líneas de prueba, 1 USB cable, 2 Manuales de usuario. Incluye pilas.</t>
  </si>
  <si>
    <t>Paquete de Bombillas Inteligentes compatibles con Alexa sin necesidad de concentrador para redes de 2,4 GHz, A19, E27, regulable LED inteligente, conexión Wifi, color RGBCW 2700K-6500K, consumo de 10 W (Equivalente a 80 W) 900 lm, voltaje de 120 voltios.</t>
  </si>
  <si>
    <t>Paquete de microcontroladores. El paquete de microcontroladores estará conformado por: 5 Kit de microcontroladores para conexión IoT(BL0535), 5 Kit de microcontroladores para conexión Bluetooth (BL0563), 5 Kit de microcontroladores para lectura/escritura de datos RFID (BL0548), 5 Kit de microcontroladores para estándar GSM (BL0521), Software de desarrollo embebido de licencia administrable flowcode v9 para 15 usuarios, 5 Kit complementario de RFID, Zigbee, Ethernet y Bluetooth (MXT-RFID). Con características similares o superiores. El paquete de microcontroladores estará conformado por; 5 kit de microcontroladores para conexión IoT; cada Kit de microcontroladores para conexión IoT deberá permitir desarrollar habilidades para realizar trabajos sobre protocolo de comunicación TCP/IP para el estudio de mensajería personalizada mediante UDP y aplicación de cortafuegos. El kit deberá estar constituido por los siguientes elementos mínimos: Placa LCD; Cuadro eléctrico; Tablero de click; Fuente de alimentación; Cable de carga USB; Cable cruzado Ethernet. El kit de microcontroladores para conexión IoT deberá permitir el estudio de los siguientes objetivos de aprendizaje; Modelo OSI y capas; Protocolos Ethernet, DLC, MAC, ARP, TCP, IP, UDP, ICMP, HTTP y POP3; Estructura de paquetes MAC y creación de mensajes mediante microcontroladores; Estrategia de comunicación y flujo de información; Inyectores y depuradores de paquetes. Se deberá incluir un manual de prácticas que aborde mínimamente los siguientes temas: Conceptos básicos de TCP/IP; Hardware y software; El componente TCP/IP; Capa Ethernet; Protocolo de resolución de direcciones; Implementación del modo Ethernet; Escáner ARP; Implementación de ARP; Capa IP; Implementación del modo IP; Programa de ping; UDP; Implementación del modo UDP; Hora y fecha usando el modo UDP; TCP; Implementación del modo TCP; Envío de una página HTML mediante HTTP; Recepción de HTML; Envío de un mensaje de correo electrónico SMTP; Mensajería personalizada mediante UDP; Diseño de aplicaciones de firewall. También deberá tener 5 kits de microcontroladores para conexión Bluetooth el cual el kit de microcontroladores para bluetooth deberá permitir el análisis y estudio de la comunicación y transferencia de datos por medio de bluetooth. El kit de microcontroladores deberá estar compuesto mínimamente por los siguientes componentes: Placa LCD; Placa Bluetooth; eliminador; Placa LED; Fuente de alimentación y Cable USB. Con el kit de microcontroladores, se deberá permitir el estudio de Comunicación de datos entre el microcontrolador y los módulos Bluetooth; Visibilidad de Bluetooth; Detección de dispositivos, claves de acceso y direcciones; Respuestas: flujo de secuencia y comprobación de errores; Conexión y emparejamiento; Comunicación de datos y Uso de Bluetooth para aplicaciones de control. Se deberá incluir un manual de prácticas que aborde mínimamente los siguientes temas: Introducción al bluetooth; Protocolos y el modelo OSI; Detección de dispositivos bluetooth; Detectabilidad; Conexión a un dispositivo; Claves de acceso y conexión; Comprobación de las respuestas; Servicio de datos en serie UART transparente BLE GAP; Confianza y seguridad y Principios de diseño de proyectos. Al igual deberá incluir 5 kits de microcontroladores para lectura/escritura de datos RFID el cual el kit para lectura y escritura de datos RFID deberá permitir el análisis para leer y escribir datos transpondedores tanto en modo I-code como Mifare, la solución deberá estar compuesta como mínimo por los siguientes componentes: tablero conformado por un programador y un microcontrolador ARDUINO UNO, el cual deberá conectarse a través de cable USB, dicha placa deberá contar con una plataforma de programación y depuración, además deberá de conectarse con el software de desarrollo de sistemas electrónicos y electromecánicos, dentro de la solución también deberá incluir se una placa RFID la cual deberá proporcionar un medio de comunicación con etiquetas de tipo RFID estándar, dicha placa deberá contar con un timbre el cual podrá ser programado para emitir una alarma ante la presencia de una etiqueta RFID, así como señales y deberá presentar una antena integrada con condensador de sintonización. La solución contiene una placa RFID y cuatro etiquetas RFID integradas en tarjetas de crédito, las cuales permitirán a los estudiantes aprender a leer y escribir datos transportadores. El kit deberá cubrir como mínimo los siguientes temas: sistemas y aplicaciones RFID, configurar lectores RFID, comandos y sintaxis utilizados en la lectura y escritura de datos hacia y desde tarjetas RFID, comunicación con los sistemas Mifare e I-code, desarrollo de sistemas basados en microcontroller utilizando tecnología RFID. Dentro de la propuesta técnica, se deberán presentar libro de trabajo deberá contener los siguientes temas mínimos; Introducción a RFID; Componentes del sistema RFID; Anatomía del transpondedor RFID pasivo; El módulo lector RFID; Los RFID; Uso del modo ICODE; Comunicaciones del módulo lector en modo ICODE; Obtención del UID del transpondedor Mifare Classic; Uso de claves de seguridad; Escribir datos en un transpondedor Mifare; Uso del formato de valor; Soluciones a ejercicios; Sintaxis del comando para los modos ICODE y Mifare; Comandos adicionales para el modo Mifare; Claves predeterminadas; Almacenar un nuevo valor clave; Comandos adicionales para el formato de bloque de valor y El protocolo RS232; Además deberá incluir 5 kits de microcontroladores para estándar GSM el cual el kit de microcontroladores para el análisis de la tecnología GSM deberá permitir el estudio y análisis de los siguientes conceptos: Protocolo y programación RS232; Construcción y deconstrucción de cuerdas en las comunicaciones; El uso de máquinas de estado en el control de sistemas electrónicos; Comunicaciones RS232 y protocolos de protocolo de enlace; Representación ASCII de caracteres en mensajes; Estructura de mando AT y protocolos de mando utilizados en telecomunicaciones; Envío y recepción de mensajes de texto en sistemas de telefonía móvil; y Control de módem y mensajería. El kit deberá estar compuesto mínimamente por los siguientes elementos: Placa LCD a color; Teclado; Placa GSM; Auriculares con micrófono; Fuente de alimentación y Cable de carga USB. Se deberá incluir un manual de prácticas donde se aborden mínimamente los siguientes temas: Introducción a la telefonía móvil; Configuración de hardware; Un teléfono básico; Una simple  máquina de estados ; Respuestas modernas; Escuchar mensajes; Gestión automática de llamadas; Enviar un mensaje de texto; Recibir un mensaje de texto; Responder automáticamente a un mensaje; Solución de código de flujo para ejercicios; y El protocolo RS232. El paquete de microcontroladores deberá tener 15 licencias de software de desarrollo de sistemas electrónicos y electromecánicos, el cual deberá tener la posibilidad de que el usuario pueda elegir el método de programación entre diagrama de flujo o bloques y dos métodos de codificación con seudocódigo o lenguaje C, dicho software de desarrollo deberá ser de arquitectura abierta, totalmente compatible con tutoriales en línea, documentación y una comunidad en línea activa, y deberá permitir transferir diseños fácilmente entre Windows, PICmicro, AVR, Arduino , Raspberry Pi y ARM. Permitirá que el trabajo sea estructurado de la siguiente manera: Diseño. Permitirá desarrollar un modelo del sistema electrónico mediante el diseñador del sistema y partes de la biblioteca de componentes, para poder controlar el sistema se deberá diseñar a través de diagramas de flujo ó bloques. Incluirá un diseñador de paneles que permitirá desarrollar una interfaz hombre-máquina al igual sus paneles 2D deberán brindar gráficos mas claros, personalizados en todos los paneles con propios dibujos, notas y contará con aplicaciones basadas en web como exportación de HTML el cual permita recopilación de datos que funcionen en cualquier navegador y deberá tener componentes basados en Javascrpt. También deberá tener la función de informes proyectos y permitirán anotar cada diagrama de flujo y panel, deberá permitir trazar variables en gráfico, alcance y registrador de datos, deberá tener una visualización de variables en simulación Deberá permitir ver el código detrás de los componentes, sus mensajes de depuración de componentes serán extendidos, deberá mostrar listas de componentes conectados en ventanas analógicas/digitales, Listas de árboles personalizables en el Explorador de proyectos y listas de iconos, lista de icono que agrupan iconos por macro, archivos de código C, mejoras en las variables constantes, llamadas API para usar paneles 2D, Llamada API controlar la velocidad simulación. Contará con un motor de simulación que mostrará cómo funcionará el sistema. Contará con un motor 3D, el cual mostrará al sistema electromecánico moviéndose bajo el estímulo electrónico. Incluirá un panel de interfaz hombre-máquina, el cual mostrará los valores del mundo real. Una interfaz de programación de aplicaciones permitirá enlazar al sistema incorporado para funciones secundarios de PC e instrumentos de terceros. Una interfaz de desarrollo gráfico 2D y 3D permitirá a los usuarios construir un sistema electrónico completo en pantalla, desarrollar un programa basado en diagramas de flujo estándar o en bloques, simular el sistema y luego producir un código hexadecimal para PIC microcontroladores, dsPIC y PIC24, microcontroladores AVR y Arduino microcontroladores, y microcontroladores ARM. Deberá contener una serie de componentes para protocolos de comunicación chip a chip tales como: I2C, MIDI, un cable, RS232, SPI, UART, CAN, DALI, DMX_512, LIN, Modbus Master. Deberá contener componentes para realizar comunicaciones inalámbricas, USB y basadas en la Web. Estos deberán incluir: Base TCP, TCPIP, USB HID, USB MIDI, USB Serial, USB Slave, Servidor Web (NM7010A), (WIZ810MJ) Paquete de Displays. Deberá permitir a los desarrolladores utilizar los componentes de Display para una amplia gama de pantallas LCD gráficas y alfanuméricas. Deberá ofrecer acceso a una amplia gama de dispositivos (I / O input de entrada y salida. Estos deberán incluir Potenciómetro, Rotary Encoder, Termistor base, 7Segment(Quad), Dashboard lámpara, Teclado, LED (varios), matriz de LED, matriz de LED, Microswitch, PWM, Switch (various), Touch pads. Deberá contener una gama de motores y otros dispositivos electromecánicos dentro del sistema, Analizador de Código G, Motor (Full Bridge), Motor (Half Bridge), Reflector Fotográfico, Transistor Fotográfico, Servo Controlador, Servo Base, Solenoide Base, el Solenoide DC1, Servo, Stepper Genérico, Base paso a paso. Ofrecerá acceso a una variedad de otros componentes útiles que incluyen inyector (File), K8055D, Picoscope, TTI fuente de alimentación, TTI TG5011, acelerómetro Gyro (MPU_6050), buffer circular, EEPROM, FAT, tablas de búsqueda, dará al desarrollador acceso a las funciones de depuración de del sistema, como la creación de perfiles de código y la tecnología Ghost (In Circuit Debug y In Circuit Test), incluyendo las características de Data Recorder y Osciloscopio. Deberá contener un paquete de chips PIC de 16 bits: Dicho paquete de chips permitirá la compilación de los microcontroladores PIC de 16 bits de Microchip Technology. Los dispositivos disponibles en este paquete son de la familia 24F, 24H, 30F y 33F. Utiliza el compilador XC16 de Microchip. 8bit PIC Chip Pack: Este paquete de chips permitirá la compilación de los microcontroladores PIC de 8 bits de Microchip Technology. Los dispositivos disponibles en este paquete son de la familia 10F, 12F, 16F y 18F. Utiliza el compilador XC8 de Microchip. Paquete de chips PIC de 32 bits: Este paquete de chips permitirá la compilación de los microcontroladores PIC de 32 bits de Microchip Technology. Los dispositivos disponibles en este paquete son de la familia 32F. Utiliza el compilador XC32 de Microchip. Paquete de chips AVR / Arduino: este paquete de chips permitirá la compilación de microcontroladores Atmel AVR. Los dispositivos disponibles en este paquete son de las familias ATTINY, ATMEGA, ATXMEGA y AT90. Este paquete también permite la compilación a la familia de dispositivos Arduino. Se deberá presentar dentro de la oferta técnica carta original de apoyo al licitante por parte del fabricante de los kits de desarrollo del sistema de microcontroladores Arduino y software de desarrollo de sistemas electrónicos electromecánicos, donde lo autorice al licitante como representante autorizado y muestre su respaldo para la presente licitación en términos de la lista de bienes y servicios, plan de entrega y especificaciones técnicas, asimismo ratificar que se han tomado las medidas necesarias para garantizar la oportuna producción y entrega, así como para responder respecto de la aplicación de las garantías de fábrica, por un periodo de mínimo un año de aplicación a: mano de obra y refacciones por defectos de fabricación y/o vicios ocultos de los bienes de la marca y modelo ofertados, que los bienes integrados en la oferta técnica, cuentan con refacciones y servicio disponibles en el mercado con una vigencia de por lo menos cinco años, instalación y/o puesta en marcha según se solicite.</t>
  </si>
  <si>
    <t>Paquete de sensor de presión barométrica BMP180 de alta precisión y bajo consumo de energía, rango de medición de 300 a 1100 hPa, basado en tecnología piezo-resisitiva con robustez EMC, interface digital de 2 cables I2C compatible con arduino.</t>
  </si>
  <si>
    <t>Probador de PH con sonda de cable. Pantalla LCD de 22 mm y 3 1/2 dígitos, iluminación de fondo blanca permanente, sensor de PH como sonda de cable desmontable, dos potenciómetros de calibración en el frente, accesorios: estuche, sensor de PH, solución de calibración, cal. destornillador e instrucciones de funcionamiento.</t>
  </si>
  <si>
    <t>Probador de Suelos, 7 en 1 Pantalla Digital Grande Kit de Prueba de Suelo con Humedad, Temperatura, Conductividad, Nitrógeno, Fósforo y Ph, de Mano Medidor de Nutrientes para Plantas y Suelo. Incluye pilas.</t>
  </si>
  <si>
    <t>Sonómetro Profesional. USB 2.0 y datalogger con memoria interna para hasta 32000 cuentas / 1x / sec. ~ 1x / min, conforme con IEC-61672-1 clase 2 para medidores de ruido, medidas MAX y MIN, trípode (1/4 ), display de sobre y bajo rango, salida AC/DC analógica para conectar con analizador de frecuencia o grabadora, estándares: EN-61672-1 clase 2; IEC-61672-1 tipo 2, ANSI S1.4 tipo 2, accesorios: Cable de micrófono de 3m, estuche, cable USB, software para Windows, trípode, adaptador de red 9V-AC, batería y manual.</t>
  </si>
  <si>
    <t>Tacómetro de Fotocontacto con Láser. Proporciona mediciones de RPM por contacto y sin contacto, rápidas y precisas y mediciones de velocidad de superficie de los objetos giratorios, tipo de medición: Velocidad de rotación (RPM, rPm), revoluciones totales (REV), frecuencia (Hz), velocidad de superficie (m/min; In/min; Ft/min; Yd/min) y longitud (m, In, Ft, Yd), rango ancho de medición y alta resolución, lectura sencilla en pantalla LCD con retroiluminación, almacenamiento para 10 valores de medición. Cada uno con varias informaciones adicionales (Max, Min, AVG), orientación láser, apagado automático.</t>
  </si>
  <si>
    <t>Termo-higrómetro, punto de rocío, bulbo húmedo. Display LCD Multifunción retroiluminado, medición de humedad y temperatura ambiental, medida de punto de rocío, cálculo de humedad del aire absoluta en gr/m³ o gr/ft³, cálculo de humedad del aire en Grains/Pound (GPP), g/kg, g/m³ o gr/ft³, indicador del estado de la batería, variación entre ºC y ºF, data hold, funciones de mantenimiento de valores máximo y mínimo, accesorios: Estuche de transporte, pilas, manuales.</t>
  </si>
  <si>
    <t>Vernier 150mm con transmisión de datos, LCD de alto contraste, función IP54, incluye accesorios 2 pares de insertos de medición cortos y largos, 3 pares de inserto de medición con discos de medición 6mm, 10mm, 12.5mm, 2 pares de insertos de medición cono 9mm, 60 y |1 mm, 60, 1 par de insertos de medición con cilindro de medición 1.5x9mm. 1 Sistema de resorte para una presión de medición constante, 1 puente de medición de profundidad 75mm. con caja de plástico de almacenaje.</t>
  </si>
  <si>
    <t>Dirección de Archivo General</t>
  </si>
  <si>
    <t>Caja de Portaobjetos de Microscopio de 100 Uds., con Hebilla de Metal, Rebanadas de 100 Uds., Caja de Almacenamiento de Portaobjetos de Madera con numeración</t>
  </si>
  <si>
    <t>Cinta métrica suave retráctil para tela corporal de color gris o negro Peso del producto 2 Gramos Longitud de la hoja: 150 centímetros Precisión de la medición: 1 Tipo de material del estuche: Plástico</t>
  </si>
  <si>
    <t>Cubrebocas Tricapa Termosellado Calidad Premium, COLOR AZUL, Mascarilla Desechable (200 PACK compuesta de cuatro cajas de 50 unidades) Ajuste nasal interno, Filtración al 99%</t>
  </si>
  <si>
    <t>Micrómetro digital de 0 a 25 mm con resolución de 0,00005 pulgadas y precisión de +/- 0,0001 pulgadas, 2 modos de medición: pulgadas / métrico, visualización LCD grande, Tope de carraca para usar flexible y Funda protectora rígida para protección</t>
  </si>
  <si>
    <t>Papel tipo medico (papel crepado) color blanco certificado ph7</t>
  </si>
  <si>
    <t>Tratamiento: Goma de migajón en pasta. Permite remover polvos y partículas adheridas a distintos soportes. Características especiales: También es un excelente limpiador de telas tales como pantallas de lámparas, textiles y libros encuadernados de tela. Medidas: 425 g.</t>
  </si>
  <si>
    <t xml:space="preserve">Vaso precipitado 1000 ml de Vidrio de borosilicato de transparencia cristalina resistente. Aptos para autoclave.  Vidrio de Borosilicato - Soporta esterilizaciones continuas, temperaturas de hasta 510°C (950°F), químicos y choques térmicos por cambios bruscos de temperatura. Boquilla cónica para vertir fácilmente. Graduados para una medición precisa. DIÁMETRO  DE ABERTURA 4  y ALTO de 5 3/4 </t>
  </si>
  <si>
    <t>Dirección de Laboratorios</t>
  </si>
  <si>
    <t>Aceite afloja todo en aerosol, 550 ml (19 oz).</t>
  </si>
  <si>
    <t>Bote</t>
  </si>
  <si>
    <t>Aceite hidráulico antidesgaste de alto rendimiento para bombas de alta presión y alta capacidad, grado iso 68, densidad a 15,6 c, kg/l, astm d4052: 0,8743, viscosidad cinemática @ 100 c, mm2/s, astm d445: 8.9. Presentación en cubeta de 19 Lt.</t>
  </si>
  <si>
    <t>Cubeta</t>
  </si>
  <si>
    <t>Aceitera de aplicador flexible, 300 ml (10 oz), mecanismo interno metálico, boquilla con punta de latón sólido, bote metálico terminado con pintura electrostática resistente al uso rudo.</t>
  </si>
  <si>
    <t>Aceitera tipo pistola con boquilla flexible con capacidad de 16 oz con gatillo.</t>
  </si>
  <si>
    <t>Adaptador Recto C/junta Esmerilada 14/23, Macho en un extremo.</t>
  </si>
  <si>
    <t>Adaptador Recto C/junta Esmerilada 24/40, Hembra en un extremo</t>
  </si>
  <si>
    <t>Adaptador Recto C/junta Esmerilada 24/40, Macho en un extremo</t>
  </si>
  <si>
    <t>Adhesivo Pegamento Industrial Kl-d 1000, 20 gr</t>
  </si>
  <si>
    <t>Balines de acero inoxidable 2mm, bola de rodamiento. Juego de 200 pzas.</t>
  </si>
  <si>
    <t>Juego</t>
  </si>
  <si>
    <t>Balines de acero inoxidable 4mm, bola de rodamiento. Juego de 300 pzas.</t>
  </si>
  <si>
    <t>Balines de acero inoxidable 6mm, bola de rodamiento. Juego de 100 pzas.</t>
  </si>
  <si>
    <t>Barra magnética de 16x8 mm</t>
  </si>
  <si>
    <t>Barra magnética de 22x8 mm.</t>
  </si>
  <si>
    <t>Barra magnéticas de 62 mm.</t>
  </si>
  <si>
    <t>Barras magnéticas de 70 mm.</t>
  </si>
  <si>
    <t>Barras Red acero 1018 1 in x 180 cm.</t>
  </si>
  <si>
    <t>Bata Quirúrgica Desechable - unisex, sin refuerzo, color azul, puño alyger. Material 100% Polipropileno, Hipoalergénica y Antiestática con Cintas Ajustables en Diferentes Zonas.</t>
  </si>
  <si>
    <t>Bolsa de polietileno con cierre color transparente, pestaña de 18 mm, dimensiones 25x25 cm. Paquete de 100 pzas.</t>
  </si>
  <si>
    <t>Bolsa estándar 384 ml. (13oz.). Lisa. Se puede utilizar para tomar muestras de líquidos, semi-sólidos o sólidos. Soporta temperaturas de hasta 82°C y puede ser congelada hasta -210°C. Fabricada en polietileno. Medidas: 13cm de ancho x 19cm de altura. Espesor de 3 mils (0.076mm). Presentación con 500 piezas. B0-1018WA</t>
  </si>
  <si>
    <t>Bolsas para alimentación parenteral pediátrica de Etil-Vinil-Acetato (EVA), para mezclas nutricionales a ser aplicada vía endovenosa. Capacidad 250 ml.</t>
  </si>
  <si>
    <t>Bolsas para toma de muestra con área para escritura estéril de 18 Oz/530 ml. Soporta temperaturas de hasta 2°C y puede ser congelada hasta -210°C. Fabricada en polietileno. Medidas: 11.5cm de ancho x 23cm de altura. Espesor de 2.5 mils (0.064mm). Insumo desechable. B0-1065-WA. Paquete de 500 pzas.</t>
  </si>
  <si>
    <t>Bombilla de halógeno, 12v 20w, foco repuesto para microscopio.</t>
  </si>
  <si>
    <t>Bombilla de halógeno, 6v 20w, foco repuesto para microscopio.</t>
  </si>
  <si>
    <t>Boquilla para lata roscada, fabricada de latón, ajuste preciso de flama, encendido manual, difusor de calor para direccionar la flama y calentar más rápido el área de trabajo</t>
  </si>
  <si>
    <t>Brazalete de plástico color azul o rosa para identificación infantil. Paquete de 600 pzas.</t>
  </si>
  <si>
    <t>Brazalete hospitalario de plástico color blanco para identificación para adulto. Paquete con 100 pzas.</t>
  </si>
  <si>
    <t>Bulto para cirugía general, lavable, profesional, tela indiolino 100% algodón, color azul, incluye: 1 funda para mesa de mayo, 1 campo de envoltura sencilla, 4 campos sencillos, 5 toallas gruesas, 4 compresas abdominales, 1 campo doble para envoltura, 1 sábana de pie, 1 sábana hendida, 1 sábana de riñón doble y 4 batas quirúrgicas.</t>
  </si>
  <si>
    <t>Buzzer (zumbador acústico) de 3,7 kHz, de 3 a 24 Vcc, con señal de tono constante de 95 dB</t>
  </si>
  <si>
    <t>Cables de 43 cm con caimanes chicos, lámina calibre 28, acabado niquelado, soportan hasta 5 A, 1 cm de ancho. Juego de 5 pzas.</t>
  </si>
  <si>
    <t>Calamina, polvo grado cosmético. CAS 3486-35-9. Presentación 500 grs.</t>
  </si>
  <si>
    <t>Calibrador palmer 0 - 1 pulgadas, universitario, tornillo micrométrico</t>
  </si>
  <si>
    <t>Calibrador vernier micrométrico, escala 0 a 25 mm, resolución 0.01 mm.</t>
  </si>
  <si>
    <t>Cámara térmica, cámara de detección de cortocircuito, infrarrojo térmico para placa base PCB, máquina de instrumentos de diagnóstico rápido, ahorro de imagen IR, ahorro en tiempo real de datos de temperatura real, búsqueda rápida con un clic, más rápida y precisa, lente precisa de enfoque automático, análisis de campo térmico 3D, ubicación precisa y rápida de fallas, ajuste rápidamente la posición de la lente, diseño según las necesidades reales, ajuste rápidamente la dirección de la lente, distancia, etc., gire alrededor de 360 grados, diseño único, estructura estable, rápido y conveniente, almohadilla de silicona resistente a altas temperaturas, protege completamente la seguridad de la placa base.</t>
  </si>
  <si>
    <t>Cámara termográfica completamente radiométrica, resolución de infrarrojos de 120 x 90 (10.800 píxeles), pantalla táctil LCD de 3,5 pulgadas para facilitar la resolución de problemas, rango de medida de temperatura de -20°c a 400°c, paletas de seis colores, puede resistir caídas desde 1 m de altura, protección de la carcasa IP54.</t>
  </si>
  <si>
    <t>Cartucho de tinta conductora: 3 Ink - 2mL, para imprimir circuitos rígidos y flexibles, caducidad de dos años a partir de la entrega.</t>
  </si>
  <si>
    <t>Cartucho para inyector de grasa azul base litio 14 oz, cartucho 390 grs., para aplicaciones industriales y marinas, en los componentes de los chasis y en maquinaria agrícola.</t>
  </si>
  <si>
    <t>Casco cefálico de 20 cm de diámetro pediátrico, fabricado en acrílico cristal de 3 mm grado médico: Inastillable, visibilidad 100%, incluye adaptador para la entrada al oxígeno, reusable.</t>
  </si>
  <si>
    <t>Casco cefálico de 30 cm de diámetro para niño. Fabricado en acrílico cristal de 4 mm grado medico , material resistente, inastillable, visibilidad 100%. Reusable.</t>
  </si>
  <si>
    <t>Casco cefálico pediátrico de 25 cm de diámetro, para crear ambiente controlado de oxígeno y humedad. De acrílico transparente que permite un 95% de visibilidad. Con entrada universal para tubería y accesos para la medición de oxígeno.</t>
  </si>
  <si>
    <t>Casco cefálico, 15 cm de diámetro pediátrico, fabricado en acrílico cristal trasparente 4 mm grado médico: inastillable visibilidad 100%, incluye adaptador para oxígeno, reusable.</t>
  </si>
  <si>
    <t>Catéter intravenoso color rojo 17G X 1 1/2  (38MM). Presentación caja 50 pzas.</t>
  </si>
  <si>
    <t>Charola de plástico levantamuertos, color gris, medidas: 20  x 15  x 7 .</t>
  </si>
  <si>
    <t>Charola de Polietileno para Pesar (Nave para pesar 19), 44*44*8 mm, 7ml. caja con 100 pzas.</t>
  </si>
  <si>
    <t>Charola de polietileno para pesar (Nave para pesar19), 80*80*8 mm, 100 ml. Caja con 100 pzas.</t>
  </si>
  <si>
    <t>Charola para mezclar de 68 x 49 x 12 cm, está fabricada en plástico resistente y ligero con un diseño de base angosta y curva que permite operar con mayor control al momento de trabajar cemento, yeso u otros materiales.</t>
  </si>
  <si>
    <t>Cilindro de aluminio para mecanizado en torno de 1/2  30 cm. Para la manufactura de repuestos y/o piezas de equipos y maquinas institucionales para garantizara el buen funcionamiento de estos.</t>
  </si>
  <si>
    <t>Cilindro de aluminio para mecanizado en torno de 2  30 cm. Para la manufactura de repuestos y/o piezas de equipos y maquinas institucionales para garantizara el buen funcionamiento de estos.</t>
  </si>
  <si>
    <t>Cilindro de aluminio para mecanizado en torno de 3  30 cm. Para la manufactura de repuestos y/o piezas de equipos y maquinas institucionales para garantizara el buen funcionamiento de estos.</t>
  </si>
  <si>
    <t>CNC laser 3 EJES, especificaciones tecnicas: potencia de láser: 50w, tipo de láser: Co2, material de tubo láser: Vidrio, tarjeta de control (a elegir)l: M2 / Ruida, software: Laser Draw o Corel Láser / RD Works, compatible: Windows 7, Vista, XP, 10, sistema antiflama, Luz LED de referencia para corte, enfriamiento de tubo láser: Bomba de agua, área de trabajo: 40 x 40 x 15 cm, precisión: 0,01 mm, temperatura de funcionamiento 5-35°C, plataforma arriba y abajo: Motorizada, área de trabajo: 40 x 40 x 15 cm, peso: 60 kg, tamaño del equipo: 90 x 73 x 41 cm, voltaje: 110v, medidas de rodillo cuarto eje : diámetro: 15 cm, longitud: 30 cm, tamaño: 39 x 17 x 8 cm</t>
  </si>
  <si>
    <t>Coche modelo de laboratorio de física. Se compone de carrocería, eje, rueda. Material: plástico de alta calidad</t>
  </si>
  <si>
    <t>Comal de cocina circular, 28 cm de diámetro, con recubrimiento de teflón.</t>
  </si>
  <si>
    <t>Compresor de pistón de 5 hp completo made in usa industrial. Incluye: Tanque pulmón de 500 litros arrancador magnético a 220 volts, cubre bandas, polines para evitar vibración, motor eléctrico a luz 220 votls trifásico, cabezal de hierro colado de 2 pistones, cuenta con interruptor electroneumático para paro y arranque válvula de desfogue para liberar presión, válvula de seguridad y manómetro, tiene 2 años de garantía por defecto de fabricación</t>
  </si>
  <si>
    <t>Condensadores electrolíticos de diferentes rangos 0.1uf-1000uf, incluye 24 tipos de condensadores electrolíticos radiales de aluminio 10v/16v/25v/50v para tv, monitor lcd, radio, estéreo, juego. Kit con 240 pzas.</t>
  </si>
  <si>
    <t>Conector para barra estabilizadora. Conector vidrio-barra estabilizadora. Material: latón, acabado: cromo. Dimensiones: 12 × 12 × 10 cm.</t>
  </si>
  <si>
    <t>Control de temperatura Robert Shaw (infitrol) 120v, 15a, 60hz, 6 calores - inf-120-8.</t>
  </si>
  <si>
    <t>Controlador de temperatura PID REX-C100 digital led, termostato regulador, con sensor K termopar ac-110v-240v 0°-1300°c.</t>
  </si>
  <si>
    <t>Cortador de varilla de vidrio, fabricado en aleación de zinc niquelado, con diámetro interno de hasta 38 mm</t>
  </si>
  <si>
    <t>Crisol rose de porcelana sin esmalte de 75ml.</t>
  </si>
  <si>
    <t>Crisoles de vidrio para fibra cruda, paquete con 6pzas, modelo A00000140</t>
  </si>
  <si>
    <t>Cubrehematímetro 4-6mm grosor. Presentación con10 pzas.</t>
  </si>
  <si>
    <t>Cuenco para alimentos de aluminio (bowl), dimensiones 30cm diámetro de boca superior x12 cm de alto, capacidad  3.3L</t>
  </si>
  <si>
    <t>Cultivo Choozit MA 4002 5 DCU, Presentación en sobre de 6 g.</t>
  </si>
  <si>
    <t>Cultivo Choozit MM 100 DCU. Presentación en sobre de 6 g.</t>
  </si>
  <si>
    <t>Cultivo Choozit MY8000 5 DCU. Presentación en sobre de 6 g.</t>
  </si>
  <si>
    <t>Cultivo Choozit RA 21 50 DCU. Presentación en sobre de 6 g.</t>
  </si>
  <si>
    <t>Cultivo Choozit TA71 50 DCU. Presentación en sobre de 6 g.</t>
  </si>
  <si>
    <t>Cultivo Choozit TM81 50 DCU. Presentación en sobre de 6 g.</t>
  </si>
  <si>
    <t>Cultivo Moho P. Roqueforti PV LYO 10 D. Presentación en sobre de 6 g.</t>
  </si>
  <si>
    <t>Cultivo Moho PC Sam3 Lyo 10D. Presentación Sobre de 6 g.</t>
  </si>
  <si>
    <t>Cutter de 18 mm para trabajo pesado, cuerpo metálico con alma metálica y grip antiderrapante, seguro automático y cambio automático de cuchilla</t>
  </si>
  <si>
    <t>Cutter de 25 mm para trabajo pesado, con alma metálica y grip, expert, 17902.</t>
  </si>
  <si>
    <t>Dimmer regulador de voltaje AC, 2000w corriente de hasta 25 amperes.</t>
  </si>
  <si>
    <t>Diodo Zener de 5.1 Volts a 1 Watt, 5% tolerancia</t>
  </si>
  <si>
    <t>Diodos emisores de luz led 3mm., piezas electrónicas con 5 colores surtido diodos kit de bricolaje, color emitido por la luz: rojo, verde, amarillo, blanco, azul. Kit con 500 pzas.</t>
  </si>
  <si>
    <t>Electrodos 6011 de 1/8 . Bolsa con 1 Kg.</t>
  </si>
  <si>
    <t>Electrodos 6013 de 1/8 . Bolsa con 1 Kg.</t>
  </si>
  <si>
    <t>Electrodos 6013 de 5/32 . Bolsa con 1 Kg .</t>
  </si>
  <si>
    <t>Electrodos 7018 de 1/8 . Bolsa con 1 Kg.</t>
  </si>
  <si>
    <t>Electrodos 7018 de 5/32 . Bolsa con 1 Kg.</t>
  </si>
  <si>
    <t>Electroimán con bobina primaria/secundaria de alambre de cobre esmaltado, altura 9 cm, diámetro de 7 cm.</t>
  </si>
  <si>
    <t>Embudo de uso pesado - 64 oz filtro de malla atrapa desechos pequeños, polietileno resistente a químicos, pestaña hang tab para colgarlo y almacenarlo fácilmente.</t>
  </si>
  <si>
    <t>Escurridor- estante, secador de cristalería de laboratorio de pared de alambre recubierto con vinilo para 90 lugares y charola desmontable de acero en la parte inferior para el escurrimiento.</t>
  </si>
  <si>
    <t>Esmalte acrílico en aerosol color cromo de secado rápido libre de plomo efecto cromado de alto brillo.</t>
  </si>
  <si>
    <t>Espátula flexible 6 , acero inoxidable, mango comfort grip.</t>
  </si>
  <si>
    <t>Estación 4 en 1 - IR infrarrojo VGA, precalentador, estación de soldadura y estación de retrabajo de aire caliente, además de un sensor de temperatura, visualización ºC/°F, soporte para PCB, lámpara Led 10-127 v.</t>
  </si>
  <si>
    <t>Estación de trabajo fija de 59  de ancho, 1,000 Kg de capacidad de carga. Gran superficie de trabajo de 1.50 x .75 m de madera con cubierta de PVC. Lámina de cuerpo de 1.55 mm de grosor.</t>
  </si>
  <si>
    <t>Estadímetro portátil con Nivelador. Rango de medición 20 a 205 cm. División de 1 mm.</t>
  </si>
  <si>
    <t>Estuko de 40 kg.</t>
  </si>
  <si>
    <t>Excavador dental 0.8mm de acero inoxidable de grado médico</t>
  </si>
  <si>
    <t>Excavador dental 1.4mm de acero inoxidable de grado médico</t>
  </si>
  <si>
    <t>Excavador dental 1.8mm de acero inoxidable de grado médico</t>
  </si>
  <si>
    <t>Extracción de ADN vegetal, Tamaño de la muestra: hasta 100 mg de tejido vegetal fresco / 25 mg de tejido vegetal seco, Rendimiento expectante: hasta 50 µg de ADN, Presentación para 50 muestras.</t>
  </si>
  <si>
    <t>Filamento para impresora 3D, PLA 2.85 mm, color negro, de alta rigidez. Rollo de 1 Kg.</t>
  </si>
  <si>
    <t>Filamento para impresora 3D, PLA 2.85 mm, de alta rigidez, color azul. Rollo de 1 Kg.</t>
  </si>
  <si>
    <t>Filamento para impresora 3D, PLA 2.85 mm, de alta rigidez, color blanco. Rollo de 1 Kg.</t>
  </si>
  <si>
    <t>Filamento para impresora 3D, PLA 2.85 mm, de alta rigidez, color gris. Rollo de 1 Kg.</t>
  </si>
  <si>
    <t>Filamento para impresora 3D, PLA de 1,75 mm, color negro. Sin enredos, impresión suave sin obstrucciones, sin deformaciones, se adapta a la mayoría de impresoras 3D FDM, precisión +/- 0,02 mm. Rollo de 1 kg.</t>
  </si>
  <si>
    <t>Flanera individual de aluminio, forma cónica, diámetro de 6 cm, diámetro superior de 8 cm, altura de 6 cm. Paquete con 4 piezas</t>
  </si>
  <si>
    <t>Fondo para tamiz de acero inoxidable de 8  diámetro.</t>
  </si>
  <si>
    <t>Frasco ámbar de boca angosta de 500mL con tapón esmerilado 24/29. Medidas: 85mm de diámetro x 163mm de altura</t>
  </si>
  <si>
    <t>Frasco boca ancha de 4000 ml. Cuerpo de copolímero de polipropileno. Tapón roscado (100mm) de polipropileno. Diseñado para aplicaciones donde se requiere esterilización en autoclave de grandes volúmenes. Medidas: 153mm de diámetro externo x 288mm de altura (con tapón). Esterilizable en autoclave. 2121-0010</t>
  </si>
  <si>
    <t>Frasco de vidrio ámbar de 10 mL con tapa de baquelita, paquete de 10 pzas.</t>
  </si>
  <si>
    <t>Frasco para demanda bioquímica de Oxígeno, de 300 ml. Ámbar. Fabricado en vidrio de borosilicato Tipo I, cubierta de PVC color negro. Bloquea la luz visible hasta 800 nm. Completo con tapón robótico esmerilado y tapa negra de plástico. Medidas: 73 mm de diámetro x 167 mm de altura.</t>
  </si>
  <si>
    <t>Frasco pomadera cilíndrica PVC natural, de 50g; Alto del envase: 6 cm, Alto de la tapa tipo rosca: 1.3cm, Alto del atomizador: N/A, Ancho y/o Circunferencia: 3cm, Peso: 10 g, paquete de 5 piezas.</t>
  </si>
  <si>
    <t>Germall Plus conservador cosmético, (Diazolidinil Urea, Yodopropinil Butilcarbamato (IPBC) y Propilenglicol), líquido viscoso, transparente con olor ligero característico. Frasco de 60 g,</t>
  </si>
  <si>
    <t>Glúteos (modelo) para inyección, adulto.</t>
  </si>
  <si>
    <t>Glúteos (modelo) para inyección, infantil.</t>
  </si>
  <si>
    <t>Grasa sintética multiusos c/silicón (ptfe) 400 g lubricante calidad premium que proporciona una protección duradera contra la fricción, desgaste, oxidación y la corrosión.</t>
  </si>
  <si>
    <t>Guía metálica de intubación de 14 Fr.</t>
  </si>
  <si>
    <t>Guía metálica de intubación de 6 Fr.</t>
  </si>
  <si>
    <t>Guía metálica para intubación de 10 Fr</t>
  </si>
  <si>
    <t>Hidrolavadora con depósito de agua de 1900 PSI, motor de 1900 psi, manguera de alta presión de 5 m. cable de línea de 10.67 m, flujo de agua 3.0 l/min, sistema de paro automático, ruedas para fácil transportación., depósito de agua de 30 l, no requiere conexión a la llave del agua, mango ergonómico para fácil manejo, 100% movilidad, conveniente porta accesorios integrado, incluye pistola, lanza con boquilla ajustable, botella atomizadora, conector rápido, conector de entrada de agua, color verde con negro.</t>
  </si>
  <si>
    <t>Hoja de acero inoxidable para horno, dimensiones 32x40 cm.</t>
  </si>
  <si>
    <t>Hoja de sierra de diamante, disco de corte de diamante de 250 mm, para cortar vidrio</t>
  </si>
  <si>
    <t>Jeringa estéril con aguja 18Gx32mm de 20 mL, desechable. Caja con 20 pzas.</t>
  </si>
  <si>
    <t>Juego de tamices de suelo, diámetro 20cm, incluye 10 tamices y 1 juego de tapa e inferior. La apertura de los tamices es de 0.075mm/0,25mm/0,5mm/1mm/2mm/5mm/10mm/20mm/40mm y 60mm.</t>
  </si>
  <si>
    <t>Junta Esmerilada 10/30. Hembra, diámetro externo de 13 mm</t>
  </si>
  <si>
    <t>Junta Esmerilada 14/35. Hembra, diámetro externo de 17 mm</t>
  </si>
  <si>
    <t>Junta Esmerilada 19/38. Hembra, diámetro externo de 22 mm.</t>
  </si>
  <si>
    <t>Junta Esmerilada 29/42. Hembra.</t>
  </si>
  <si>
    <t>Junta Esmerilada 34/45. Hembra.</t>
  </si>
  <si>
    <t>Junta Esmerilada 40/50. Hembra</t>
  </si>
  <si>
    <t>Junta esmerilada de vidrio borosilicato, Hembra 17 X 1.8 X 11.5 mm</t>
  </si>
  <si>
    <t>Junta esmerilada de vidrio borosilicato, hembra 24/40</t>
  </si>
  <si>
    <t>Junta esmerilada de vidrio borosilicato, hembra 29 X 15 mm</t>
  </si>
  <si>
    <t>Junta esmerilada de vidrio borosilicato, hembra 7 X 25 mm</t>
  </si>
  <si>
    <t>Junta esmerilada de vidrio borosilicato, macho, 10/30</t>
  </si>
  <si>
    <t>Junta esmerilada de vidrio borosilicato, macho, 24/40</t>
  </si>
  <si>
    <t>Junta esmerilada de vidrio borosilicato, macho, de 13 X 1.5 X 120 mm</t>
  </si>
  <si>
    <t>Junta Esmerilada Esférica 28/12. Macho.</t>
  </si>
  <si>
    <t>Junta Esmerilada Esférica 35/20. Macho</t>
  </si>
  <si>
    <t>Junta esmerilada inferior 10/30 (macho), diámetro externo de 8mm aproximadamente</t>
  </si>
  <si>
    <t>Junta esmerilada inferior 19/38 (macho), diámetro externo de 17mm aproximadamente</t>
  </si>
  <si>
    <t>Junta esmerilada inferior 24/40 (macho), diámetro externo de 22mm aproximadamente</t>
  </si>
  <si>
    <t>Junta esmerilada inferior 29/42 (macho), diámetro externo de 27mm aproximadamente</t>
  </si>
  <si>
    <t>Junta esmerilada superior 19/38 (hembra), diámetro externo de 22mm aproximadamente</t>
  </si>
  <si>
    <t>Junta esmerilada superior 24/40 (conexión hembra), diámetro externo de 27 mm aproximadamente.</t>
  </si>
  <si>
    <t>Junta esmerilada superior 24/40 (entrada hembra), con diámetro externo de 22 mm aproximadamente.</t>
  </si>
  <si>
    <t>Junta esmerilada superior 29/42 (conexión hembra), diámetro externo de 32 mm aproximadamente.</t>
  </si>
  <si>
    <t>Kit para electrodeposición de cobalto, El kit consta de: 1 tanque forrado de vidrio de 15.5 cuartos (14 pulgadas de diámetro x 10 pulgadas), Termómetro, Bolas de control de niebla, Concentrado de cobalto, parte A, 32 onzas, Concentrado de cobalto, parte B, 48 onzas.</t>
  </si>
  <si>
    <t>Kit para inspección por líquido penetrante visible removible con solvente, contiene: 2 latas de penetrante, 2 latas de revelador, 4 latas de limpiador, limpiador de manos y estuche de transporte de plástico. Todas las latas son de 300g</t>
  </si>
  <si>
    <t>Kit thermofit de colores con diferentes diámetros (tubo termocontráctil), 560 tramos de 4,5 cm cada uno, color negro: 90 con Ø de 1 mm / 50 con Ø de 4 mm / 25 con Ø de 10 mm / 20 con Ø de 13 mm color rojo: 70 con Ø de 1,5 mm / 50 con Ø de 4 mm / 25 con Ø de 7 mm color azul: 50 con Ø de 2,5 mm / 30 con Ø de 5 mm / 30 con Ø de 6 mm color amarillo: 70 con Ø de 2 mm color verde: 50 con Ø de 3,5 mm.</t>
  </si>
  <si>
    <t>Lactodensímetro con termómetro 15-40. Las lecturas se expresan en grados lactodensimétricos.</t>
  </si>
  <si>
    <t>Lámpara de alcohol de vidrio con tapa, capacidad de 120 mL.</t>
  </si>
  <si>
    <t>Lámpara de diagnóstico metálica luz LED, luz blanca, con pilas incluidas AAA, práctica pinza metálica para fijar en la bata. Largo: 13.5cm aprox. Colores negro y plata.</t>
  </si>
  <si>
    <t>Lámpara de pie con lupa 3x, Led 18w. 74 lámpara de aumento de tatuaje led con ruedas.</t>
  </si>
  <si>
    <t>Lentes de 50 mm de diámetro (kit de 6 lentes: doble convexa, plano-convexa, cóncavo-convexa, doble cóncava, plano-cóncava y convexo-cóncava).</t>
  </si>
  <si>
    <t>Llave de paso recta PTFE 12,5 tubo-tubo, con diámetro externo de 8mm.</t>
  </si>
  <si>
    <t>Llave dinamométrica 1/2 , 20-220 nm (llave torque).</t>
  </si>
  <si>
    <t>Llave dinamométrica 3/4 , 135-800 nm (llave torque).</t>
  </si>
  <si>
    <t>Manguera de hule para compresor, 10 m x 3/8 , Manga antitorsión para evitar rupturas y reducir desgaste, conectores de latón para máxima resistencia, presión máxima: 300 psi / 2,068 kpa.</t>
  </si>
  <si>
    <t>Matraz de destilación de 250 mL con dos bocas en ángulo, junta central y lateral 14/20, fondo redondo, fabricado en vidrio de borosilicato, Tipo I, Clase A</t>
  </si>
  <si>
    <t>Matraz de ebullición de 250 mL, con junta 24/40, fabricado en vidrio de borosilicato, tipo I, clase A</t>
  </si>
  <si>
    <t>Matraz de fondo plano, junta 24/40, 100 mL, en vidrio de borosilicato según las especificaciones de la ASTM</t>
  </si>
  <si>
    <t>Matraz de fondo plano, junta 24/40, 50 mL, en vidrio de borosilicato según las especificaciones de la ASTM</t>
  </si>
  <si>
    <t>Matraz Erlenmeyer de vidrio, 50 mL, boca angosta, graduado con tapón de rosa fenólico</t>
  </si>
  <si>
    <t>Matraz Kitazato de 1 lt. Fabricado en vidrio de borosilicato conforme ASTM E438, Tipo I, Clase A. con paredes gruesas. Intervalo de la graduación de 300 a 1000 ml. División de 50 ml. Graduación y área para identificación en color blanco. Medidas aproximadas: 137mm de diámetro (mayor) x 238mm de altura. Soporta un vacío de hasta 760mm Hg. Tubo lateral con diámetro externo de 10mm.&amp;nbsp;Compatible con tapón de hule del # 8. P-5340</t>
  </si>
  <si>
    <t>Matraz Kitazato para filtración al vacío. Capacidad de 25 mL con tubulación lateral. Graduación en color blanco de 5 a 20 mL subdivisión de 5 mL.</t>
  </si>
  <si>
    <t>Matraz Kitazato para filtración al vacío. Capacidad de 50 mL con tubulación lateral. Graduación aproximada en color blanco 20 a 40 mL sub-división de 10 mL.</t>
  </si>
  <si>
    <t>Matraz volumétrico de 1000mL. Clase A ASTM. Fabricado en vidrio de borosilicato con tapón de vidrio</t>
  </si>
  <si>
    <t>Matraz volumétrico de vidrio borosilicato, graduación esmaltada, boca esmerilada, con tapón, capacidad 2000 mL</t>
  </si>
  <si>
    <t>mecha para lámpara de alcohol, medida de 12 cm (error de precio)</t>
  </si>
  <si>
    <t>Mecha para lámpara de alcohol, medida de 12 cm (paquete con 12 piezas)</t>
  </si>
  <si>
    <t>Medidor digital de flujo y velocidad de aire (anemómetro), unidades de medición: metros cúbicos por minuto (cmm), metros cúbicos por segundo (cms) o pies cúbicos por minuto (cfm). rango desde .001 hasta 9.999 m2 o ft2.</t>
  </si>
  <si>
    <t>Medidor digital de luminosidad (luxómetro), 4 niveles de resolución: x1, x10, x100 y x1000, 2 unidades de medida: lx (lux) y fc (foot-candle), detector óptico: sensor a foto diodo de silicio con filtro.</t>
  </si>
  <si>
    <t>Mesa de trabajo a muro TIPO 1: 1800 mm, ancho total de 900 mm, ancho de superficie de trabajo de 750 mm, altura de trabajo de 900 mm. Un riel electro-distribuidor en aluminio, dos sockets dobles tipo plug NEMA 5-15, una caja de fusibles IP 44. La superficie de trabajo de gres técnico de 30 mm</t>
  </si>
  <si>
    <t>Mesa de trabajo a muro TIPO 12: 1200 mm, ancho 685 mm, ancho de superficie de trabajo de 600 mm, altura de 900 mm y altura total de 1895 mm, panel contra salpicaduras. Un riel electro-distribuidor en aluminio. La superficie de trabajo de melamina. Estructura metálica con un marco con patas en C</t>
  </si>
  <si>
    <t>Mesa de trabajo de uso pesado: 152 cm de frente, 76 cm de ancho, altura ajustable de 74 a 99 cm. Capacidad de carga de 907 kg y un grosor de 1 1/2?. Las patas de la mesa deberán estar fabricadas en lamina calibre 15. La superficie de la mesa deberá ser de madera comprimida</t>
  </si>
  <si>
    <t>Mesa de trabajo y/o caballete, modelo: c700, construido de acero 100% de alta calidad, capacidad de 590 kg. solo y 1,180 kg. por par, brazos de apoyo ajustables a 2x4s o 4x4s, fabricado con acero recubierto de polvo y galvanizado.</t>
  </si>
  <si>
    <t>Microjeringa de vidrio de 250 micro litros para cromatografía. Con aguja fija de calibre G26S. Barril de vidrio de borosilicato. Émbolo de punta de acero inoxidable. Reutilizable</t>
  </si>
  <si>
    <t>Microscopio digital de 3 lentes, microscopio HDMI LCD de 10.1 pulgadas, microscopio de soldadura, lupa de microscopio de monedas para monedas de error, microscopio biológico con diapositiva, 64 Gb, compatible con PC.</t>
  </si>
  <si>
    <t>Moldes de policar-flex de alto rendimiento, duros, flexibles y de alto brillo, Resiste altas temperaturas. Paquete de 3 pzas.</t>
  </si>
  <si>
    <t>Mototool 4300-9/64 con 9 aditamentos, 64 accesorios, maletín metálico, velocidad variable de 5.000 - 35.000 rpm.</t>
  </si>
  <si>
    <t>Multivitamínico MVI 12 pediátrico, solución inyectable. Presentación en Caja con 1 frasco ámpula con liofilizado y 1 ampolleta con diluyente.</t>
  </si>
  <si>
    <t>Navaja de bolsillo mediana con 13 funciones (saca corcho, destapador, destornillador de 6mm, pelacables, parillo de dientes, punzón y aguja de cocer, lima de uñas, limpia uñas, pinzas, abrelatas, destornillador de 3mm, hoja grande y hoja pequeña) dimensiones: altura de 15mm, longitud de 84mm, ancho 26mm y peso de 52g, material de la cacha es ABS/cellidor, navaja de acero.</t>
  </si>
  <si>
    <t>Optoacoplador salida de transistor: modelo H11AA1.</t>
  </si>
  <si>
    <t>Pastilla de tiosulfato de sodio, fabricada en polietileno. Con área para escritura. Medidas: 11.5cm de ancho x 23cm de altura. Espesor de 2.5 mils (0.064mm). Presentación con 100 piezas. B0-1254WA</t>
  </si>
  <si>
    <t>Pegamento 850 Profesional, presentación de 1 kg</t>
  </si>
  <si>
    <t>Pelador de acero inoxidable, mango de plástico, dimensiones 24x15x2cm peso de .101kg., y cuchilla de acero inoxidable</t>
  </si>
  <si>
    <t>Película plástica estirable ancho 18  cal 50, película de polietileno de alta elongación y adhesividad, para empacar y proteger cajas, muebles y artículos en general. Rollo de 244 m</t>
  </si>
  <si>
    <t>Perilla de baquelita chica (chapetón) de 24 mm de diámetro y 16 mm de alto, con centro de latón y prisionero, es de color negro.</t>
  </si>
  <si>
    <t>Perilla indicadora de baquelita (redonda), de 26,5 mm de diámetro, 27 mm de largo, 12 mm de ancho y 15 mm de alto, con centro de latón y prisionero, es de color negro.</t>
  </si>
  <si>
    <t>Picnómetro 50mL. Tipo Gay-Lussac, sin termómetro. Fabricado en vidrio de borosilicato (Boro 3.3). Tapón de vidrio con capilar; esmerilado 10/19.</t>
  </si>
  <si>
    <t>Picnómetro Le Chatelier 24mL, clase A ASTM; con número de serie individual, fabricado en vidrio de borosilicato, graduación de 0 a 1.0mL en la parte inferior del bulbo y tapón esmerilado</t>
  </si>
  <si>
    <t>Piedra para afilar de óxido de aluminio, grano 150, para afilado de cuchillo, tijeras y herramientas de corte en general.</t>
  </si>
  <si>
    <t>Piedras de repuesto para encendedor de chispa, compatibles con encendedor de chispa maraca Trupper. Bolsa con 5 pzas.</t>
  </si>
  <si>
    <t>Pilas AA recargables nimh, baterías alta capacidad de carga 2500mah 1.2v, paquete con 4 pilas recargables (pre-cargadas)</t>
  </si>
  <si>
    <t>Pilas alcalinas multiusos tipo D, paquete de 2 piezas.</t>
  </si>
  <si>
    <t>Pinza de acero inoxidable para membranas. Fabricada en acero inoxidable, agarradera con polipropileno. Cuenta con puntas lisas y suaves para evitar dañar la membrana. Esterilizable en autoclave. 51147</t>
  </si>
  <si>
    <t>Pinza de disección, recta, sin dientes, punta con estrías transversales, acero inoxidable</t>
  </si>
  <si>
    <t>Pinza de joyero punta fina de 115 mm, de acero inoxidable.</t>
  </si>
  <si>
    <t>Pinza de plástico para junta esférica tamaño 24. Fabricada en poliacetal, color verde. Compatible con junta esmerilada 24/40 y 24/25.</t>
  </si>
  <si>
    <t>Pinza de plástico para junta esférica tamaño 45. Fabricada en poliacetal, color café. Compatible con junta esmerilada 45/50.</t>
  </si>
  <si>
    <t>Pipeta de 11 ml para leche, fabricada en borosolicato.</t>
  </si>
  <si>
    <t>Pipeta de 9 ml para leche, fabricada en borosolicato.</t>
  </si>
  <si>
    <t>Pipeta de transferencia de 3 ml/13.8 cm. Paquete con 500 pzas.</t>
  </si>
  <si>
    <t>Pipeta graduada de 20mL. División de 0.1mL. Código de color amarillo</t>
  </si>
  <si>
    <t>Pipeta graduada de 25mL. Intervalo de la graduación de 0 a 24mL. División de 0.10mL. Tolerancia de ±0.20mL. Clase B. Fabricada en vidrio de borosilicato</t>
  </si>
  <si>
    <t>Pipeta volumétrica 2mL. Clase A ASTM; tolerancia de ±0.006mL. Longitud aproximada de 345mm. Código de color naranja</t>
  </si>
  <si>
    <t>Pipeta volumétrica 3mL. Clase A ASTM. Diseñada conforme especificación ASTM E969, Clase A. Tolerancia de ±0.01mL. Longitud aproximada de 360mm.</t>
  </si>
  <si>
    <t>Pistilo de porcelana para mortero de capacidad 75 mL.</t>
  </si>
  <si>
    <t>Pistola de calafateado profesional de alto rendimiento, útil para obtener mayor precisión en la aplicación de selladores y adhesivos, cuenta con un barril giratorio para cargar un cartucho de sellador de hasta 600 ml, una pipeta resistente a la viscosidad y un émbolo de plástico.</t>
  </si>
  <si>
    <t>Pistola de engrase de 7000 PSI de alta resistencia con carga de 14 onzas, Kit que incluye manguera flexible de resorte de 18 pulgadas, 2 acopladores reforzados, 1 boquilla afilada, 2 tubos rígidos de extensión incluidos, naranja</t>
  </si>
  <si>
    <t>Pistola eléctrica de aire a presión, motor de 3/4 hp, flujo de aire: 70 cfm, incluye 5 boquillas intercambiables. air-1000.</t>
  </si>
  <si>
    <t>Pistola eléctrica para silicón de 5/16  cuerpo y gatillo de nylon.</t>
  </si>
  <si>
    <t>Placa de mazzini para pruebas de aglutinación, (placa de vidrio con con 12 cavidades de 16 mm de diámetro y 2.3 mm de profundidad, con superficie mate)...</t>
  </si>
  <si>
    <t>Placas mazini, (diferencia de precio)</t>
  </si>
  <si>
    <t>Platillos de aluminio, con asa, diámetro de 7 cm. Presentación con 100 piezas</t>
  </si>
  <si>
    <t>Plicómetro medidor adiposo (Grasa y masa).</t>
  </si>
  <si>
    <t>Potenciómetro de 5 pines con switch 100 Kohm.</t>
  </si>
  <si>
    <t>Potenciómetro de 5 pines con switch 500 Kohm.</t>
  </si>
  <si>
    <t>Potenciómetro de recortadora contiene 15 valores, cada valor incluye 10 piezas, Kit surtido de 150 piezas en total, 100ohm-1mohm resistor surtido azul blanco vertical pcb preset variable trimmer potenciómetro variable.</t>
  </si>
  <si>
    <t>Potenciómetros 5 pines con switch 50 Kohm.</t>
  </si>
  <si>
    <t>Prensa 5  apertura máxima, profundidad 2 1/2 , de hierro nodular para carpintería, fabricadas de hierro nodular, mordazas grandes que proporcionan mayor estabilidad y evita el daño de la superficie.</t>
  </si>
  <si>
    <t>Puntas Eppendorf capacidad de 50 a 1000?l. No estériles. Código de color azul. Longitud de 71mm. Se pueden utilizar con diferentes modelos de micropipetas de otros fabricantes. Esterilizables en autoclave. Presentación en caja reutilizable con 96 puntas.</t>
  </si>
  <si>
    <t>Refrigerante de rosario de 40 cm con junta 24/40. Fabricado en vidrio de borosilicato. Medidas aproximadas: 41mm diámetro externo de la chaqueta x 600mm largo de la chaqueta x 750mm altura total. 10 bulbos. Punta de goteo en el extremo inferior. Las conexiones aceptan tubería flexible con diámetro interno de 10mm</t>
  </si>
  <si>
    <t>Regadera de emergencia en tubería de acero inoxidable tipo 304 de 1 ¼?, se activa mediante una jaladera. Regadera con una campana de 10? de diámetro y disco de 8? de diámetro, un lavaojos con dos rociadores y malla cubre polvo sobre una charola de 10? de diámetro</t>
  </si>
  <si>
    <t>Relevador de estado sólido 40 Amp, AC a AC.</t>
  </si>
  <si>
    <t>Resistencia de carbón, de 1 Watt, al 5% de tolerancia, de 560 Ohms</t>
  </si>
  <si>
    <t>Resistol 5000 para superficies presentación de 4 litros.</t>
  </si>
  <si>
    <t>Servomotor de 30 kilogramos de fuerza con un giro de 360 grados, alto torque, waterproof y engranajes de metal, torque de 29.5 kg a 5v, torque de 34.5 kg a 6.8v, velocidad de .2 sec/60° a 5v, velocidad de .17 sec/60° a 6.8v.</t>
  </si>
  <si>
    <t>Sharomix 705, (conservante cosmético) grado cosmético, presentación 350 gr.</t>
  </si>
  <si>
    <t>Solución intravenosa de Dextrosa al 50%, uso médico, presentación 500 ml.</t>
  </si>
  <si>
    <t>Solución inyectable de cloruro de sodio al 17.7%, uso médico, presentación 50 ml</t>
  </si>
  <si>
    <t>Tamiz de 200mm (8 ) malla US 6. Forma media. Marco y malla de acero inoxidable. Abertura de 3.35mm (0.132 ); Altura total de 47mm; profundidad hasta la malla de 25mm.; Se suministra con certificado de conformidad. 5357</t>
  </si>
  <si>
    <t>Tamiz de acero inoxidable. Diámetro de 20 cm. Malla 100.</t>
  </si>
  <si>
    <t>Tamiz de acero inoxidable. Diámetro de 20 cm. Malla 18.</t>
  </si>
  <si>
    <t>Tamiz de acero inoxidable. Diámetro de 20 cm. Malla 25</t>
  </si>
  <si>
    <t>Tamiz de acero inoxidable. Diámetro de 20 cm. Malla 35.</t>
  </si>
  <si>
    <t>Tamiz de acero inoxidable. Diámetro de 20 cm. Malla 60.</t>
  </si>
  <si>
    <t>Tapa para tamiz de 200mm (8 ). Cuerpo de acero inoxidable.</t>
  </si>
  <si>
    <t>Tapón de hule número 6.5. Medidas (aproximadas): 31mm de diámetro superior x 26mm de diámetro inferior x 25mm de altura.</t>
  </si>
  <si>
    <t>Tapón para tubo de cultivo con tapa fenólica color negro, rosca 18-415; sello de hule. Repuesto para tubos de cultivo con roscado 18-415 2518415-B</t>
  </si>
  <si>
    <t>Tapón para tubo de cultivo con tapa fenólica color negro, rosca 24/410, sello de hule. Repuesto para tubos de cultivo con roscado 24/410. K-45066B</t>
  </si>
  <si>
    <t>Tarja para trabajo de pie TIPO 1: 1200 mm de largo, 750 mm de ancho y 900 mm de altura, con superficie de gres técnico. Incluirá grifo tipo ?cuello de ganso? para suministro de agua, panel de protección anti-salpicaduras de acrílico de doble cara, escurridor para cristalería y taza de goteo</t>
  </si>
  <si>
    <t>Tarja para trabajo de pie TIPO 2: 1200 mm de largo, 750 mm de ancho y 900 mm de altura, con superficie de gres técnico. Incluirá grifo tipo ?cuello de ganso? para suministro de agua, un panel de protección anti-salpicaduras de acrílico de doble cara, escurridor para cristalería y taza de goteo</t>
  </si>
  <si>
    <t>Tarro blanco de 20 g con tapa. Paquete de 10 pzas.</t>
  </si>
  <si>
    <t>Tarro de 40g, blanco con tapa y linner, modelo doble fondo, material: polipropileno, alto: 41.9 mm, ancho 60.02 mm. Paquete de 10 pzas.</t>
  </si>
  <si>
    <t>Tela óptica, paño grueso de 20x20 cm para limpieza de lentes de microscopios.</t>
  </si>
  <si>
    <t>Titanio en Lámina, espesor 0,25 mm, 99,7 % base de metales traza. Envase con 1 pieza</t>
  </si>
  <si>
    <t>Envase</t>
  </si>
  <si>
    <t>Toallas absorbentes interdobladas, color blanco, tipo 92231. Presentación caja con 20 paquetes con 100 hojas cada uno.</t>
  </si>
  <si>
    <t>Transformador de seguridad de bajo perfil. Modelo: FLG39.21/60054-1. 0-115v, 50/60hz. Salida 0-18, 800mA</t>
  </si>
  <si>
    <t>Tubo de borosilicato 6.5 mm de diámetro y 1.50 m de largo, presentación en paquete de 20 kg (335 piezas aproximadamente).</t>
  </si>
  <si>
    <t>Tubo de borosilicato 7.5 mm de diámetro y 1.50 m de largo, presentación en paquete de 20 kg (290 piezas aproximadamente).</t>
  </si>
  <si>
    <t>Tubo de borosilicato de 5.5 mm de diámetro y 1.50 m de largo, presentación de paquete de 20 kg (450 piezas aproximadamente).</t>
  </si>
  <si>
    <t>Tubo de extensión para oxígeno desechable de 2.13 m.</t>
  </si>
  <si>
    <t>Tubo de soplado de vidrio borosilicato de Egytree de 10.0 in, paquete con 5 tubos transparentes de 12 mm de diámetro externo y 2 mm de espesor de tubo de pared.</t>
  </si>
  <si>
    <t>Tubo de vidrio de borosilicato trasparente 12 X 2.2 X 1440 mm, presentación en paquete de 20 kg (89 piezas aproximadamente).</t>
  </si>
  <si>
    <t>Tubo de vidrio neutro con diámetro externo de 12 mm. Pared delgada. Extremos cortados. Longitud de 140 cm, paquete de 9 piezas aproximadamente por Kg.</t>
  </si>
  <si>
    <t>Tubo Nessler estándar para comparación de color APHA en vidrio de borosilicato, capacidad de 50 ml, dimensiones 20x300 mm</t>
  </si>
  <si>
    <t>Tubos de cultivo de poliestireno (PS). Medidas 16 x 150mm. Capacidad aproximada de 25 ml. Fondo redondo. Caja con 1000 piezas</t>
  </si>
  <si>
    <t>Tuerca hexagonal de 3/4 , presentación de 50 piezas.</t>
  </si>
  <si>
    <t>Tuerca hexagonal de 5/16 , presentación de 50 piezas.</t>
  </si>
  <si>
    <t>Tuerca hexagonal de 5/8 , presentación de 50 piezas.</t>
  </si>
  <si>
    <t>Tuerca hexagonal de 7/16 , presentación de 50 piezas.</t>
  </si>
  <si>
    <t>Varilla acodada, forma de L extremos redondeados para siembra en microbiología, dimensiones15x5x0.6 mm</t>
  </si>
  <si>
    <t>Varilla de vidrio 6.5 mm de diámetro, 1.20 m de longitud, paquete de 20 kg (170 piezas aproximadamente).</t>
  </si>
  <si>
    <t>Varilla de vidrio 7.5 mm de diámetro, 1.20 m de longitud, paquete de 20 kg (120 piezas aproximadamente).</t>
  </si>
  <si>
    <t>Varilla de vidrio en tramo de 5 mm de diámetro y 1500 mm de longitud, presentación en paquete de 1 kg.</t>
  </si>
  <si>
    <t>Vaso de precipitado de poliestireno, translúcido, para autoclave, resistente a productos químicos, graduado, capacidad 400 mL.</t>
  </si>
  <si>
    <t>Vaso de vidrio de 1L. Repuesto para licuadora industrial. Resiste altas temperaturas.</t>
  </si>
  <si>
    <t>Ventilador de refrigeración, proyector de 3 cables modelo: efa5321b2-g010-f99. 12v 3.6w.</t>
  </si>
  <si>
    <t>Vernier de 5 , Tolerancia: 0.158  / 0.4 mm, Capacidad máxima 5 /127mm..</t>
  </si>
  <si>
    <t>Vidrio de reloj, con vidrio de borosilicato, diámetro de 12 cm.</t>
  </si>
  <si>
    <t>Watthorímetro digital, Medición en potencia real. Medición en RMS real para ACV, AC, Watt:0a6000Wx1W. Factor de poder : 0.01 a 1.00 x 0.01 P, ACV:0a600VX0.1V. ACA:0a10.00Ax0.01A. Dimensión 398g DE 190X88X40mm, condiciones de operación de 0 a 50 grados Celsius, rango de 6000W con resolución de 1W y presión de +- 1% + 5 W</t>
  </si>
  <si>
    <t>Dirección de Servicio Médico Universitario</t>
  </si>
  <si>
    <t>Balanza de composición corporal, medidor de índice de masa corporal, grasa visceral, metabolismo basal, porcentaje de grasa corporal y la cantidad de musculo esquelético. 38x39x100cm, con capacidad de carga de 200kg. medición cruzada con 8 electrodos.</t>
  </si>
  <si>
    <t>Baumanómetro manual, carátula de fácil lectura, Brazalete en nylon resistente, manguera y perilla en silicón reforzado, válvula de alta durabilidad, estetoscopio con campana simple. Escala: 0 a 300 mmHg. Brazalete para Adulto. Campana de doble cabeza. Membrana: 4.7 cm.</t>
  </si>
  <si>
    <t>Biombo estructura de tubo redondo cromado, tubos en forma de hojas con 2 secciones cubiertas con cortinas en color azul o blanco en tela no traslucida para dar privacidad al usuario, 3 patas (1 sencilla y 2 dobles) de tubo redondo con ruedas locas en color negro, Medidas aproximadas del total de la estructura largo 1.29m y alto 1.74m.menor.</t>
  </si>
  <si>
    <t>Cinta metálica para uso antropométrico, anchura 7mm,Zona neutra de 8 cm antes de la zona 0 para el cruce de las   mediciones,Graduación en cm y mm, Material de acero flexible.</t>
  </si>
  <si>
    <t>Estetoscopio negro, doble Campana de Acero Inoxidable, acabado de pieza torácica aluminio. Diámetro de la campana: 4.8 cm.</t>
  </si>
  <si>
    <t>Medidor de glucosa y cetonas (b-hidroxibutirato) en sangre completa, con 25 tiras reactivas</t>
  </si>
  <si>
    <t>Mesa mayo tubular con ruedas y charola de acero inoxidable, tubo redondo de 1, calibre 20 solera de 3/4 x 1/8 acabado cromo cuadrado, ruedas giratorias tipo bola 1 5/8 y charola de acero inoxidable calibre 24</t>
  </si>
  <si>
    <t>Negatoscopio, luminosidad totalmente uniforme 5,000 lm. alto 60 cm, largo 60 cm, grosor: 6 mm</t>
  </si>
  <si>
    <t>Oxímetro. Pantalla OLED, lectura de SpO2 y frecuencia cardiaca, monitor tipo onda y barra gráfica.</t>
  </si>
  <si>
    <t>Plicómetro fabricado en plástico ABS, con resortes de alta resistencia, apertura de 80mm, precisión: 1mm, cierre de 10g/mm2</t>
  </si>
  <si>
    <t>Sabanas de pie, de tela, color azul, lavable, medidas de 150x190 cm. Tela de algodón</t>
  </si>
  <si>
    <t>Torundero de acero inoxidable, con tapa, capacidad de 500 ml.</t>
  </si>
  <si>
    <t>Vitrina Fabricada en lámina, Acabado en esmalte Colores: Gris o Arena, puerta superior de  vidrio con chapa de seguridad, puertasde vidrio, cajón de lámina, medidas: 155 x 38 x 60 cm</t>
  </si>
  <si>
    <t>Dirección de Servicio Social, Prácticas Profesionales y Vinculación Laboral</t>
  </si>
  <si>
    <t>Aguja hipodermica 18GX38  Caja 100pz</t>
  </si>
  <si>
    <t>Aguja hipodérmica 25GX16  Caja 100pz</t>
  </si>
  <si>
    <t>Jeringa estéril 20 ml caja 50pz c/aguja</t>
  </si>
  <si>
    <t>Sales cuaternarias de Amonio TH4 1L</t>
  </si>
  <si>
    <t>Litro</t>
  </si>
  <si>
    <t>Dirección de Televisión</t>
  </si>
  <si>
    <t>Guantes de nitrilo color verde resistentes a químicos, talla mediana, modelo S-19714, caja con 12 pares</t>
  </si>
  <si>
    <t>Escuela Preparatoria Número 1</t>
  </si>
  <si>
    <t>1 Caja de pomaderas de 60 Gr/ MI de plástico con tapa (tarro frasco opaco)</t>
  </si>
  <si>
    <t>Asa bacteriológica de nicromo calibre 1/1000 5 mm</t>
  </si>
  <si>
    <t>caja con 100 envases botella farmacéutico 80 Ml plástico, tapa inviolable.</t>
  </si>
  <si>
    <t>PORTAOBJETO PULIDO  DE VIDRIO DE 76X52 MM. CJ. C/72 OPMS3</t>
  </si>
  <si>
    <t>PUNTA DE PLASTICO PARA PIPETA DE 1-200 ul. C/FILTRO PQ. C/1000 TF-200</t>
  </si>
  <si>
    <t>PUNTA DE PLASTICO PARA PIPETA DE 100 A 1000 ul. PQ. C/1000 4846</t>
  </si>
  <si>
    <t>UN CUBREOBJETO DE VIDRIO DE  24X50 MM. CJ. C/100 OP-CG4</t>
  </si>
  <si>
    <t>UNA MICROPIPETA DE PLASTICO DOSIFICADORA DE 100 UL. 87023</t>
  </si>
  <si>
    <t>UNA MICROPIPETA DE PLASTICO DOSIFICADORA DE 20-200 ul. VAP-800</t>
  </si>
  <si>
    <t>Escuela Preparatoria Número 2</t>
  </si>
  <si>
    <t>Probador de Alcohol en Aliento Recargable, alcoholímetro Digital LCD, probador de Alcohol por soplado, medidor de detección de conducción en estado de ebriedad.</t>
  </si>
  <si>
    <t>Escuela Preparatoria Número 3</t>
  </si>
  <si>
    <t>Escuela Preparatoria Número 4</t>
  </si>
  <si>
    <t>Móvil CASSY-2 instrumento de medición universal con WIFi integrado que se utiliza con sensores para realizar mediciones de química, física y biología, pantalla táctil. Frecuencia de muestreo máx. 100.000 valores/segundo. Pantalla gráfica: 9 cm. Resolución: 12 bits, Resolución temporal de las entradas del temporizador:  20 ns., altavoz integrado para tonos de tecla, dispositivo de almacenamiento de datos, capacidad de la batería 14 vatios-hora ( tamaño AA reemplazable), Dimensiones: 175 mm x 95mm x 40 mm, Operación: gran rueda táctil capacitiva (42 mm).</t>
  </si>
  <si>
    <t>Escuela Preparatoria Número 5</t>
  </si>
  <si>
    <t>MICROSCOPIO COMPUESTO BINOCULAR DIGITAL LED 40X-2500X CON ESCENARIO 3D Y CAMARA USB Microscopio biológico profesional, 6 niveles de aumento de campo amplio de 40X a 2500X. La cabeza binocular proporciona flexibilidad y comodidad con características de ajuste avanzadas. La iluminación LED brillante y equilibrada de luz diurna utiliza nuestra lente de ojo mosca especializada para una mejor uniformidad y contraste. Incluye una cámara ocular digital USB 2.0 de 0.3 MP y un software profesional de microscopía para capturar fotos y videos en tu PC.  Características    Oculares: PL10X/18 mm con ajuste de dioptrías de ± 5 mm en uno de los oculares.    Cabeza: Binocular tipo Siedentopf inclinada a 30°, con ajuste de distancia interpupilar de 50 - 75 mm y cámara digital de 3.0 MP integrada.    Revólver: Cuádruple con anillo antiderrapante y tope, montado sobre rodamientos de bolas de alta tensión.    Objetivos: 4X, 10X, 40X (retráctil) e inmersión 100X (retráctil) con óptica plan acromática y anillo de color para fácil identificación.    Cuerpo: Estativo, robusto y reforzado con acabado en pintura epóxica.    Platina: De doble placa con movimiento coaxiales X-Y, 140 x 132 mm, vernier, escala milimétrica (de 88 x 60 mm), pinza y tope con ajuste de altura.    Condensador: Abbe, A.N. 1.25 con tornillo elevador.    Diafragma: De iris con portafiltro.    Enfoque: Coaxial antiderapante macrométrico y micrométrico de precisión 0.002 mm con ajuste de tensión.    Iluminación: LED 3W con control de intensidad.    Alimentación: CA 120V, 50/60 Hz.    Con los siguientes accesorios:    Cable trifásico.  Cable USB.  Disco de instalación.  Kit de limpieza.  Funda de plástico.  Instructivo en español.  Aceite de inmersión.</t>
  </si>
  <si>
    <t>Modelo de esqueleto médico numerado, para anatomía.  Huesos de esqueleto de tamaño real: incluye un modelo de columna vertebral con conexiones de cartílago, un modelo anatómico de cráneo, brazos y piernas desmontables y un soporte de apoyo con ruedas para sostener el modelo de cuerpo humano de 178 cm de altura. También incluye un póster laminado que identifica los huesos en el modelo de sistema esquelético, incluye un modelo de cráneo humano anatómicamente preciso con mandíbula desmontable y tapa de cráneo, modelo de columna vertebral con conexiones de cartílago y ramas de arteria y nervios, modelo pélvico, y brazos y piernas; el modelo de anatomía del esqueleto está totalmente articulado, y puede reproducir movimientos naturales en las articulaciones; hecho de PVC de alta calidad, este esqueleto de plástico altamente detallado es un molde directo de esqueletos humanos reales; simula la textura, la estructura y el tamaño de los huesos humanos e incluye áreas de colores y números para ayudar a identificar los puntos del cuerpo, Modelo de columna atómica: La columna vertebral con pelvis masculina, nervios espinales y arterias es una representación anatómica de alta calidad de la anatomía espinal humana. El modelo mide 34 pulgadas de alto, ofrece la visualización de movimientos naturales y patologías de desarrollo vertebral, e incluye una base exhibición y almacenamiento.  100% anatómicamente correcto: El modelo de columna vertebral se flexionará y mantendrá su forma el estudio de vértebras individuales, está pintado a mano y montado con la máxima atención al detalle. Modelo anatómico del ojo humano: contiene siete partes: la parte superior e inferior del ojo, la córnea, el iris, la lente, el vítreo y el soporte. También se puede observar la esclerótica y parte de la musculatura coroidea, el modelo de globo ocular está hecho de PVC no tóxico, forma realista, ligera y fuerte, muestra claramente los detalles de la estructura interna del ojo. La córnea, el iris, la lente y el vítreo se pueden quitar para un fácil desmontaje.</t>
  </si>
  <si>
    <t>Escuela Preparatoria Número 6</t>
  </si>
  <si>
    <t>Balanzas analíticas TS, con pantalla táctil LCD de 5? de alto contraste, con un monobloque como mecanismo de pesaje, cabina de tres puertas antiestática, patas niveladoras, rastreador de capacidad calibración interna, ajustes de sensibilidad y antivibración, conexión a PC, capacidad 220g/320g, legibilidad 0.0001g (0.1g), repetibilidad ±0.0001g, linealidad ±0.0002g, unidades de pesaje: gramos, quilates, onzas, onza troy, denarios, granos, libras, Newton, dram, toneladas y kilogramo, dimensión del plato 90 mm de diámetro, tiempo de estabilización ? 3 segundos, interfaz RS-USB, carcasa metal plástico ABS, ambiente de operación 10° a 30°C / 50° a 85°F / Humedad 20% - 80%, dimensiones generales 345 x 223 x331mm, alimentación CA 110/240V, 50/60 Hz, peso 5.6 kg.</t>
  </si>
  <si>
    <t>Microscopio estereoscópico VE-S5C con cámara digital, ajuste de dioptrías en ambos oculares, cabeza binocular con ajuste de distancia inter pupilar, cabeza inclinada a 45°, cámara digital integrada, software de operación de la cámara, para captura de foto, video y análisis digital, estativo robusto, reforzado y fácil de transportar, perillas de ajuste zoom, distancia interpupilar de 55-75 mm, platina con pinzas, iluminación con ajuste de intensidad, controles independientes de intensidad luminosa, objetivos 0.7X, 0.8X, 1X, 1.5X, 2X, 3X, 4X y 4.5X, dimensiones: 225 x 355 x 270 mm.</t>
  </si>
  <si>
    <t>Escuela Superior de Actopan</t>
  </si>
  <si>
    <t>Escuela Superior de Apan</t>
  </si>
  <si>
    <t>ALIMENTO FORMULA B  DIET 5008 MCA LABDIET SACO 50 LBS</t>
  </si>
  <si>
    <t>Cama para animales de laboratorio e investigación sanitizado con rayos UV para roedores Calidad Premium especial. Bulto de 10 Kg</t>
  </si>
  <si>
    <t>Guantes de nitrilo. Vinil libre de latex, sin polvo, de tamaño mediano. Azul o negro. 100 piezas por caja.</t>
  </si>
  <si>
    <t>Laboratorio de electrónica AC/DC, contiene un soporte, una tabla de 18cm por 25cm, 24 resistencias de entre 4.7K a 220K, 7 capacitores de 1muF a 330muF, 6 diodos, 2 transistores, 4 LEDs, modelo EM-8656</t>
  </si>
  <si>
    <t>Escuela Superior de Ciudad Sahagún</t>
  </si>
  <si>
    <t>Analizador de vibraciones Fluke 810    Especificaciones de diagnóstico    Fallos habituales Desequilibrio, holgura, alineación incorrecta y averías en los rodamientos  Análisis de Motores, ventiladores, correas y cadenas de transmisión, cajas de cambios y engranajes, acoplamientos, bombas (centrífugas, de pistón, de paletas deslizantes, de propulsión, de tornillo, de rotación de rosca, de engranajes, lobulares), compresores de pistón, compresores centrífugos, compresores de tornillo, máquinas con acoplamientos compactos, husillos  Rango de velocidad de rotación de la máquina 200 rpm a 12 000 rpm  Información de diagnóstico Diagnósticos claros con indicaciones de gravedad de la avería (leve, moderada, grave, crítica), detalles de reparación, picos experimentados, espectros    Especificaciones eléctricas    Rango Automático  Convertidor A/D 4 canales, 24 bits  Ancho de banda útil 2 Hz a 20 kHz  Muestreo 51.2 Hz  Funciones de procesamiento de señales digitales Filtro anti-aliasing configurado automáticamente, filtro paso alto, decimación, superposición, presentación en ventana, FFT, cálculo de la media  Frecuencia de muestreo 2.5 Hz a 50 kHz  Rango dinámico 128 dB  Relación señal/ruido 100 dB  Resolución FFT 800 líneas  Ventanas espectrales Hanning  Unidades de frecuencia Hz, órdenes, cpm  Recuentos de amplitud pulg./seg, mm/seg, VdB (EE.UU), VdB* (Europa)  Memoria no volátil Tarjeta de memoria micro SD, 2 GB de memoria interna + almacenamiento adicional a través de ranura accesible para el usuario    Especificaciones generales    Dimensiones (anch. x long. x prof.) 18.56 x 7.00 x 26.72 cm (7.30 x 2.76 x 10.52 pulg)  Peso (con batería) 1.9 kg (4.2 lb)  Pantalla ¼ VGA, 320 × 240 color (5.7   en diagonal) TFT LCD con retroiluminación de LED  Conexiones de entrada/salida Conexión de sensor triaxial Conector M12 de 4 patillas  Conexión de sensor de eje único Conector BNC  Conexión de tacómetro Conexión mini DIN de 6 patillas  Conexión a PC Conector mini ?B? USB (2.0)  Batería Tipo de batería Ión-litio, 14.8 V, 2.55 Ah  Tiempo de carga de la batería Tres horas  Tiempo de descarga de la batería Ocho horas (en condiciones normales)  Adaptador de CA Voltaje de entrada 100 a 240 V CA  Frecuencia de entrada 50/60 Hz  Sistema operativo WinCE 6.0 Core  Idiomas Inglés, francés, alemán, italiano, japonés, portugués, chino simplificado, español  Garantía Tres años    Especificaciones ambientales    Temperatura de funcionamiento 0 °C a 50 °C (32 °F a 122 °F)  Temperatura de almacenamiento -20 °C a 60 °C (-4 °F a 140 °F)  Humedad de funcionamiento 10 % a 95 % H.R. (sin condensación)  Aprobaciones de agencias regulatorias CHINA RoHS, CSA, CE, C TICK, RAEE  Compatibilidad electromagnética EN 61326-1:2006, EN 61010:1:2001 2a edición.  Especificaciones del sensor  Tipo de sensor Acelerómetro  Sensibilidad 100 mV/g (±5 %, 25 °C)  Rango de aceleración Pico de 80 g  No linealidad de amplitud 1 %  Respuesta de frecuencia Z 2 - 7000 Hz ±3 dB  X, Y 2 - 5000 Hz ±3 dB  Requisitos de alimentación (IEPE) 18 a 30 V CC, 2 a 10 mA  Voltaje de salida de polarización 12 V CC  Conexión a tierra Carcasa con conexión a tierra  Diseño del elemento sensor Cerámicas piezoeléctricas/corte  Material de la cubierta Acero inoxidable 316L  Soporte de montaje Tornillo prisionero de cabeza redonda 10-32, imán de tierras raras de 2 polos (resistencia a la tracción de 21.7 Kg)  Conector de salida M12 de 4 patillas  Conector de acoplamiento M12 - F4D  Memoria no volátil Compatible con TEDS 1451.4  Límite de vibración Pico de 500 g  Límite de impacto Pico de 5000 g  Sensibilidad electromagnética, equivalente en g 100 ?g/gauss  Sellado Hermético  Rango de temperatura -50 °C a 120 °C (-58 °F a 248 °F) ±7 %  Garantía Un año    Especificaciones del tacómetro    Dimensiones (prof. x anch.) 2.86 x 12.19 cm (1.125 x 4.80 pulg.)  Peso 96 g (3.4 oz) con cable  Alimentación Alimentación a través del analizador de vibraciones 810  Detección Diodo láser clase 2  Rango 6.0 a 99 999 rpm  Precisión 6.0 a 5999.9 rpm ±0.01 % y ±1 dígito  5999.9 a 99 999 rpm ±0.05 % y ±1 dígito  Resolución 0.1 rpm  Alcance efectivo 1 cm a 100 cm (0.4 pulg. a 39.27 pulg.)  Tiempo de respuesta 1 segundo (&gt;60 rpm)  Reglage Botón transparente de encendido/apagado de la medición  Interfaz Mini DIN 6 patillas  Longitud del cable 50 cm (19.586 pulg.)  Garantía Un año  Accesorios del tacómetro Cinta reflectora 1.5 x 52.5 cm (0.59 x 20.67 pulg.)    Software Viewer para PC    Requisitos mínimos del hardware 1 GB de RAM  Requisitos del sistema operativo Windows XP, Vista</t>
  </si>
  <si>
    <t>Calibrador vernier digital 0-200 mm:   Pie de rey universal digital, 200 mm, TWIN-CAL IP67, varilla de profundidad cuadrada, con arrastre  Rango de medida [mm]        0 ÷ 200          Rango de medida [in]        0 ÷ 8          Resolución [in]        .0005          Dimensión A [mm]        50          Dimensión B [mm]        20          Dimensión C [mm]        1,3 x 1,8          Dimensión D [mm]        3,6          Dimensión E [mm]        15,5          Arrastre        Con          Varilla de profundidad        Cuadrada          Salida de datos        TLC          Grado de protección        IP67          Peso [g]        203          Peso [lbs]        0,4475</t>
  </si>
  <si>
    <t>Calibrador vernier digital 0-300 mm:   Pie de rey universal digital, 300 mm, TWIN-CAL IP67, varilla de profundidad cuadrada, con arrastre  Rango de medida [mm]        0 ÷ 300          Rango de medida [in]        0 ÷ 12          Resolución [in]        .0005          Dimensión A [mm]        64          Dimensión B [mm]        22          Dimensión C [mm]        1,4 x 1,8          Dimensión D [mm]        4          Dimensión E [mm]        15,5          Arrastre        Con          Varilla de profundidad        Cuadrada          Salida de datos        TLC          Grado de protección        IP67          Peso [g]        780          Peso [lbs]        1,7196</t>
  </si>
  <si>
    <t>Comparador de caratula digital:  Comparador digital DIALTRONIC, 25 mm, 0,001 mm, Ø 60 mm, IP67    Modelo: 01930307   Rango de medida [mm]        25          Esfera, Ø [mm]        60          Resolución [mm]        0,001          Resolución [in]        .00005          Fuerza de medida [N]        0,65 ÷ 1,8          Grado de protección        IP67          Peso [g]        130</t>
  </si>
  <si>
    <t>Compresor California 1hp 30lts 110V  caln1-30 Silencioso  Motor  1HP  Capacidad 30 litros  Voltaje 110V  Motor Silencioso</t>
  </si>
  <si>
    <t>Dispositivo para visualización portátil para palpadores inductivos:  Visualizador TWIN-T10  Marca: TESAtechnology  Modelo: 04430013  Rango de medida [µm]        ± 5, ± 20, ± 50, ± 200, ± 500, ± 2000, ± 5000          Escala circular        Con          Paso de indicación analógica [µm]        0,1 o 1          Paso de indicación digital [µm]        0,1          Peso [g]        500          Peso [lbs]        1,1023  Unidades        mm / in  Norma        DIN 32876  Errores máx. admitidos        A 20°C y humedad relativa ? 50%  Visualización analógica: 1% ± 0,1 µm  Visualización digital: 1% ± 0,1 µm  Material        Material sintético resistente  Dimensiones        Carcasa: 100 x 170 x 38 mm  Pantalla: 70 x 62 mm  Dígito: 10 x 5 mm  Grado de protección        IP63  Característica(s) especial(es)        A 20 ° C y una humedad relativa de ? 50%:  Deriva del  0   y de la amplificación de la señal: ? 0.005% / °C  Frecuencia límite de la visualización con respecto a la señal de entrada: 10 Hz  Peso        500 g  Alimentación        4 baterías AA  Incluido en la entrega        Visualizador TWIN-T10  4 pilas AA  Manual de instrucciones con declaración de conformidad  Salida de datos        TLC</t>
  </si>
  <si>
    <t>Mufla de laboratorio 1100 y 1200°C, marca NABERTHERM L, modelo L 3/11 · Tmáx 1100 °C o 1200 °C · Calentamiento a dos lados mediante placas calefactoras (calentamiento a tres lados con los hornos de mufla L 24/11 - LT 60/12), confiere un uniformidad de temperatura óptima · Termopar tipo N (1100 °C) o tipo S (1200 °C) · Placas calefactoras cerámicas con resistencia térmica integrada, protegidas y fáciles de cambiar · A elegir con puerta abatible (L), que puede usarse como superficie de trabajo, o sin sobreprecio con puerta de elevación (LT), quedando la parte caliente alejada del operario · Apertura regulable de aire adicional en la puerta (véase ilustración) · Apertura de aire de escape en la parte trasera del horno · Controlador B510 (5 programas con 4 segmentos cada uno)</t>
  </si>
  <si>
    <t>Escuela Superior de Huejutla</t>
  </si>
  <si>
    <t>Escuela Superior de Tlahuelilpan</t>
  </si>
  <si>
    <t>CAMPANA PARA EXTRACCION DE HUMOS Y GASES  (100 CM), TIENE PUERTA TIPO GUILLOTINA  DE CRISTAL TEMPLADO DE 5mm  SUPERFICIE DE TRABAJO DE PLASTICO DE ALTA RESISTENCIA QUIMICA , EXTERIOR DE LAMINA ROLADA CON RECUBRIMIENTO EPOXICO, CONTROL CON MICROPROCESADOR , EXTRACTOR INTEGRADO CON MOTOR DE VELOCIDAD VARIABLE DE 800 A 1400 WATTS . INCLUYE :LAMPARA FLUORESCENTE (1x15W) ,LAMPARA UV  (1X20W)  ,  2 CONTACTOS POLARIZADOS , LLAVES PARA GAS, AGUA, VACIO Y DESAGUE . BASE CON GABINETE DE ACERO Y DOS PUERTAS . MEDIDAS INTERNAS  82 X 62 X 75 cm (LXWXH), MEDIDAS TOTALES :  100 X 75 X 220 cm (LXWXH). OPERA CON 110V. LUZEREN</t>
  </si>
  <si>
    <t>Escuela Superior de Zimapán</t>
  </si>
  <si>
    <t>Balanza analitica con capacidad de 220g y sensibilidad de 0.0001 g, Pantalla táctil LED grande a colores. Calibración automática y estabilización rápida, dimensiones Anch o9.06 in  x Alto 13.78 in  x Profundidad 15.47 in.</t>
  </si>
  <si>
    <t>Ducha-lavaojos. Características técnicas: estructura de acero galvanizado, Presión hidráulica: de 0,2 a 0,8 MPA, Entrada de  agua: ½ pulgada IPS, Salida de agua: 1 ¼ pulgada IPS. Estructura en acero con  tratamiento galvanizado. Se activa manualmente mediante tirador (ducha) y mediante  palanca o pedal (lavaojos). Alimentación mediante el agua potable de la red.</t>
  </si>
  <si>
    <t>Estufa de secado de tipo industrial me diante convección de aire con 1 puerta de doble capa y control de temperatura inteligente por microordenador, pantalla digital, rueda de viento centrifuga y tipo de calentamiento rápido, tensión de alimentación 380, temperatura. Sonó grados celsius  5 a 250, rango de temporizador 0 a 999h, temperatura. Exactitud ±1, temperatura. Fluctuación ±2.</t>
  </si>
  <si>
    <t>Medidor de conductividad eléctrica en suelos con medición de salinidad con un rango de medición de 0 a 10 MS/Scm, con un rango de compensación de temperatura de -30° a 80° Centígrados, tamaño 37 mm,  37 mm * 280 mm.</t>
  </si>
  <si>
    <t>Parrilla de calentamiento automático con control de agitación  184 X 184 mm plato cerámica, con un rango de temperatura de hasta 540° C ajustable en incrementos de 1°, capacidad de fluido de 0 a 10,000 mmy el peso del equipo de 5 kg.</t>
  </si>
  <si>
    <t>Tamizador de laboratorio con longitud de carrera de roscado de unos 30 mm,  con capacidad para tamices de 200 mm (8 pulgadas) de diámetro  para cualquier  tamaño de malla seleccionable, con capacidad de dosificación y alimentación de 5 Kg. El equipo  es accionado por un motor de 220 voltios a 50 o 60 Hz.  Peso bruto del equipo 70 Kg.</t>
  </si>
  <si>
    <t>Instituto de Ciencias Agropecuarias</t>
  </si>
  <si>
    <t>HORNO ESTANDAR PARA PANIFICACION CON FERMENTACION con aire terciario inducido y con capacidad para cinco charolas de 0.45x0.65m., cada una. Calentamiento a gas L.P. a baja presión -35gr/cm2-, Consumo aproximado a 200°C de: 0.250 kilos por hora. Temperatura máxima: 300°C. Voltaje: 127volts. Cámara de cocción independiente del forro. Una puerta abatible para recibir sobre guías las charolas de 0.45x0.65m. Mirilla con doble cristal refractario. Empaque para alta temperatura. Bisagra de piano. Cámara pintada con esmalte para alta temperatura. Aislamiento de fibra de vidrio con espesor promedio de 70mm. Cuatro patas con regatón de tornillo. Fabricado en acero inoxidable tipo 430, en los calibres: #16, contra puerta y #18, puertas y frente. En acero al carbón rolado en frío y en los calibres: #14, patas; #16, charola quemadores; #18, cámara y guías y #20, forro. Sistema de combustión compuesto por quemadores atmosféricos tipo flauta con piloto tipo peine. Sistema de seguridad contra falla de flama con válvula pilostática y termocople. Pirómetro digital programable. Sistema alternativo para operación manual. MODELO DE 1 PUERTA MEDIDAS: 0.95x0.90x1.12m INTEGRADO CON GABINETE FERMENTACIÓN. Capacidad para cinco charolas de 0.45x0.65m c/u. Calentamiento y humedad generados a través de horno. Temperatura máxima de 40°C y humedad relativa hasta el 85%. Gabinete fabricado en acero inoxidable en su totalidad. Mampara interior con ventilador para recircular el aire y uniformar temperatura y humedad. Juego de guías para charolas desmontable para facilitar la limpieza. Puerta abatible con vidrio templado de seis milímetros y empaque. Fabricado en acero inoxidable tipo 430, en los calibres: #18, puerta y guías; #20, forro, mampara, piso y plafón. Iluminación interior MEDIDAS: 0.65x0.75x0.55m</t>
  </si>
  <si>
    <t>Instituto de Ciencias de la Salud</t>
  </si>
  <si>
    <t>Agitador vortex  agitación de 600 a 3200 rpm, 120V, con plataforma 3  y copa, agitación contínua y de toque.</t>
  </si>
  <si>
    <t>Balanza electronica analitica de precision, Capacidad 220g, Legibilidad 0.1mg, Repetibilidad ±0.1 mg, Linealidad ±0.2 mg, Calibración Externa, Dimensiones del plato Ø 90 mm / Ø 3.5?, Mecanismo de pesaje Monobloque    Tiempo de estabilización 1.5 ~ 3 segundos, Dimensiones del Display Carcasa. 137 X 42mm,  altura del dígito 23mm / 1?</t>
  </si>
  <si>
    <t>Baño para  incubación con agua, de acero inoxidable, con tapa, regulación de temperatura  digital de 30 a 100 ? C, capacidad 11L.</t>
  </si>
  <si>
    <t>Baño ultrasónico. Controles digitales para seguimiento de potencia, control de potencia alta/baja, desgasificación y modo de reposo. Temperatura máxima de 69°C; con protección contra sobrecalentamiento. Capacidad de 1.9L. Frecuencia de 40 kHz. Temporizador de 0 a 99 minutos o continuo. Tina de acero inoxidable. Sin válvula para drenado. Tapa plana de plástico. Medidas internas de 150mm de ancho x 140mm de fondo x 100mm de alto.Medidas externas de 251mm de ancho x 304mm de fondo x 302mm de alto. Peso aproximado de 3.2Kg. Alimentación eléctrica de 120V.</t>
  </si>
  <si>
    <t>Bascula  de composición corporal para niños inalámbrica pediátrica que te proporciona el  % de grasa en niños y manda los datos a la computadora, puedes imprimir los  resultados. Capacidad de peso: 150 kg con precisión de 100 g y/o 0.1%, Unidades  de peso: lb/kg, usuarios ilimitados, rango de edad: 5 ? 17 años, alimentación:  baterías.</t>
  </si>
  <si>
    <t>Bascula  mecánica de columna con estadímetro, con pesas deslizantes, Capacidad: 220 kg, con  estadímetro de 60 a 200 cm.</t>
  </si>
  <si>
    <t>Bascula de composición corporal para adulto, capacidad: 200 kg, precisión:  0.1 kg, medidas: 38.8x42.3cm.</t>
  </si>
  <si>
    <t>Bascula pesa bebes Báscula móvil digital 2 en 1 para bebés y báscula de piso para niños pequeños. Capacidad: 20 kg.</t>
  </si>
  <si>
    <t>Bascula portátil digital 500gx0.1g,  tamaño 70x50mm, cubierta con bisagras, armazón de plástico resistente y plato  de pesaje de acero inoxidable, Alimentada con dos baterías  AAA . No incluye baterias</t>
  </si>
  <si>
    <t>Cámara de electroforesis horizontal, tamaño del gel: 48 x 75 mm, buffer requerido: 150 ml, volúmenes: 3, 5, 9. accesorios incluidos: 1 tanque transparente con electrodos, 1 juego de cables, 1 cámara para gel, 1 charola para gel, 12 peines: (2 de c/ uno),</t>
  </si>
  <si>
    <t>Cámara de electroforesis horizontal, tamaño del gel: 48 x 75 mm, buffer requerido: 150 ml, volúmenes: 3, 5, 9. accesorios incluidos: 1 tanque transparente con electrodos, 1 juego de cables, 1 cámara para gel, 1 charola para gel, 12 peines: (2 de c/ uno), (segunda)</t>
  </si>
  <si>
    <t>Deshidratador  de acero inoxidable, ultrasilencioso con 10 charolas.</t>
  </si>
  <si>
    <t>Licuadora de  inmersión manual de acero inoxidable, capacidad 5 galones.</t>
  </si>
  <si>
    <t>Máquina termoformadora de acetatos. Accionamiento automático del vacío; 110v; Motor 1400W. Peso: 5,4 kg; Dimensiones: (CxLxH) 24x27x19 cm. Adaptador universal para placas redondas o cuadradas. Incluye: Cable Eléctrico, Granalla de Vidrio, Llave Allen, Cable de la unidad de calentamiento, Portamodelo, manual de Instrucciones, Muestrario de placas, Cable del anillo rotativo, Cable del accionamiento del vacío.</t>
  </si>
  <si>
    <t>Microscopio estereoscópico. Oculares: WF10X/20 mm con prisionero, gomas protectoras y ajuste de dioptría en uno de los oculares. Cabeza: Binocular inclinada a 45° con ajuste de distancia interpupilar de 55 - 75 mm. Objetivos: Seleccionables 2X, 4X (20 y 40 aumentos totales) con anillo antiderrapanete y tapa. Cuerpo: Estativo, robusto y reforzado con acabado en pintura epóxica. Platina: Intercambiables de 60 mm, de cristal blanco opaco y doble cara blanco/negro con un par de pinzas. Enfoque: Macrométrico antiderrapante. Iluminación: LED transmitida e incidente con interruptores independientes. Dimensiones: 160 x 270 x 200 mm Alimentación: CA 110/240V, 50/60 Hz, 3 baterías AA de 1.2 V recargables (no incluidas) Accesorios incluidos: Adaptador CA/CD. Instructivo en español. Llave de ajuste. Funda de plástico. Kit de limpieza.  incluye: 1 frascon de con solución de limpieza para lentes, 1 paño de limpieza  para lentes 7  a 8 , 1 brocha, 1 Parilla de goma con punta plástica para soplar aire, 1 paquete de hisopo</t>
  </si>
  <si>
    <t>Molino de mesa de discos para granos, eléctrico, Capacidad del  motor: 1 HP, - Voltaje: 127 V / 220 V, - Funciona a 120kg/hora aprox., para  moler semilla, granos Nixtamal, etc. , incluye tolva de aluminio, Medidas de la tolva: diámetro 18 cm, altura: 10. 3 cm. V Funciona a 120kg/hora aprox.</t>
  </si>
  <si>
    <t>Recortadora  de modelos de Yeso con disco de 10 pulgadas</t>
  </si>
  <si>
    <t>Refractómetro de azúcar manual portátil, para medir la concentración de azúcar expresada en grados Brix. Rango 0-32 % Brix. Resolución 0.20%  De construcción robusta y fabricado con materiales resistentes a la corrosión. Cuenta con celda de cuarzo y línea de demarcación de alto contraste para lecturas fáciles y precisas. Cuenta con compensación automática de temperatura (ATC). Peso 175 g Medidas 27*40*160mm</t>
  </si>
  <si>
    <t>Vibrador de modelos de yeso. Control de velocidad variable. Construcción sólida con estructura de metal fundido. Base de 10.80 cms.  de diámetro. Peso neto de 2.33 kg. 120V.</t>
  </si>
  <si>
    <t>Vitrina mixta metálica 1.2 m ancho X 1.9 m de alto X 35cm de profundidad en la parte superior y 38 cm de profundidad en la parte inferior. En la parte superior cuenta con dos entrepaños metálicos ajustables y con puertas dobles de cristal corredizas. En la parte inferior cuenta con dos entrepaños metálicos ajustables y doble puerta abatible metálica abatible en color azul con chapa de seguridad.</t>
  </si>
  <si>
    <t>Instituto de Ciencias Sociales y Humanidades</t>
  </si>
  <si>
    <t>BASURERO RUDO. Diseño ergonómico que cumple con la norma ambiental NADF-024. Espesor promedio de 5mm. Capacidad volumétrica de 2,500 litros. Capacidad de carga 900 kg. Fácil acceso con sus dos escotillas de 35 x 23 cm. Cuenta con 4 cintas reflejantes en las esquinas para su mayor visibilidad. Cómodo manejo con su dos manijas laterales y sus 6 rodajas giratorias de 8? de diámetro, con freno. Partes metálicas galvanizadas para evitar oxidación.</t>
  </si>
  <si>
    <t>Alimento  Balanceado Formulab Diet 5008 MCA LABDIET, saco 50 lbs (22.6 kg) alimento balanceado para roedor de 50 Libras  LB DIET 5008, proteína cruda 23%,grasa  cruda 5.5%, fibra cruda 4.0 %. Se requieren 20 sacos al mes, siendo 240 bultos para el año 2024</t>
  </si>
  <si>
    <t>Subtotal</t>
  </si>
  <si>
    <t>IVA</t>
  </si>
  <si>
    <t>Total</t>
  </si>
  <si>
    <t>Universidad Autónoma del Estado de Hidalgo</t>
  </si>
  <si>
    <t>**Las marcas y los modelos son únicamente de referencia**</t>
  </si>
  <si>
    <t>Anexo Económico</t>
  </si>
  <si>
    <t>Descripción</t>
  </si>
  <si>
    <t>Precio unitario</t>
  </si>
  <si>
    <t>Importe total</t>
  </si>
  <si>
    <t>Combine 3 filas</t>
  </si>
  <si>
    <t>combiné 3 filas</t>
  </si>
  <si>
    <t>Adquisición de consumible, mobiliario y equipo de laboratorio</t>
  </si>
  <si>
    <t>Anexo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</si>
</sst>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11" x14ac:knownFonts="1">
    <font>
      <sz val="11"/>
      <color theme="1"/>
      <name val="Calibri"/>
      <family val="2"/>
      <scheme val="minor"/>
    </font>
    <font>
      <sz val="11"/>
      <color theme="1"/>
      <name val="Calibri"/>
      <family val="2"/>
      <scheme val="minor"/>
    </font>
    <font>
      <sz val="8"/>
      <color theme="1"/>
      <name val="Arial Narrow"/>
      <family val="2"/>
    </font>
    <font>
      <b/>
      <sz val="11"/>
      <color theme="1"/>
      <name val="Arial Narrow"/>
      <family val="2"/>
    </font>
    <font>
      <b/>
      <i/>
      <sz val="8"/>
      <color theme="1"/>
      <name val="Calibri"/>
      <family val="2"/>
      <scheme val="minor"/>
    </font>
    <font>
      <sz val="8"/>
      <color theme="1"/>
      <name val="Calibri"/>
      <family val="2"/>
      <scheme val="minor"/>
    </font>
    <font>
      <b/>
      <sz val="12"/>
      <color theme="1"/>
      <name val="Helvetica"/>
    </font>
    <font>
      <b/>
      <sz val="12"/>
      <color rgb="FF000000"/>
      <name val="Helvetica"/>
    </font>
    <font>
      <b/>
      <i/>
      <sz val="10"/>
      <color theme="1"/>
      <name val="Helvetica"/>
    </font>
    <font>
      <sz val="8"/>
      <color theme="1"/>
      <name val="Helvetica"/>
    </font>
    <font>
      <sz val="10"/>
      <color theme="1"/>
      <name val="Helvetica"/>
    </font>
  </fonts>
  <fills count="12">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rgb="FF0099FF"/>
        <bgColor indexed="64"/>
      </patternFill>
    </fill>
    <fill>
      <patternFill patternType="solid">
        <fgColor rgb="FF9999FF"/>
        <bgColor indexed="64"/>
      </patternFill>
    </fill>
    <fill>
      <patternFill patternType="solid">
        <fgColor rgb="FFFF000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63">
    <xf numFmtId="0" fontId="0" fillId="0" borderId="0" xfId="0"/>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5" fillId="0" borderId="0" xfId="0" applyFont="1" applyAlignment="1">
      <alignment vertical="center" wrapText="1"/>
    </xf>
    <xf numFmtId="164" fontId="5" fillId="0" borderId="0" xfId="0" applyNumberFormat="1" applyFont="1" applyAlignment="1">
      <alignment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0" fillId="0" borderId="0" xfId="0" applyNumberFormat="1"/>
    <xf numFmtId="0" fontId="4"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164" fontId="0" fillId="2" borderId="1" xfId="0" applyNumberFormat="1" applyFill="1" applyBorder="1" applyAlignment="1">
      <alignment horizontal="center" vertical="center"/>
    </xf>
    <xf numFmtId="164" fontId="0" fillId="0" borderId="0" xfId="0" applyNumberFormat="1"/>
    <xf numFmtId="164" fontId="0" fillId="3"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164" fontId="0" fillId="5" borderId="1" xfId="0" applyNumberFormat="1" applyFill="1" applyBorder="1" applyAlignment="1">
      <alignment horizontal="center" vertical="center"/>
    </xf>
    <xf numFmtId="164" fontId="0" fillId="6"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164" fontId="0" fillId="0" borderId="2" xfId="0" applyNumberFormat="1" applyFill="1" applyBorder="1" applyAlignment="1">
      <alignment horizontal="center" vertical="center"/>
    </xf>
    <xf numFmtId="164" fontId="0" fillId="8"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0" fontId="0" fillId="0" borderId="0" xfId="0"/>
    <xf numFmtId="0" fontId="0" fillId="0" borderId="0" xfId="0" applyAlignment="1">
      <alignment horizontal="center" vertical="center"/>
    </xf>
    <xf numFmtId="0" fontId="0" fillId="0" borderId="0" xfId="0"/>
    <xf numFmtId="0" fontId="5" fillId="1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9" borderId="1" xfId="0" applyNumberFormat="1" applyFont="1" applyFill="1" applyBorder="1" applyAlignment="1">
      <alignment horizontal="center" vertical="center" wrapText="1"/>
    </xf>
    <xf numFmtId="164" fontId="5" fillId="8" borderId="1" xfId="0" applyNumberFormat="1" applyFont="1" applyFill="1" applyBorder="1" applyAlignment="1">
      <alignment horizontal="center" vertical="center" wrapText="1"/>
    </xf>
    <xf numFmtId="0" fontId="3" fillId="0" borderId="0" xfId="0" applyFont="1" applyAlignment="1"/>
    <xf numFmtId="0" fontId="2" fillId="0" borderId="0" xfId="0" applyFont="1" applyAlignment="1"/>
    <xf numFmtId="0" fontId="8" fillId="11" borderId="1" xfId="0" applyFont="1" applyFill="1" applyBorder="1" applyAlignment="1">
      <alignment horizontal="center" vertical="center" wrapText="1"/>
    </xf>
    <xf numFmtId="164" fontId="8" fillId="11"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0" fontId="9" fillId="0" borderId="0" xfId="0" applyFont="1" applyAlignment="1">
      <alignment vertical="center" wrapText="1"/>
    </xf>
    <xf numFmtId="164" fontId="9" fillId="0" borderId="0" xfId="0" applyNumberFormat="1" applyFont="1" applyAlignment="1">
      <alignment horizontal="center" vertical="center"/>
    </xf>
    <xf numFmtId="0" fontId="9" fillId="0" borderId="0" xfId="0" applyFont="1"/>
    <xf numFmtId="0" fontId="0" fillId="10" borderId="0" xfId="0" applyFill="1"/>
    <xf numFmtId="0" fontId="0" fillId="10" borderId="0" xfId="0" applyFill="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164" fontId="9" fillId="0" borderId="4" xfId="0" applyNumberFormat="1" applyFont="1" applyFill="1" applyBorder="1" applyAlignment="1">
      <alignment horizontal="center" vertical="center" wrapText="1"/>
    </xf>
    <xf numFmtId="164" fontId="9" fillId="0" borderId="3" xfId="0" applyNumberFormat="1" applyFont="1" applyFill="1" applyBorder="1" applyAlignment="1">
      <alignment horizontal="center" vertical="center"/>
    </xf>
    <xf numFmtId="164" fontId="9" fillId="0" borderId="2" xfId="0" applyNumberFormat="1" applyFont="1" applyFill="1" applyBorder="1" applyAlignment="1">
      <alignment horizontal="center" vertical="center"/>
    </xf>
    <xf numFmtId="164" fontId="9" fillId="0" borderId="4" xfId="0" applyNumberFormat="1" applyFont="1" applyFill="1" applyBorder="1" applyAlignment="1">
      <alignment horizontal="center" vertical="center"/>
    </xf>
    <xf numFmtId="164" fontId="9" fillId="0" borderId="2" xfId="0" applyNumberFormat="1" applyFont="1" applyFill="1" applyBorder="1" applyAlignment="1">
      <alignment horizontal="center" vertical="center" wrapText="1"/>
    </xf>
  </cellXfs>
  <cellStyles count="4">
    <cellStyle name="Moneda 2" xfId="2"/>
    <cellStyle name="Moneda 2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2</xdr:row>
      <xdr:rowOff>95250</xdr:rowOff>
    </xdr:from>
    <xdr:to>
      <xdr:col>3</xdr:col>
      <xdr:colOff>85725</xdr:colOff>
      <xdr:row>6</xdr:row>
      <xdr:rowOff>57150</xdr:rowOff>
    </xdr:to>
    <xdr:pic>
      <xdr:nvPicPr>
        <xdr:cNvPr id="2" name="Imagen 1" descr="Resultado de imagen para escudo uae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514350"/>
          <a:ext cx="134302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2</xdr:row>
      <xdr:rowOff>95250</xdr:rowOff>
    </xdr:from>
    <xdr:to>
      <xdr:col>3</xdr:col>
      <xdr:colOff>85725</xdr:colOff>
      <xdr:row>6</xdr:row>
      <xdr:rowOff>57150</xdr:rowOff>
    </xdr:to>
    <xdr:pic>
      <xdr:nvPicPr>
        <xdr:cNvPr id="2" name="Imagen 1" descr="Resultado de imagen para escudo uae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514350"/>
          <a:ext cx="1428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4"/>
  <sheetViews>
    <sheetView workbookViewId="0">
      <selection activeCell="F151" sqref="F151"/>
    </sheetView>
  </sheetViews>
  <sheetFormatPr baseColWidth="10" defaultRowHeight="15" x14ac:dyDescent="0.25"/>
  <cols>
    <col min="1" max="1" width="7.7109375" customWidth="1"/>
    <col min="2" max="2" width="6.28515625" customWidth="1"/>
    <col min="3" max="3" width="9.7109375" customWidth="1"/>
    <col min="4" max="4" width="8.7109375" hidden="1" customWidth="1"/>
    <col min="5" max="5" width="5.28515625" customWidth="1"/>
    <col min="6" max="6" width="45.7109375" customWidth="1"/>
    <col min="7" max="7" width="6.7109375" customWidth="1"/>
    <col min="10" max="10" width="13.7109375" bestFit="1" customWidth="1"/>
    <col min="11" max="11" width="12.7109375" customWidth="1"/>
    <col min="13" max="13" width="11.7109375" bestFit="1" customWidth="1"/>
    <col min="19" max="19" width="41.7109375" style="24" customWidth="1"/>
    <col min="20" max="20" width="11.85546875" bestFit="1" customWidth="1"/>
    <col min="22" max="22" width="11.85546875" bestFit="1" customWidth="1"/>
  </cols>
  <sheetData>
    <row r="1" spans="1:22" ht="16.5" x14ac:dyDescent="0.3">
      <c r="A1" s="51" t="s">
        <v>0</v>
      </c>
      <c r="B1" s="51"/>
      <c r="C1" s="51"/>
      <c r="D1" s="51"/>
      <c r="E1" s="51"/>
      <c r="F1" s="51"/>
      <c r="G1" s="51"/>
      <c r="H1" s="51"/>
      <c r="I1" s="51"/>
      <c r="J1" s="51"/>
      <c r="K1" s="51"/>
    </row>
    <row r="2" spans="1:22" ht="16.5" x14ac:dyDescent="0.3">
      <c r="A2" s="51" t="s">
        <v>1</v>
      </c>
      <c r="B2" s="51"/>
      <c r="C2" s="51"/>
      <c r="D2" s="51"/>
      <c r="E2" s="51"/>
      <c r="F2" s="51"/>
      <c r="G2" s="51"/>
      <c r="H2" s="51"/>
      <c r="I2" s="51"/>
      <c r="J2" s="51"/>
      <c r="K2" s="51"/>
    </row>
    <row r="3" spans="1:22" ht="16.5" x14ac:dyDescent="0.3">
      <c r="A3" s="51" t="s">
        <v>2</v>
      </c>
      <c r="B3" s="51"/>
      <c r="C3" s="51"/>
      <c r="D3" s="51"/>
      <c r="E3" s="51"/>
      <c r="F3" s="51"/>
      <c r="G3" s="51"/>
      <c r="H3" s="51"/>
      <c r="I3" s="51"/>
      <c r="J3" s="51"/>
      <c r="K3" s="51"/>
    </row>
    <row r="4" spans="1:22" ht="16.5" x14ac:dyDescent="0.3">
      <c r="A4" s="51" t="s">
        <v>3</v>
      </c>
      <c r="B4" s="51"/>
      <c r="C4" s="51"/>
      <c r="D4" s="51"/>
      <c r="E4" s="51"/>
      <c r="F4" s="51"/>
      <c r="G4" s="51"/>
      <c r="H4" s="51"/>
      <c r="I4" s="51"/>
      <c r="J4" s="51"/>
      <c r="K4" s="51"/>
    </row>
    <row r="5" spans="1:22" x14ac:dyDescent="0.25">
      <c r="A5" s="50" t="s">
        <v>4</v>
      </c>
      <c r="B5" s="50"/>
      <c r="C5" s="50"/>
      <c r="D5" s="50"/>
      <c r="E5" s="50"/>
      <c r="F5" s="50"/>
      <c r="G5" s="50"/>
      <c r="H5" s="50"/>
      <c r="I5" s="50"/>
      <c r="J5" s="50"/>
      <c r="K5" s="50"/>
    </row>
    <row r="6" spans="1:22" x14ac:dyDescent="0.25">
      <c r="A6" s="50" t="s">
        <v>5</v>
      </c>
      <c r="B6" s="50"/>
      <c r="C6" s="50"/>
      <c r="D6" s="50"/>
      <c r="E6" s="50"/>
      <c r="F6" s="50"/>
      <c r="G6" s="50"/>
      <c r="H6" s="50"/>
      <c r="I6" s="50"/>
      <c r="J6" s="50"/>
      <c r="K6" s="50"/>
    </row>
    <row r="9" spans="1:22" ht="22.5" customHeight="1" x14ac:dyDescent="0.25">
      <c r="A9" s="1" t="s">
        <v>6</v>
      </c>
      <c r="B9" s="1" t="s">
        <v>7</v>
      </c>
      <c r="C9" s="1" t="s">
        <v>8</v>
      </c>
      <c r="D9" s="1" t="s">
        <v>9</v>
      </c>
      <c r="E9" s="1" t="s">
        <v>10</v>
      </c>
      <c r="F9" s="1" t="s">
        <v>11</v>
      </c>
      <c r="G9" s="1" t="s">
        <v>12</v>
      </c>
      <c r="H9" s="2" t="s">
        <v>13</v>
      </c>
      <c r="I9" s="2"/>
      <c r="J9" s="2"/>
      <c r="K9" s="1" t="s">
        <v>14</v>
      </c>
      <c r="L9" s="1" t="s">
        <v>15</v>
      </c>
      <c r="M9" s="1" t="s">
        <v>16</v>
      </c>
      <c r="N9" s="1" t="s">
        <v>17</v>
      </c>
      <c r="O9" s="1" t="s">
        <v>18</v>
      </c>
      <c r="P9" s="1" t="s">
        <v>19</v>
      </c>
      <c r="S9" s="10" t="s">
        <v>18</v>
      </c>
      <c r="T9" s="7" t="s">
        <v>19</v>
      </c>
      <c r="U9" s="10" t="s">
        <v>18</v>
      </c>
      <c r="V9" s="10" t="s">
        <v>19</v>
      </c>
    </row>
    <row r="10" spans="1:22" ht="45" x14ac:dyDescent="0.25">
      <c r="A10" s="5" t="s">
        <v>20</v>
      </c>
      <c r="B10" s="5">
        <v>1</v>
      </c>
      <c r="C10" s="5" t="s">
        <v>21</v>
      </c>
      <c r="D10" s="5">
        <v>2950</v>
      </c>
      <c r="E10" s="5">
        <v>3</v>
      </c>
      <c r="F10" s="5" t="s">
        <v>22</v>
      </c>
      <c r="G10" s="5" t="s">
        <v>23</v>
      </c>
      <c r="H10" s="6">
        <v>900</v>
      </c>
      <c r="I10" s="6">
        <f>H10/1.16</f>
        <v>775.86206896551732</v>
      </c>
      <c r="J10" s="6">
        <f>I10*E10</f>
        <v>2327.5862068965521</v>
      </c>
      <c r="K10" s="5">
        <v>13777</v>
      </c>
      <c r="L10" s="12">
        <v>970.58823529411768</v>
      </c>
      <c r="M10" s="11">
        <f>L10*E10</f>
        <v>2911.7647058823532</v>
      </c>
      <c r="N10" s="5"/>
      <c r="O10" s="5"/>
      <c r="P10" s="5"/>
      <c r="S10" s="27" t="s">
        <v>22</v>
      </c>
      <c r="T10" t="b">
        <f>S10=F10</f>
        <v>1</v>
      </c>
      <c r="U10" s="32">
        <v>775.86206896551732</v>
      </c>
      <c r="V10" t="b">
        <f>U10=I10</f>
        <v>1</v>
      </c>
    </row>
    <row r="11" spans="1:22" ht="67.5" x14ac:dyDescent="0.25">
      <c r="A11" s="5" t="s">
        <v>20</v>
      </c>
      <c r="B11" s="5">
        <v>2</v>
      </c>
      <c r="C11" s="5" t="s">
        <v>21</v>
      </c>
      <c r="D11" s="5">
        <v>5310</v>
      </c>
      <c r="E11" s="5">
        <v>1</v>
      </c>
      <c r="F11" s="5" t="s">
        <v>24</v>
      </c>
      <c r="G11" s="5" t="s">
        <v>23</v>
      </c>
      <c r="H11" s="6">
        <v>65000</v>
      </c>
      <c r="I11" s="8">
        <f t="shared" ref="I11:I74" si="0">H11/1.16</f>
        <v>56034.482758620696</v>
      </c>
      <c r="J11" s="8">
        <f t="shared" ref="J11:J74" si="1">I11*E11</f>
        <v>56034.482758620696</v>
      </c>
      <c r="K11" s="5">
        <v>13774</v>
      </c>
      <c r="L11" s="13">
        <v>56034.482758620696</v>
      </c>
      <c r="M11" s="11">
        <f t="shared" ref="M11:M74" si="2">L11*E11</f>
        <v>56034.482758620696</v>
      </c>
      <c r="N11" s="5"/>
      <c r="O11" s="5"/>
      <c r="P11" s="5"/>
      <c r="S11" s="27" t="s">
        <v>24</v>
      </c>
      <c r="T11" s="23" t="b">
        <f t="shared" ref="T11:T74" si="3">S11=F11</f>
        <v>1</v>
      </c>
      <c r="U11" s="32">
        <v>56034.482758620696</v>
      </c>
      <c r="V11" s="25" t="b">
        <f t="shared" ref="V11:V74" si="4">U11=I11</f>
        <v>1</v>
      </c>
    </row>
    <row r="12" spans="1:22" ht="78.75" x14ac:dyDescent="0.25">
      <c r="A12" s="5" t="s">
        <v>20</v>
      </c>
      <c r="B12" s="5">
        <v>3</v>
      </c>
      <c r="C12" s="5" t="s">
        <v>21</v>
      </c>
      <c r="D12" s="5">
        <v>2950</v>
      </c>
      <c r="E12" s="5">
        <v>1</v>
      </c>
      <c r="F12" s="5" t="s">
        <v>25</v>
      </c>
      <c r="G12" s="5" t="s">
        <v>26</v>
      </c>
      <c r="H12" s="6">
        <v>700</v>
      </c>
      <c r="I12" s="8">
        <f t="shared" si="0"/>
        <v>603.44827586206895</v>
      </c>
      <c r="J12" s="8">
        <f t="shared" si="1"/>
        <v>603.44827586206895</v>
      </c>
      <c r="K12" s="5">
        <v>13777</v>
      </c>
      <c r="L12" s="15">
        <v>966</v>
      </c>
      <c r="M12" s="11">
        <f t="shared" si="2"/>
        <v>966</v>
      </c>
      <c r="N12" s="5"/>
      <c r="O12" s="5"/>
      <c r="P12" s="5"/>
      <c r="S12" s="27" t="s">
        <v>25</v>
      </c>
      <c r="T12" s="23" t="b">
        <f t="shared" si="3"/>
        <v>1</v>
      </c>
      <c r="U12" s="32">
        <v>603.44827586206895</v>
      </c>
      <c r="V12" s="25" t="b">
        <f t="shared" si="4"/>
        <v>1</v>
      </c>
    </row>
    <row r="13" spans="1:22" ht="45" x14ac:dyDescent="0.25">
      <c r="A13" s="5" t="s">
        <v>20</v>
      </c>
      <c r="B13" s="5">
        <v>4</v>
      </c>
      <c r="C13" s="5" t="s">
        <v>21</v>
      </c>
      <c r="D13" s="5">
        <v>2950</v>
      </c>
      <c r="E13" s="5">
        <v>4</v>
      </c>
      <c r="F13" s="5" t="s">
        <v>27</v>
      </c>
      <c r="G13" s="5" t="s">
        <v>23</v>
      </c>
      <c r="H13" s="6">
        <v>400</v>
      </c>
      <c r="I13" s="8">
        <f t="shared" si="0"/>
        <v>344.82758620689657</v>
      </c>
      <c r="J13" s="8">
        <f t="shared" si="1"/>
        <v>1379.3103448275863</v>
      </c>
      <c r="K13" s="5">
        <v>13777</v>
      </c>
      <c r="L13" s="12">
        <v>690</v>
      </c>
      <c r="M13" s="11">
        <f t="shared" si="2"/>
        <v>2760</v>
      </c>
      <c r="N13" s="5"/>
      <c r="O13" s="5"/>
      <c r="P13" s="5"/>
      <c r="S13" s="27" t="s">
        <v>27</v>
      </c>
      <c r="T13" s="23" t="b">
        <f t="shared" si="3"/>
        <v>1</v>
      </c>
      <c r="U13" s="32">
        <v>344.82758620689657</v>
      </c>
      <c r="V13" s="25" t="b">
        <f t="shared" si="4"/>
        <v>1</v>
      </c>
    </row>
    <row r="14" spans="1:22" ht="45" x14ac:dyDescent="0.25">
      <c r="A14" s="5" t="s">
        <v>20</v>
      </c>
      <c r="B14" s="5">
        <v>5</v>
      </c>
      <c r="C14" s="5" t="s">
        <v>21</v>
      </c>
      <c r="D14" s="5">
        <v>2950</v>
      </c>
      <c r="E14" s="5">
        <v>3</v>
      </c>
      <c r="F14" s="5" t="s">
        <v>28</v>
      </c>
      <c r="G14" s="5" t="s">
        <v>23</v>
      </c>
      <c r="H14" s="6">
        <v>200</v>
      </c>
      <c r="I14" s="8">
        <f t="shared" si="0"/>
        <v>172.41379310344828</v>
      </c>
      <c r="J14" s="8">
        <f t="shared" si="1"/>
        <v>517.24137931034488</v>
      </c>
      <c r="K14" s="5">
        <v>13777</v>
      </c>
      <c r="L14" s="15">
        <v>378</v>
      </c>
      <c r="M14" s="11">
        <f t="shared" si="2"/>
        <v>1134</v>
      </c>
      <c r="N14" s="5"/>
      <c r="O14" s="5"/>
      <c r="P14" s="5"/>
      <c r="S14" s="27" t="s">
        <v>28</v>
      </c>
      <c r="T14" s="23" t="b">
        <f t="shared" si="3"/>
        <v>1</v>
      </c>
      <c r="U14" s="32">
        <v>172.41379310344828</v>
      </c>
      <c r="V14" s="25" t="b">
        <f t="shared" si="4"/>
        <v>1</v>
      </c>
    </row>
    <row r="15" spans="1:22" ht="45" x14ac:dyDescent="0.25">
      <c r="A15" s="5" t="s">
        <v>20</v>
      </c>
      <c r="B15" s="5">
        <v>6</v>
      </c>
      <c r="C15" s="5" t="s">
        <v>21</v>
      </c>
      <c r="D15" s="5">
        <v>2950</v>
      </c>
      <c r="E15" s="5">
        <v>5</v>
      </c>
      <c r="F15" s="5" t="s">
        <v>29</v>
      </c>
      <c r="G15" s="5" t="s">
        <v>23</v>
      </c>
      <c r="H15" s="6">
        <v>400</v>
      </c>
      <c r="I15" s="8">
        <f t="shared" si="0"/>
        <v>344.82758620689657</v>
      </c>
      <c r="J15" s="8">
        <f t="shared" si="1"/>
        <v>1724.1379310344828</v>
      </c>
      <c r="K15" s="5">
        <v>13777</v>
      </c>
      <c r="L15" s="12">
        <v>1120</v>
      </c>
      <c r="M15" s="11">
        <f t="shared" si="2"/>
        <v>5600</v>
      </c>
      <c r="N15" s="5"/>
      <c r="O15" s="5"/>
      <c r="P15" s="5"/>
      <c r="S15" s="27" t="s">
        <v>29</v>
      </c>
      <c r="T15" s="23" t="b">
        <f t="shared" si="3"/>
        <v>1</v>
      </c>
      <c r="U15" s="32">
        <v>344.82758620689657</v>
      </c>
      <c r="V15" s="25" t="b">
        <f t="shared" si="4"/>
        <v>1</v>
      </c>
    </row>
    <row r="16" spans="1:22" ht="67.5" x14ac:dyDescent="0.25">
      <c r="A16" s="5" t="s">
        <v>20</v>
      </c>
      <c r="B16" s="5">
        <v>7</v>
      </c>
      <c r="C16" s="5" t="s">
        <v>21</v>
      </c>
      <c r="D16" s="5">
        <v>2950</v>
      </c>
      <c r="E16" s="5">
        <v>3</v>
      </c>
      <c r="F16" s="5" t="s">
        <v>30</v>
      </c>
      <c r="G16" s="5" t="s">
        <v>23</v>
      </c>
      <c r="H16" s="6">
        <v>3000</v>
      </c>
      <c r="I16" s="8">
        <f t="shared" si="0"/>
        <v>2586.2068965517242</v>
      </c>
      <c r="J16" s="8">
        <f t="shared" si="1"/>
        <v>7758.6206896551721</v>
      </c>
      <c r="K16" s="5">
        <v>13777</v>
      </c>
      <c r="L16" s="15">
        <v>4107.6000000000004</v>
      </c>
      <c r="M16" s="11">
        <f t="shared" si="2"/>
        <v>12322.800000000001</v>
      </c>
      <c r="N16" s="5"/>
      <c r="O16" s="5"/>
      <c r="P16" s="5"/>
      <c r="S16" s="27" t="s">
        <v>30</v>
      </c>
      <c r="T16" s="23" t="b">
        <f t="shared" si="3"/>
        <v>1</v>
      </c>
      <c r="U16" s="32">
        <v>2586.2068965517242</v>
      </c>
      <c r="V16" s="25" t="b">
        <f t="shared" si="4"/>
        <v>1</v>
      </c>
    </row>
    <row r="17" spans="1:22" ht="45" x14ac:dyDescent="0.25">
      <c r="A17" s="5" t="s">
        <v>20</v>
      </c>
      <c r="B17" s="5">
        <v>8</v>
      </c>
      <c r="C17" s="5" t="s">
        <v>21</v>
      </c>
      <c r="D17" s="5">
        <v>5310</v>
      </c>
      <c r="E17" s="5">
        <v>1</v>
      </c>
      <c r="F17" s="5" t="s">
        <v>31</v>
      </c>
      <c r="G17" s="5" t="s">
        <v>23</v>
      </c>
      <c r="H17" s="6">
        <v>60000</v>
      </c>
      <c r="I17" s="8">
        <f t="shared" si="0"/>
        <v>51724.137931034486</v>
      </c>
      <c r="J17" s="8">
        <f t="shared" si="1"/>
        <v>51724.137931034486</v>
      </c>
      <c r="K17" s="5">
        <v>13774</v>
      </c>
      <c r="L17" s="13">
        <v>51724.137931034486</v>
      </c>
      <c r="M17" s="11">
        <f t="shared" si="2"/>
        <v>51724.137931034486</v>
      </c>
      <c r="N17" s="5"/>
      <c r="O17" s="5"/>
      <c r="P17" s="5"/>
      <c r="S17" s="27" t="s">
        <v>31</v>
      </c>
      <c r="T17" s="23" t="b">
        <f t="shared" si="3"/>
        <v>1</v>
      </c>
      <c r="U17" s="32">
        <v>51724.137931034486</v>
      </c>
      <c r="V17" s="25" t="b">
        <f t="shared" si="4"/>
        <v>1</v>
      </c>
    </row>
    <row r="18" spans="1:22" ht="45" x14ac:dyDescent="0.25">
      <c r="A18" s="5" t="s">
        <v>20</v>
      </c>
      <c r="B18" s="5">
        <v>9</v>
      </c>
      <c r="C18" s="5" t="s">
        <v>21</v>
      </c>
      <c r="D18" s="5">
        <v>5310</v>
      </c>
      <c r="E18" s="5">
        <v>1</v>
      </c>
      <c r="F18" s="5" t="s">
        <v>32</v>
      </c>
      <c r="G18" s="5" t="s">
        <v>23</v>
      </c>
      <c r="H18" s="6">
        <v>11000</v>
      </c>
      <c r="I18" s="8">
        <f t="shared" si="0"/>
        <v>9482.7586206896558</v>
      </c>
      <c r="J18" s="8">
        <f t="shared" si="1"/>
        <v>9482.7586206896558</v>
      </c>
      <c r="K18" s="5">
        <v>13774</v>
      </c>
      <c r="L18" s="15">
        <v>15590.3073375</v>
      </c>
      <c r="M18" s="11">
        <f t="shared" si="2"/>
        <v>15590.3073375</v>
      </c>
      <c r="N18" s="5"/>
      <c r="O18" s="5"/>
      <c r="P18" s="5"/>
      <c r="S18" s="27" t="s">
        <v>32</v>
      </c>
      <c r="T18" s="23" t="b">
        <f t="shared" si="3"/>
        <v>1</v>
      </c>
      <c r="U18" s="32">
        <v>9482.7586206896558</v>
      </c>
      <c r="V18" s="25" t="b">
        <f t="shared" si="4"/>
        <v>1</v>
      </c>
    </row>
    <row r="19" spans="1:22" ht="45" x14ac:dyDescent="0.25">
      <c r="A19" s="5" t="s">
        <v>20</v>
      </c>
      <c r="B19" s="5">
        <v>10</v>
      </c>
      <c r="C19" s="5" t="s">
        <v>21</v>
      </c>
      <c r="D19" s="5">
        <v>5310</v>
      </c>
      <c r="E19" s="5">
        <v>1</v>
      </c>
      <c r="F19" s="5" t="s">
        <v>33</v>
      </c>
      <c r="G19" s="5" t="s">
        <v>23</v>
      </c>
      <c r="H19" s="6">
        <v>155000</v>
      </c>
      <c r="I19" s="8">
        <f t="shared" si="0"/>
        <v>133620.68965517243</v>
      </c>
      <c r="J19" s="8">
        <f t="shared" si="1"/>
        <v>133620.68965517243</v>
      </c>
      <c r="K19" s="5">
        <v>13774</v>
      </c>
      <c r="L19" s="15">
        <v>244276.31340000001</v>
      </c>
      <c r="M19" s="11">
        <f t="shared" si="2"/>
        <v>244276.31340000001</v>
      </c>
      <c r="N19" s="5"/>
      <c r="O19" s="5"/>
      <c r="P19" s="5"/>
      <c r="S19" s="27" t="s">
        <v>33</v>
      </c>
      <c r="T19" s="23" t="b">
        <f t="shared" si="3"/>
        <v>1</v>
      </c>
      <c r="U19" s="32">
        <v>133620.68965517243</v>
      </c>
      <c r="V19" s="25" t="b">
        <f t="shared" si="4"/>
        <v>1</v>
      </c>
    </row>
    <row r="20" spans="1:22" ht="45" x14ac:dyDescent="0.25">
      <c r="A20" s="5" t="s">
        <v>20</v>
      </c>
      <c r="B20" s="5">
        <v>11</v>
      </c>
      <c r="C20" s="5" t="s">
        <v>21</v>
      </c>
      <c r="D20" s="5">
        <v>2950</v>
      </c>
      <c r="E20" s="5">
        <v>1</v>
      </c>
      <c r="F20" s="5" t="s">
        <v>34</v>
      </c>
      <c r="G20" s="5" t="s">
        <v>23</v>
      </c>
      <c r="H20" s="6">
        <v>500</v>
      </c>
      <c r="I20" s="8">
        <f t="shared" si="0"/>
        <v>431.0344827586207</v>
      </c>
      <c r="J20" s="8">
        <f t="shared" si="1"/>
        <v>431.0344827586207</v>
      </c>
      <c r="K20" s="5">
        <v>13777</v>
      </c>
      <c r="L20" s="15">
        <v>732.16499999999996</v>
      </c>
      <c r="M20" s="11">
        <f t="shared" si="2"/>
        <v>732.16499999999996</v>
      </c>
      <c r="N20" s="5"/>
      <c r="O20" s="5"/>
      <c r="P20" s="5"/>
      <c r="S20" s="27" t="s">
        <v>34</v>
      </c>
      <c r="T20" s="23" t="b">
        <f t="shared" si="3"/>
        <v>1</v>
      </c>
      <c r="U20" s="32">
        <v>431.0344827586207</v>
      </c>
      <c r="V20" s="25" t="b">
        <f t="shared" si="4"/>
        <v>1</v>
      </c>
    </row>
    <row r="21" spans="1:22" ht="45" x14ac:dyDescent="0.25">
      <c r="A21" s="5" t="s">
        <v>20</v>
      </c>
      <c r="B21" s="5">
        <v>12</v>
      </c>
      <c r="C21" s="5" t="s">
        <v>21</v>
      </c>
      <c r="D21" s="5">
        <v>2950</v>
      </c>
      <c r="E21" s="5">
        <v>5</v>
      </c>
      <c r="F21" s="5" t="s">
        <v>35</v>
      </c>
      <c r="G21" s="5" t="s">
        <v>36</v>
      </c>
      <c r="H21" s="6">
        <v>650</v>
      </c>
      <c r="I21" s="8">
        <f t="shared" si="0"/>
        <v>560.34482758620697</v>
      </c>
      <c r="J21" s="8">
        <f t="shared" si="1"/>
        <v>2801.7241379310349</v>
      </c>
      <c r="K21" s="5">
        <v>13777</v>
      </c>
      <c r="L21" s="15">
        <v>607.95000000000005</v>
      </c>
      <c r="M21" s="11">
        <f t="shared" si="2"/>
        <v>3039.75</v>
      </c>
      <c r="N21" s="5"/>
      <c r="O21" s="5"/>
      <c r="P21" s="5"/>
      <c r="S21" s="27" t="s">
        <v>35</v>
      </c>
      <c r="T21" s="23" t="b">
        <f t="shared" si="3"/>
        <v>1</v>
      </c>
      <c r="U21" s="32">
        <v>560.34482758620697</v>
      </c>
      <c r="V21" s="25" t="b">
        <f t="shared" si="4"/>
        <v>1</v>
      </c>
    </row>
    <row r="22" spans="1:22" ht="45" x14ac:dyDescent="0.25">
      <c r="A22" s="5" t="s">
        <v>20</v>
      </c>
      <c r="B22" s="5">
        <v>13</v>
      </c>
      <c r="C22" s="5" t="s">
        <v>21</v>
      </c>
      <c r="D22" s="5">
        <v>2950</v>
      </c>
      <c r="E22" s="5">
        <v>4</v>
      </c>
      <c r="F22" s="5" t="s">
        <v>37</v>
      </c>
      <c r="G22" s="5" t="s">
        <v>36</v>
      </c>
      <c r="H22" s="6">
        <v>700</v>
      </c>
      <c r="I22" s="8">
        <f t="shared" si="0"/>
        <v>603.44827586206895</v>
      </c>
      <c r="J22" s="8">
        <f t="shared" si="1"/>
        <v>2413.7931034482758</v>
      </c>
      <c r="K22" s="5">
        <v>13777</v>
      </c>
      <c r="L22" s="12">
        <v>690</v>
      </c>
      <c r="M22" s="11">
        <f t="shared" si="2"/>
        <v>2760</v>
      </c>
      <c r="N22" s="5"/>
      <c r="O22" s="5"/>
      <c r="P22" s="5"/>
      <c r="S22" s="27" t="s">
        <v>37</v>
      </c>
      <c r="T22" s="23" t="b">
        <f t="shared" si="3"/>
        <v>1</v>
      </c>
      <c r="U22" s="32">
        <v>603.44827586206895</v>
      </c>
      <c r="V22" s="25" t="b">
        <f t="shared" si="4"/>
        <v>1</v>
      </c>
    </row>
    <row r="23" spans="1:22" ht="45" x14ac:dyDescent="0.25">
      <c r="A23" s="5" t="s">
        <v>20</v>
      </c>
      <c r="B23" s="5">
        <v>14</v>
      </c>
      <c r="C23" s="5" t="s">
        <v>21</v>
      </c>
      <c r="D23" s="5">
        <v>2950</v>
      </c>
      <c r="E23" s="5">
        <v>4</v>
      </c>
      <c r="F23" s="5" t="s">
        <v>38</v>
      </c>
      <c r="G23" s="5" t="s">
        <v>36</v>
      </c>
      <c r="H23" s="6">
        <v>800</v>
      </c>
      <c r="I23" s="8">
        <f t="shared" si="0"/>
        <v>689.65517241379314</v>
      </c>
      <c r="J23" s="8">
        <f t="shared" si="1"/>
        <v>2758.6206896551726</v>
      </c>
      <c r="K23" s="5">
        <v>13777</v>
      </c>
      <c r="L23" s="15">
        <v>3312.75</v>
      </c>
      <c r="M23" s="11">
        <f t="shared" si="2"/>
        <v>13251</v>
      </c>
      <c r="N23" s="5"/>
      <c r="O23" s="5"/>
      <c r="P23" s="5"/>
      <c r="S23" s="27" t="s">
        <v>38</v>
      </c>
      <c r="T23" s="23" t="b">
        <f t="shared" si="3"/>
        <v>1</v>
      </c>
      <c r="U23" s="32">
        <v>689.65517241379314</v>
      </c>
      <c r="V23" s="25" t="b">
        <f t="shared" si="4"/>
        <v>1</v>
      </c>
    </row>
    <row r="24" spans="1:22" ht="67.5" x14ac:dyDescent="0.25">
      <c r="A24" s="5" t="s">
        <v>20</v>
      </c>
      <c r="B24" s="5">
        <v>15</v>
      </c>
      <c r="C24" s="5" t="s">
        <v>21</v>
      </c>
      <c r="D24" s="5">
        <v>2950</v>
      </c>
      <c r="E24" s="5">
        <v>4</v>
      </c>
      <c r="F24" s="5" t="s">
        <v>39</v>
      </c>
      <c r="G24" s="5" t="s">
        <v>36</v>
      </c>
      <c r="H24" s="6">
        <v>800</v>
      </c>
      <c r="I24" s="8">
        <f t="shared" si="0"/>
        <v>689.65517241379314</v>
      </c>
      <c r="J24" s="8">
        <f t="shared" si="1"/>
        <v>2758.6206896551726</v>
      </c>
      <c r="K24" s="5">
        <v>13777</v>
      </c>
      <c r="L24" s="15">
        <v>1995</v>
      </c>
      <c r="M24" s="11">
        <f t="shared" si="2"/>
        <v>7980</v>
      </c>
      <c r="N24" s="5"/>
      <c r="O24" s="5"/>
      <c r="P24" s="5"/>
      <c r="S24" s="27" t="s">
        <v>39</v>
      </c>
      <c r="T24" s="23" t="b">
        <f t="shared" si="3"/>
        <v>1</v>
      </c>
      <c r="U24" s="32">
        <v>689.65517241379314</v>
      </c>
      <c r="V24" s="25" t="b">
        <f t="shared" si="4"/>
        <v>1</v>
      </c>
    </row>
    <row r="25" spans="1:22" ht="56.25" x14ac:dyDescent="0.25">
      <c r="A25" s="5" t="s">
        <v>20</v>
      </c>
      <c r="B25" s="5">
        <v>16</v>
      </c>
      <c r="C25" s="5" t="s">
        <v>21</v>
      </c>
      <c r="D25" s="5">
        <v>5310</v>
      </c>
      <c r="E25" s="5">
        <v>1</v>
      </c>
      <c r="F25" s="5" t="s">
        <v>40</v>
      </c>
      <c r="G25" s="5" t="s">
        <v>23</v>
      </c>
      <c r="H25" s="6">
        <v>200000</v>
      </c>
      <c r="I25" s="8">
        <f t="shared" si="0"/>
        <v>172413.79310344829</v>
      </c>
      <c r="J25" s="8">
        <f t="shared" si="1"/>
        <v>172413.79310344829</v>
      </c>
      <c r="K25" s="5">
        <v>13774</v>
      </c>
      <c r="L25" s="13">
        <v>172413.79310344829</v>
      </c>
      <c r="M25" s="11">
        <f t="shared" si="2"/>
        <v>172413.79310344829</v>
      </c>
      <c r="N25" s="5"/>
      <c r="O25" s="5"/>
      <c r="P25" s="5"/>
      <c r="S25" s="27" t="s">
        <v>40</v>
      </c>
      <c r="T25" s="23" t="b">
        <f t="shared" si="3"/>
        <v>1</v>
      </c>
      <c r="U25" s="32">
        <v>172413.79310344829</v>
      </c>
      <c r="V25" s="25" t="b">
        <f t="shared" si="4"/>
        <v>1</v>
      </c>
    </row>
    <row r="26" spans="1:22" ht="45" x14ac:dyDescent="0.25">
      <c r="A26" s="5" t="s">
        <v>20</v>
      </c>
      <c r="B26" s="5">
        <v>17</v>
      </c>
      <c r="C26" s="5" t="s">
        <v>21</v>
      </c>
      <c r="D26" s="5">
        <v>5310</v>
      </c>
      <c r="E26" s="5">
        <v>1</v>
      </c>
      <c r="F26" s="5" t="s">
        <v>41</v>
      </c>
      <c r="G26" s="5" t="s">
        <v>23</v>
      </c>
      <c r="H26" s="6">
        <v>35000</v>
      </c>
      <c r="I26" s="8">
        <f t="shared" si="0"/>
        <v>30172.413793103449</v>
      </c>
      <c r="J26" s="8">
        <f t="shared" si="1"/>
        <v>30172.413793103449</v>
      </c>
      <c r="K26" s="5">
        <v>13774</v>
      </c>
      <c r="L26" s="16">
        <v>58460.325000000004</v>
      </c>
      <c r="M26" s="11">
        <f t="shared" si="2"/>
        <v>58460.325000000004</v>
      </c>
      <c r="N26" s="5"/>
      <c r="O26" s="5"/>
      <c r="P26" s="5"/>
      <c r="S26" s="27" t="s">
        <v>41</v>
      </c>
      <c r="T26" s="23" t="b">
        <f t="shared" si="3"/>
        <v>1</v>
      </c>
      <c r="U26" s="32">
        <v>30172.413793103449</v>
      </c>
      <c r="V26" s="25" t="b">
        <f t="shared" si="4"/>
        <v>1</v>
      </c>
    </row>
    <row r="27" spans="1:22" ht="112.5" x14ac:dyDescent="0.25">
      <c r="A27" s="5" t="s">
        <v>20</v>
      </c>
      <c r="B27" s="5">
        <v>18</v>
      </c>
      <c r="C27" s="5" t="s">
        <v>21</v>
      </c>
      <c r="D27" s="5">
        <v>5310</v>
      </c>
      <c r="E27" s="5">
        <v>1</v>
      </c>
      <c r="F27" s="5" t="s">
        <v>42</v>
      </c>
      <c r="G27" s="5" t="s">
        <v>23</v>
      </c>
      <c r="H27" s="6">
        <v>15000</v>
      </c>
      <c r="I27" s="8">
        <f t="shared" si="0"/>
        <v>12931.034482758621</v>
      </c>
      <c r="J27" s="8">
        <f t="shared" si="1"/>
        <v>12931.034482758621</v>
      </c>
      <c r="K27" s="5">
        <v>13774</v>
      </c>
      <c r="L27" s="13">
        <v>12931.034482758621</v>
      </c>
      <c r="M27" s="11">
        <f t="shared" si="2"/>
        <v>12931.034482758621</v>
      </c>
      <c r="N27" s="5"/>
      <c r="O27" s="5"/>
      <c r="P27" s="5"/>
      <c r="S27" s="27" t="s">
        <v>42</v>
      </c>
      <c r="T27" s="23" t="b">
        <f t="shared" si="3"/>
        <v>1</v>
      </c>
      <c r="U27" s="32">
        <v>12931.034482758621</v>
      </c>
      <c r="V27" s="25" t="b">
        <f t="shared" si="4"/>
        <v>1</v>
      </c>
    </row>
    <row r="28" spans="1:22" ht="135" x14ac:dyDescent="0.25">
      <c r="A28" s="5" t="s">
        <v>20</v>
      </c>
      <c r="B28" s="5">
        <v>19</v>
      </c>
      <c r="C28" s="5" t="s">
        <v>21</v>
      </c>
      <c r="D28" s="5">
        <v>5310</v>
      </c>
      <c r="E28" s="5">
        <v>1</v>
      </c>
      <c r="F28" s="5" t="s">
        <v>43</v>
      </c>
      <c r="G28" s="5" t="s">
        <v>23</v>
      </c>
      <c r="H28" s="6">
        <v>30000</v>
      </c>
      <c r="I28" s="8">
        <f t="shared" si="0"/>
        <v>25862.068965517243</v>
      </c>
      <c r="J28" s="8">
        <f t="shared" si="1"/>
        <v>25862.068965517243</v>
      </c>
      <c r="K28" s="5">
        <v>13774</v>
      </c>
      <c r="L28" s="13">
        <v>25862.068965517243</v>
      </c>
      <c r="M28" s="11">
        <f t="shared" si="2"/>
        <v>25862.068965517243</v>
      </c>
      <c r="N28" s="5"/>
      <c r="O28" s="5"/>
      <c r="P28" s="5"/>
      <c r="S28" s="27" t="s">
        <v>43</v>
      </c>
      <c r="T28" s="23" t="b">
        <f t="shared" si="3"/>
        <v>1</v>
      </c>
      <c r="U28" s="32">
        <v>25862.068965517243</v>
      </c>
      <c r="V28" s="25" t="b">
        <f t="shared" si="4"/>
        <v>1</v>
      </c>
    </row>
    <row r="29" spans="1:22" ht="225" x14ac:dyDescent="0.25">
      <c r="A29" s="5" t="s">
        <v>20</v>
      </c>
      <c r="B29" s="5">
        <v>20</v>
      </c>
      <c r="C29" s="5" t="s">
        <v>21</v>
      </c>
      <c r="D29" s="5">
        <v>5310</v>
      </c>
      <c r="E29" s="5">
        <v>1</v>
      </c>
      <c r="F29" s="5" t="s">
        <v>44</v>
      </c>
      <c r="G29" s="5" t="s">
        <v>23</v>
      </c>
      <c r="H29" s="6">
        <v>220000</v>
      </c>
      <c r="I29" s="8">
        <f t="shared" si="0"/>
        <v>189655.17241379313</v>
      </c>
      <c r="J29" s="8">
        <f t="shared" si="1"/>
        <v>189655.17241379313</v>
      </c>
      <c r="K29" s="5">
        <v>13774</v>
      </c>
      <c r="L29" s="13">
        <v>189655.17241379313</v>
      </c>
      <c r="M29" s="11">
        <f t="shared" si="2"/>
        <v>189655.17241379313</v>
      </c>
      <c r="N29" s="5"/>
      <c r="O29" s="5"/>
      <c r="P29" s="5"/>
      <c r="S29" s="27" t="s">
        <v>44</v>
      </c>
      <c r="T29" s="23" t="b">
        <f t="shared" si="3"/>
        <v>1</v>
      </c>
      <c r="U29" s="32">
        <v>189655.17241379313</v>
      </c>
      <c r="V29" s="25" t="b">
        <f t="shared" si="4"/>
        <v>1</v>
      </c>
    </row>
    <row r="30" spans="1:22" ht="56.25" x14ac:dyDescent="0.25">
      <c r="A30" s="5" t="s">
        <v>20</v>
      </c>
      <c r="B30" s="5">
        <v>21</v>
      </c>
      <c r="C30" s="5" t="s">
        <v>21</v>
      </c>
      <c r="D30" s="5">
        <v>2950</v>
      </c>
      <c r="E30" s="5">
        <v>8</v>
      </c>
      <c r="F30" s="5" t="s">
        <v>45</v>
      </c>
      <c r="G30" s="5" t="s">
        <v>36</v>
      </c>
      <c r="H30" s="6">
        <v>1000</v>
      </c>
      <c r="I30" s="8">
        <f t="shared" si="0"/>
        <v>862.06896551724139</v>
      </c>
      <c r="J30" s="8">
        <f t="shared" si="1"/>
        <v>6896.5517241379312</v>
      </c>
      <c r="K30" s="5">
        <v>13777</v>
      </c>
      <c r="L30" s="17">
        <v>1575</v>
      </c>
      <c r="M30" s="11">
        <f t="shared" si="2"/>
        <v>12600</v>
      </c>
      <c r="N30" s="5"/>
      <c r="O30" s="5"/>
      <c r="P30" s="5"/>
      <c r="S30" s="27" t="s">
        <v>45</v>
      </c>
      <c r="T30" s="23" t="b">
        <f t="shared" si="3"/>
        <v>1</v>
      </c>
      <c r="U30" s="32">
        <v>862.06896551724139</v>
      </c>
      <c r="V30" s="25" t="b">
        <f t="shared" si="4"/>
        <v>1</v>
      </c>
    </row>
    <row r="31" spans="1:22" ht="56.25" x14ac:dyDescent="0.25">
      <c r="A31" s="5" t="s">
        <v>20</v>
      </c>
      <c r="B31" s="5">
        <v>22</v>
      </c>
      <c r="C31" s="5" t="s">
        <v>21</v>
      </c>
      <c r="D31" s="5">
        <v>5310</v>
      </c>
      <c r="E31" s="5">
        <v>1</v>
      </c>
      <c r="F31" s="5" t="s">
        <v>46</v>
      </c>
      <c r="G31" s="5" t="s">
        <v>23</v>
      </c>
      <c r="H31" s="6">
        <v>185000</v>
      </c>
      <c r="I31" s="8">
        <f t="shared" si="0"/>
        <v>159482.75862068965</v>
      </c>
      <c r="J31" s="8">
        <f t="shared" si="1"/>
        <v>159482.75862068965</v>
      </c>
      <c r="K31" s="5">
        <v>13774</v>
      </c>
      <c r="L31" s="17">
        <v>216443.96340000001</v>
      </c>
      <c r="M31" s="11">
        <f t="shared" si="2"/>
        <v>216443.96340000001</v>
      </c>
      <c r="N31" s="5"/>
      <c r="O31" s="5"/>
      <c r="P31" s="5"/>
      <c r="S31" s="27" t="s">
        <v>46</v>
      </c>
      <c r="T31" s="23" t="b">
        <f t="shared" si="3"/>
        <v>1</v>
      </c>
      <c r="U31" s="32">
        <v>159482.75862068965</v>
      </c>
      <c r="V31" s="25" t="b">
        <f t="shared" si="4"/>
        <v>1</v>
      </c>
    </row>
    <row r="32" spans="1:22" ht="45" x14ac:dyDescent="0.25">
      <c r="A32" s="5" t="s">
        <v>20</v>
      </c>
      <c r="B32" s="5">
        <v>23</v>
      </c>
      <c r="C32" s="5" t="s">
        <v>21</v>
      </c>
      <c r="D32" s="5">
        <v>2950</v>
      </c>
      <c r="E32" s="5">
        <v>4</v>
      </c>
      <c r="F32" s="5" t="s">
        <v>47</v>
      </c>
      <c r="G32" s="5" t="s">
        <v>36</v>
      </c>
      <c r="H32" s="6">
        <v>800</v>
      </c>
      <c r="I32" s="8">
        <f t="shared" si="0"/>
        <v>689.65517241379314</v>
      </c>
      <c r="J32" s="8">
        <f t="shared" si="1"/>
        <v>2758.6206896551726</v>
      </c>
      <c r="K32" s="5">
        <v>13777</v>
      </c>
      <c r="L32" s="13">
        <v>689.65517241379314</v>
      </c>
      <c r="M32" s="11">
        <f t="shared" si="2"/>
        <v>2758.6206896551726</v>
      </c>
      <c r="N32" s="5"/>
      <c r="O32" s="5"/>
      <c r="P32" s="5"/>
      <c r="S32" s="27" t="s">
        <v>47</v>
      </c>
      <c r="T32" s="23" t="b">
        <f t="shared" si="3"/>
        <v>1</v>
      </c>
      <c r="U32" s="32">
        <v>689.65517241379314</v>
      </c>
      <c r="V32" s="25" t="b">
        <f t="shared" si="4"/>
        <v>1</v>
      </c>
    </row>
    <row r="33" spans="1:22" ht="90" x14ac:dyDescent="0.25">
      <c r="A33" s="5" t="s">
        <v>20</v>
      </c>
      <c r="B33" s="5">
        <v>24</v>
      </c>
      <c r="C33" s="5" t="s">
        <v>48</v>
      </c>
      <c r="D33" s="5">
        <v>5310</v>
      </c>
      <c r="E33" s="5">
        <v>1</v>
      </c>
      <c r="F33" s="5" t="s">
        <v>49</v>
      </c>
      <c r="G33" s="5" t="s">
        <v>36</v>
      </c>
      <c r="H33" s="6">
        <v>25000</v>
      </c>
      <c r="I33" s="8">
        <f t="shared" si="0"/>
        <v>21551.724137931036</v>
      </c>
      <c r="J33" s="8">
        <f t="shared" si="1"/>
        <v>21551.724137931036</v>
      </c>
      <c r="K33" s="5">
        <v>13774</v>
      </c>
      <c r="L33" s="12">
        <v>21551.724137931036</v>
      </c>
      <c r="M33" s="11">
        <f t="shared" si="2"/>
        <v>21551.724137931036</v>
      </c>
      <c r="N33" s="5"/>
      <c r="O33" s="5"/>
      <c r="P33" s="5"/>
      <c r="S33" s="27" t="s">
        <v>49</v>
      </c>
      <c r="T33" s="23" t="b">
        <f t="shared" si="3"/>
        <v>1</v>
      </c>
      <c r="U33" s="32">
        <v>21551.724137931036</v>
      </c>
      <c r="V33" s="25" t="b">
        <f t="shared" si="4"/>
        <v>1</v>
      </c>
    </row>
    <row r="34" spans="1:22" ht="157.5" x14ac:dyDescent="0.25">
      <c r="A34" s="5" t="s">
        <v>20</v>
      </c>
      <c r="B34" s="5">
        <v>25</v>
      </c>
      <c r="C34" s="5" t="s">
        <v>48</v>
      </c>
      <c r="D34" s="5">
        <v>5310</v>
      </c>
      <c r="E34" s="5">
        <v>1</v>
      </c>
      <c r="F34" s="5" t="s">
        <v>50</v>
      </c>
      <c r="G34" s="5" t="s">
        <v>23</v>
      </c>
      <c r="H34" s="6">
        <v>500758</v>
      </c>
      <c r="I34" s="8">
        <f t="shared" si="0"/>
        <v>431687.93103448278</v>
      </c>
      <c r="J34" s="8">
        <f t="shared" si="1"/>
        <v>431687.93103448278</v>
      </c>
      <c r="K34" s="5">
        <v>13774</v>
      </c>
      <c r="L34" s="17">
        <v>924089.25</v>
      </c>
      <c r="M34" s="11">
        <f t="shared" si="2"/>
        <v>924089.25</v>
      </c>
      <c r="N34" s="5"/>
      <c r="O34" s="5"/>
      <c r="P34" s="5"/>
      <c r="S34" s="27" t="s">
        <v>50</v>
      </c>
      <c r="T34" s="23" t="b">
        <f t="shared" si="3"/>
        <v>1</v>
      </c>
      <c r="U34" s="32">
        <v>431687.93103448278</v>
      </c>
      <c r="V34" s="25" t="b">
        <f t="shared" si="4"/>
        <v>1</v>
      </c>
    </row>
    <row r="35" spans="1:22" ht="56.25" x14ac:dyDescent="0.25">
      <c r="A35" s="5" t="s">
        <v>20</v>
      </c>
      <c r="B35" s="5">
        <v>26</v>
      </c>
      <c r="C35" s="5" t="s">
        <v>48</v>
      </c>
      <c r="D35" s="5">
        <v>2550</v>
      </c>
      <c r="E35" s="5">
        <v>200</v>
      </c>
      <c r="F35" s="5" t="s">
        <v>51</v>
      </c>
      <c r="G35" s="5" t="s">
        <v>36</v>
      </c>
      <c r="H35" s="6">
        <v>85</v>
      </c>
      <c r="I35" s="8">
        <f t="shared" si="0"/>
        <v>73.275862068965523</v>
      </c>
      <c r="J35" s="8">
        <f t="shared" si="1"/>
        <v>14655.172413793105</v>
      </c>
      <c r="K35" s="5">
        <v>13775</v>
      </c>
      <c r="L35" s="17">
        <v>140.64750000000001</v>
      </c>
      <c r="M35" s="11">
        <f t="shared" si="2"/>
        <v>28129.5</v>
      </c>
      <c r="N35" s="5"/>
      <c r="O35" s="5"/>
      <c r="P35" s="5"/>
      <c r="S35" s="27" t="s">
        <v>51</v>
      </c>
      <c r="T35" s="23" t="b">
        <f t="shared" si="3"/>
        <v>1</v>
      </c>
      <c r="U35" s="32">
        <v>73.275862068965523</v>
      </c>
      <c r="V35" s="25" t="b">
        <f t="shared" si="4"/>
        <v>1</v>
      </c>
    </row>
    <row r="36" spans="1:22" ht="112.5" x14ac:dyDescent="0.25">
      <c r="A36" s="5" t="s">
        <v>20</v>
      </c>
      <c r="B36" s="5">
        <v>27</v>
      </c>
      <c r="C36" s="5" t="s">
        <v>48</v>
      </c>
      <c r="D36" s="5">
        <v>5310</v>
      </c>
      <c r="E36" s="5">
        <v>1</v>
      </c>
      <c r="F36" s="5" t="s">
        <v>52</v>
      </c>
      <c r="G36" s="5" t="s">
        <v>23</v>
      </c>
      <c r="H36" s="6">
        <v>300000</v>
      </c>
      <c r="I36" s="8">
        <f t="shared" si="0"/>
        <v>258620.68965517243</v>
      </c>
      <c r="J36" s="8">
        <f t="shared" si="1"/>
        <v>258620.68965517243</v>
      </c>
      <c r="K36" s="5">
        <v>13774</v>
      </c>
      <c r="L36" s="17">
        <v>545004.6</v>
      </c>
      <c r="M36" s="11">
        <f t="shared" si="2"/>
        <v>545004.6</v>
      </c>
      <c r="N36" s="5"/>
      <c r="O36" s="5"/>
      <c r="P36" s="5"/>
      <c r="S36" s="27" t="s">
        <v>52</v>
      </c>
      <c r="T36" s="23" t="b">
        <f t="shared" si="3"/>
        <v>1</v>
      </c>
      <c r="U36" s="32">
        <v>258620.68965517243</v>
      </c>
      <c r="V36" s="25" t="b">
        <f t="shared" si="4"/>
        <v>1</v>
      </c>
    </row>
    <row r="37" spans="1:22" ht="56.25" x14ac:dyDescent="0.25">
      <c r="A37" s="5" t="s">
        <v>20</v>
      </c>
      <c r="B37" s="5">
        <v>28</v>
      </c>
      <c r="C37" s="5" t="s">
        <v>48</v>
      </c>
      <c r="D37" s="5">
        <v>5310</v>
      </c>
      <c r="E37" s="5">
        <v>1</v>
      </c>
      <c r="F37" s="5" t="s">
        <v>53</v>
      </c>
      <c r="G37" s="5" t="s">
        <v>23</v>
      </c>
      <c r="H37" s="6">
        <v>20000</v>
      </c>
      <c r="I37" s="8">
        <f t="shared" si="0"/>
        <v>17241.37931034483</v>
      </c>
      <c r="J37" s="8">
        <f t="shared" si="1"/>
        <v>17241.37931034483</v>
      </c>
      <c r="K37" s="5">
        <v>13774</v>
      </c>
      <c r="L37" s="13">
        <v>17241.37931034483</v>
      </c>
      <c r="M37" s="11">
        <f t="shared" si="2"/>
        <v>17241.37931034483</v>
      </c>
      <c r="N37" s="5"/>
      <c r="O37" s="5"/>
      <c r="P37" s="5"/>
      <c r="S37" s="27" t="s">
        <v>53</v>
      </c>
      <c r="T37" s="23" t="b">
        <f t="shared" si="3"/>
        <v>1</v>
      </c>
      <c r="U37" s="32">
        <v>17241.37931034483</v>
      </c>
      <c r="V37" s="25" t="b">
        <f t="shared" si="4"/>
        <v>1</v>
      </c>
    </row>
    <row r="38" spans="1:22" ht="56.25" x14ac:dyDescent="0.25">
      <c r="A38" s="5" t="s">
        <v>20</v>
      </c>
      <c r="B38" s="5">
        <v>29</v>
      </c>
      <c r="C38" s="5" t="s">
        <v>48</v>
      </c>
      <c r="D38" s="5">
        <v>5310</v>
      </c>
      <c r="E38" s="5">
        <v>1</v>
      </c>
      <c r="F38" s="5" t="s">
        <v>54</v>
      </c>
      <c r="G38" s="5" t="s">
        <v>23</v>
      </c>
      <c r="H38" s="6">
        <v>20000</v>
      </c>
      <c r="I38" s="8">
        <f t="shared" si="0"/>
        <v>17241.37931034483</v>
      </c>
      <c r="J38" s="8">
        <f t="shared" si="1"/>
        <v>17241.37931034483</v>
      </c>
      <c r="K38" s="5">
        <v>13774</v>
      </c>
      <c r="L38" s="17">
        <v>28314.300000000003</v>
      </c>
      <c r="M38" s="11">
        <f t="shared" si="2"/>
        <v>28314.300000000003</v>
      </c>
      <c r="N38" s="5"/>
      <c r="O38" s="5"/>
      <c r="P38" s="5"/>
      <c r="S38" s="27" t="s">
        <v>54</v>
      </c>
      <c r="T38" s="23" t="b">
        <f t="shared" si="3"/>
        <v>1</v>
      </c>
      <c r="U38" s="32">
        <v>17241.37931034483</v>
      </c>
      <c r="V38" s="25" t="b">
        <f t="shared" si="4"/>
        <v>1</v>
      </c>
    </row>
    <row r="39" spans="1:22" ht="56.25" x14ac:dyDescent="0.25">
      <c r="A39" s="5" t="s">
        <v>20</v>
      </c>
      <c r="B39" s="5">
        <v>30</v>
      </c>
      <c r="C39" s="5" t="s">
        <v>48</v>
      </c>
      <c r="D39" s="5">
        <v>5310</v>
      </c>
      <c r="E39" s="5">
        <v>1</v>
      </c>
      <c r="F39" s="5" t="s">
        <v>55</v>
      </c>
      <c r="G39" s="5" t="s">
        <v>23</v>
      </c>
      <c r="H39" s="6">
        <v>34500</v>
      </c>
      <c r="I39" s="8">
        <f t="shared" si="0"/>
        <v>29741.37931034483</v>
      </c>
      <c r="J39" s="8">
        <f t="shared" si="1"/>
        <v>29741.37931034483</v>
      </c>
      <c r="K39" s="5">
        <v>13774</v>
      </c>
      <c r="L39" s="17">
        <v>35334.6</v>
      </c>
      <c r="M39" s="11">
        <f t="shared" si="2"/>
        <v>35334.6</v>
      </c>
      <c r="N39" s="5"/>
      <c r="O39" s="5"/>
      <c r="P39" s="5"/>
      <c r="S39" s="27" t="s">
        <v>55</v>
      </c>
      <c r="T39" s="23" t="b">
        <f t="shared" si="3"/>
        <v>1</v>
      </c>
      <c r="U39" s="32">
        <v>29741.37931034483</v>
      </c>
      <c r="V39" s="25" t="b">
        <f t="shared" si="4"/>
        <v>1</v>
      </c>
    </row>
    <row r="40" spans="1:22" ht="180" x14ac:dyDescent="0.25">
      <c r="A40" s="5" t="s">
        <v>20</v>
      </c>
      <c r="B40" s="5">
        <v>31</v>
      </c>
      <c r="C40" s="5" t="s">
        <v>48</v>
      </c>
      <c r="D40" s="5">
        <v>5310</v>
      </c>
      <c r="E40" s="5">
        <v>1</v>
      </c>
      <c r="F40" s="5" t="s">
        <v>56</v>
      </c>
      <c r="G40" s="5" t="s">
        <v>23</v>
      </c>
      <c r="H40" s="6">
        <v>200000</v>
      </c>
      <c r="I40" s="8">
        <f t="shared" si="0"/>
        <v>172413.79310344829</v>
      </c>
      <c r="J40" s="8">
        <f t="shared" si="1"/>
        <v>172413.79310344829</v>
      </c>
      <c r="K40" s="5">
        <v>13774</v>
      </c>
      <c r="L40" s="17">
        <v>427677.07500000001</v>
      </c>
      <c r="M40" s="11">
        <f t="shared" si="2"/>
        <v>427677.07500000001</v>
      </c>
      <c r="N40" s="5"/>
      <c r="O40" s="5"/>
      <c r="P40" s="5"/>
      <c r="S40" s="27" t="s">
        <v>56</v>
      </c>
      <c r="T40" s="23" t="b">
        <f t="shared" si="3"/>
        <v>1</v>
      </c>
      <c r="U40" s="32">
        <v>172413.79310344829</v>
      </c>
      <c r="V40" s="25" t="b">
        <f t="shared" si="4"/>
        <v>1</v>
      </c>
    </row>
    <row r="41" spans="1:22" ht="101.25" x14ac:dyDescent="0.25">
      <c r="A41" s="5" t="s">
        <v>20</v>
      </c>
      <c r="B41" s="5">
        <v>32</v>
      </c>
      <c r="C41" s="5" t="s">
        <v>48</v>
      </c>
      <c r="D41" s="5">
        <v>5310</v>
      </c>
      <c r="E41" s="5">
        <v>1</v>
      </c>
      <c r="F41" s="5" t="s">
        <v>57</v>
      </c>
      <c r="G41" s="5" t="s">
        <v>23</v>
      </c>
      <c r="H41" s="6">
        <v>140000</v>
      </c>
      <c r="I41" s="8">
        <f t="shared" si="0"/>
        <v>120689.6551724138</v>
      </c>
      <c r="J41" s="8">
        <f t="shared" si="1"/>
        <v>120689.6551724138</v>
      </c>
      <c r="K41" s="5">
        <v>13774</v>
      </c>
      <c r="L41" s="17">
        <v>218090.77500000002</v>
      </c>
      <c r="M41" s="11">
        <f t="shared" si="2"/>
        <v>218090.77500000002</v>
      </c>
      <c r="N41" s="5"/>
      <c r="O41" s="5"/>
      <c r="P41" s="5"/>
      <c r="S41" s="27" t="s">
        <v>57</v>
      </c>
      <c r="T41" s="23" t="b">
        <f t="shared" si="3"/>
        <v>1</v>
      </c>
      <c r="U41" s="32">
        <v>120689.6551724138</v>
      </c>
      <c r="V41" s="25" t="b">
        <f t="shared" si="4"/>
        <v>1</v>
      </c>
    </row>
    <row r="42" spans="1:22" ht="168.75" x14ac:dyDescent="0.25">
      <c r="A42" s="5" t="s">
        <v>20</v>
      </c>
      <c r="B42" s="5">
        <v>33</v>
      </c>
      <c r="C42" s="5" t="s">
        <v>48</v>
      </c>
      <c r="D42" s="5">
        <v>5310</v>
      </c>
      <c r="E42" s="5">
        <v>1</v>
      </c>
      <c r="F42" s="5" t="s">
        <v>58</v>
      </c>
      <c r="G42" s="5" t="s">
        <v>23</v>
      </c>
      <c r="H42" s="6">
        <v>200000</v>
      </c>
      <c r="I42" s="8">
        <f t="shared" si="0"/>
        <v>172413.79310344829</v>
      </c>
      <c r="J42" s="8">
        <f t="shared" si="1"/>
        <v>172413.79310344829</v>
      </c>
      <c r="K42" s="5">
        <v>13774</v>
      </c>
      <c r="L42" s="17">
        <v>191697.45</v>
      </c>
      <c r="M42" s="11">
        <f t="shared" si="2"/>
        <v>191697.45</v>
      </c>
      <c r="N42" s="5"/>
      <c r="O42" s="5"/>
      <c r="P42" s="5"/>
      <c r="S42" s="27" t="s">
        <v>58</v>
      </c>
      <c r="T42" s="23" t="b">
        <f t="shared" si="3"/>
        <v>1</v>
      </c>
      <c r="U42" s="32">
        <v>172413.79310344829</v>
      </c>
      <c r="V42" s="25" t="b">
        <f t="shared" si="4"/>
        <v>1</v>
      </c>
    </row>
    <row r="43" spans="1:22" ht="90" x14ac:dyDescent="0.25">
      <c r="A43" s="5" t="s">
        <v>20</v>
      </c>
      <c r="B43" s="5">
        <v>34</v>
      </c>
      <c r="C43" s="5" t="s">
        <v>48</v>
      </c>
      <c r="D43" s="5">
        <v>5310</v>
      </c>
      <c r="E43" s="5">
        <v>1</v>
      </c>
      <c r="F43" s="5" t="s">
        <v>59</v>
      </c>
      <c r="G43" s="5" t="s">
        <v>23</v>
      </c>
      <c r="H43" s="6">
        <v>27000</v>
      </c>
      <c r="I43" s="8">
        <f t="shared" si="0"/>
        <v>23275.862068965518</v>
      </c>
      <c r="J43" s="8">
        <f t="shared" si="1"/>
        <v>23275.862068965518</v>
      </c>
      <c r="K43" s="5">
        <v>13774</v>
      </c>
      <c r="L43" s="17">
        <v>28859.9787</v>
      </c>
      <c r="M43" s="11">
        <f t="shared" si="2"/>
        <v>28859.9787</v>
      </c>
      <c r="N43" s="5"/>
      <c r="O43" s="5"/>
      <c r="P43" s="5"/>
      <c r="S43" s="27" t="s">
        <v>59</v>
      </c>
      <c r="T43" s="23" t="b">
        <f t="shared" si="3"/>
        <v>1</v>
      </c>
      <c r="U43" s="32">
        <v>23275.862068965518</v>
      </c>
      <c r="V43" s="25" t="b">
        <f t="shared" si="4"/>
        <v>1</v>
      </c>
    </row>
    <row r="44" spans="1:22" ht="78.75" x14ac:dyDescent="0.25">
      <c r="A44" s="5" t="s">
        <v>20</v>
      </c>
      <c r="B44" s="5">
        <v>35</v>
      </c>
      <c r="C44" s="5" t="s">
        <v>48</v>
      </c>
      <c r="D44" s="5">
        <v>5310</v>
      </c>
      <c r="E44" s="5">
        <v>1</v>
      </c>
      <c r="F44" s="5" t="s">
        <v>60</v>
      </c>
      <c r="G44" s="5" t="s">
        <v>23</v>
      </c>
      <c r="H44" s="6">
        <v>386000</v>
      </c>
      <c r="I44" s="8">
        <f t="shared" si="0"/>
        <v>332758.62068965519</v>
      </c>
      <c r="J44" s="8">
        <f t="shared" si="1"/>
        <v>332758.62068965519</v>
      </c>
      <c r="K44" s="5">
        <v>13774</v>
      </c>
      <c r="L44" s="17">
        <v>457800</v>
      </c>
      <c r="M44" s="11">
        <f t="shared" si="2"/>
        <v>457800</v>
      </c>
      <c r="N44" s="5"/>
      <c r="O44" s="5"/>
      <c r="P44" s="5"/>
      <c r="S44" s="27" t="s">
        <v>60</v>
      </c>
      <c r="T44" s="23" t="b">
        <f t="shared" si="3"/>
        <v>1</v>
      </c>
      <c r="U44" s="32">
        <v>332758.62068965519</v>
      </c>
      <c r="V44" s="25" t="b">
        <f t="shared" si="4"/>
        <v>1</v>
      </c>
    </row>
    <row r="45" spans="1:22" ht="191.25" x14ac:dyDescent="0.25">
      <c r="A45" s="5" t="s">
        <v>20</v>
      </c>
      <c r="B45" s="5">
        <v>36</v>
      </c>
      <c r="C45" s="5" t="s">
        <v>48</v>
      </c>
      <c r="D45" s="5">
        <v>5310</v>
      </c>
      <c r="E45" s="5">
        <v>1</v>
      </c>
      <c r="F45" s="5" t="s">
        <v>61</v>
      </c>
      <c r="G45" s="5" t="s">
        <v>23</v>
      </c>
      <c r="H45" s="6">
        <v>100000</v>
      </c>
      <c r="I45" s="8">
        <f t="shared" si="0"/>
        <v>86206.896551724145</v>
      </c>
      <c r="J45" s="8">
        <f t="shared" si="1"/>
        <v>86206.896551724145</v>
      </c>
      <c r="K45" s="5">
        <v>13774</v>
      </c>
      <c r="L45" s="17">
        <v>216919.5</v>
      </c>
      <c r="M45" s="11">
        <f t="shared" si="2"/>
        <v>216919.5</v>
      </c>
      <c r="N45" s="5"/>
      <c r="O45" s="5"/>
      <c r="P45" s="5"/>
      <c r="S45" s="27" t="s">
        <v>61</v>
      </c>
      <c r="T45" s="23" t="b">
        <f t="shared" si="3"/>
        <v>1</v>
      </c>
      <c r="U45" s="32">
        <v>86206.896551724145</v>
      </c>
      <c r="V45" s="25" t="b">
        <f t="shared" si="4"/>
        <v>1</v>
      </c>
    </row>
    <row r="46" spans="1:22" ht="112.5" x14ac:dyDescent="0.25">
      <c r="A46" s="5" t="s">
        <v>20</v>
      </c>
      <c r="B46" s="5">
        <v>37</v>
      </c>
      <c r="C46" s="5" t="s">
        <v>48</v>
      </c>
      <c r="D46" s="5">
        <v>5310</v>
      </c>
      <c r="E46" s="5">
        <v>1</v>
      </c>
      <c r="F46" s="5" t="s">
        <v>62</v>
      </c>
      <c r="G46" s="5" t="s">
        <v>23</v>
      </c>
      <c r="H46" s="6">
        <v>14000</v>
      </c>
      <c r="I46" s="8">
        <f t="shared" si="0"/>
        <v>12068.96551724138</v>
      </c>
      <c r="J46" s="8">
        <f t="shared" si="1"/>
        <v>12068.96551724138</v>
      </c>
      <c r="K46" s="5">
        <v>13774</v>
      </c>
      <c r="L46" s="13">
        <v>12068.96551724138</v>
      </c>
      <c r="M46" s="11">
        <f t="shared" si="2"/>
        <v>12068.96551724138</v>
      </c>
      <c r="N46" s="5"/>
      <c r="O46" s="5"/>
      <c r="P46" s="5"/>
      <c r="S46" s="27" t="s">
        <v>62</v>
      </c>
      <c r="T46" s="23" t="b">
        <f t="shared" si="3"/>
        <v>1</v>
      </c>
      <c r="U46" s="32">
        <v>12068.96551724138</v>
      </c>
      <c r="V46" s="25" t="b">
        <f t="shared" si="4"/>
        <v>1</v>
      </c>
    </row>
    <row r="47" spans="1:22" ht="236.25" x14ac:dyDescent="0.25">
      <c r="A47" s="5" t="s">
        <v>20</v>
      </c>
      <c r="B47" s="5">
        <v>38</v>
      </c>
      <c r="C47" s="5" t="s">
        <v>48</v>
      </c>
      <c r="D47" s="5">
        <v>5310</v>
      </c>
      <c r="E47" s="5">
        <v>1</v>
      </c>
      <c r="F47" s="5" t="s">
        <v>63</v>
      </c>
      <c r="G47" s="5" t="s">
        <v>23</v>
      </c>
      <c r="H47" s="6">
        <v>300000</v>
      </c>
      <c r="I47" s="8">
        <f t="shared" si="0"/>
        <v>258620.68965517243</v>
      </c>
      <c r="J47" s="8">
        <f t="shared" si="1"/>
        <v>258620.68965517243</v>
      </c>
      <c r="K47" s="5">
        <v>13774</v>
      </c>
      <c r="L47" s="17">
        <v>506033.32500000001</v>
      </c>
      <c r="M47" s="11">
        <f t="shared" si="2"/>
        <v>506033.32500000001</v>
      </c>
      <c r="N47" s="5"/>
      <c r="O47" s="5"/>
      <c r="P47" s="5"/>
      <c r="S47" s="27" t="s">
        <v>63</v>
      </c>
      <c r="T47" s="23" t="b">
        <f t="shared" si="3"/>
        <v>1</v>
      </c>
      <c r="U47" s="32">
        <v>258620.68965517243</v>
      </c>
      <c r="V47" s="25" t="b">
        <f t="shared" si="4"/>
        <v>1</v>
      </c>
    </row>
    <row r="48" spans="1:22" ht="67.5" x14ac:dyDescent="0.25">
      <c r="A48" s="5" t="s">
        <v>20</v>
      </c>
      <c r="B48" s="5">
        <v>39</v>
      </c>
      <c r="C48" s="5" t="s">
        <v>48</v>
      </c>
      <c r="D48" s="5">
        <v>2550</v>
      </c>
      <c r="E48" s="5">
        <v>3</v>
      </c>
      <c r="F48" s="5" t="s">
        <v>64</v>
      </c>
      <c r="G48" s="5" t="s">
        <v>26</v>
      </c>
      <c r="H48" s="6">
        <v>40672</v>
      </c>
      <c r="I48" s="8">
        <f t="shared" si="0"/>
        <v>35062.068965517246</v>
      </c>
      <c r="J48" s="8">
        <f t="shared" si="1"/>
        <v>105186.20689655174</v>
      </c>
      <c r="K48" s="5">
        <v>13775</v>
      </c>
      <c r="L48" s="13">
        <v>35062.068965517246</v>
      </c>
      <c r="M48" s="11">
        <f t="shared" si="2"/>
        <v>105186.20689655174</v>
      </c>
      <c r="N48" s="5"/>
      <c r="O48" s="5"/>
      <c r="P48" s="5"/>
      <c r="S48" s="27" t="s">
        <v>64</v>
      </c>
      <c r="T48" s="23" t="b">
        <f t="shared" si="3"/>
        <v>1</v>
      </c>
      <c r="U48" s="32">
        <v>35062.068965517246</v>
      </c>
      <c r="V48" s="25" t="b">
        <f t="shared" si="4"/>
        <v>1</v>
      </c>
    </row>
    <row r="49" spans="1:22" ht="225" x14ac:dyDescent="0.25">
      <c r="A49" s="5" t="s">
        <v>20</v>
      </c>
      <c r="B49" s="5">
        <v>40</v>
      </c>
      <c r="C49" s="5" t="s">
        <v>48</v>
      </c>
      <c r="D49" s="5">
        <v>5310</v>
      </c>
      <c r="E49" s="5">
        <v>1</v>
      </c>
      <c r="F49" s="5" t="s">
        <v>65</v>
      </c>
      <c r="G49" s="5" t="s">
        <v>23</v>
      </c>
      <c r="H49" s="6">
        <v>33050</v>
      </c>
      <c r="I49" s="8">
        <f t="shared" si="0"/>
        <v>28491.37931034483</v>
      </c>
      <c r="J49" s="8">
        <f t="shared" si="1"/>
        <v>28491.37931034483</v>
      </c>
      <c r="K49" s="5">
        <v>13774</v>
      </c>
      <c r="L49" s="17">
        <v>38181.675000000003</v>
      </c>
      <c r="M49" s="11">
        <f t="shared" si="2"/>
        <v>38181.675000000003</v>
      </c>
      <c r="N49" s="5"/>
      <c r="O49" s="5"/>
      <c r="P49" s="5"/>
      <c r="S49" s="27" t="s">
        <v>65</v>
      </c>
      <c r="T49" s="23" t="b">
        <f t="shared" si="3"/>
        <v>1</v>
      </c>
      <c r="U49" s="32">
        <v>28491.37931034483</v>
      </c>
      <c r="V49" s="25" t="b">
        <f t="shared" si="4"/>
        <v>1</v>
      </c>
    </row>
    <row r="50" spans="1:22" ht="56.25" x14ac:dyDescent="0.25">
      <c r="A50" s="5" t="s">
        <v>20</v>
      </c>
      <c r="B50" s="5">
        <v>41</v>
      </c>
      <c r="C50" s="5" t="s">
        <v>48</v>
      </c>
      <c r="D50" s="5">
        <v>5310</v>
      </c>
      <c r="E50" s="5">
        <v>1</v>
      </c>
      <c r="F50" s="5" t="s">
        <v>66</v>
      </c>
      <c r="G50" s="5" t="s">
        <v>23</v>
      </c>
      <c r="H50" s="6">
        <v>30000</v>
      </c>
      <c r="I50" s="8">
        <f t="shared" si="0"/>
        <v>25862.068965517243</v>
      </c>
      <c r="J50" s="8">
        <f t="shared" si="1"/>
        <v>25862.068965517243</v>
      </c>
      <c r="K50" s="5">
        <v>13774</v>
      </c>
      <c r="L50" s="17">
        <v>47683.125</v>
      </c>
      <c r="M50" s="11">
        <f t="shared" si="2"/>
        <v>47683.125</v>
      </c>
      <c r="N50" s="5"/>
      <c r="O50" s="5"/>
      <c r="P50" s="5"/>
      <c r="S50" s="27" t="s">
        <v>66</v>
      </c>
      <c r="T50" s="23" t="b">
        <f t="shared" si="3"/>
        <v>1</v>
      </c>
      <c r="U50" s="32">
        <v>25862.068965517243</v>
      </c>
      <c r="V50" s="25" t="b">
        <f t="shared" si="4"/>
        <v>1</v>
      </c>
    </row>
    <row r="51" spans="1:22" ht="56.25" x14ac:dyDescent="0.25">
      <c r="A51" s="5" t="s">
        <v>20</v>
      </c>
      <c r="B51" s="5">
        <v>42</v>
      </c>
      <c r="C51" s="5" t="s">
        <v>48</v>
      </c>
      <c r="D51" s="5">
        <v>2550</v>
      </c>
      <c r="E51" s="5">
        <v>8</v>
      </c>
      <c r="F51" s="5" t="s">
        <v>67</v>
      </c>
      <c r="G51" s="5" t="s">
        <v>36</v>
      </c>
      <c r="H51" s="6">
        <v>600</v>
      </c>
      <c r="I51" s="8">
        <f t="shared" si="0"/>
        <v>517.24137931034488</v>
      </c>
      <c r="J51" s="8">
        <f t="shared" si="1"/>
        <v>4137.9310344827591</v>
      </c>
      <c r="K51" s="5">
        <v>13775</v>
      </c>
      <c r="L51" s="17">
        <v>724.5</v>
      </c>
      <c r="M51" s="11">
        <f t="shared" si="2"/>
        <v>5796</v>
      </c>
      <c r="N51" s="5"/>
      <c r="O51" s="5"/>
      <c r="P51" s="5"/>
      <c r="S51" s="27" t="s">
        <v>67</v>
      </c>
      <c r="T51" s="23" t="b">
        <f t="shared" si="3"/>
        <v>1</v>
      </c>
      <c r="U51" s="32">
        <v>517.24137931034488</v>
      </c>
      <c r="V51" s="25" t="b">
        <f t="shared" si="4"/>
        <v>1</v>
      </c>
    </row>
    <row r="52" spans="1:22" ht="56.25" x14ac:dyDescent="0.25">
      <c r="A52" s="5" t="s">
        <v>20</v>
      </c>
      <c r="B52" s="5">
        <v>43</v>
      </c>
      <c r="C52" s="5" t="s">
        <v>48</v>
      </c>
      <c r="D52" s="5">
        <v>5310</v>
      </c>
      <c r="E52" s="5">
        <v>1</v>
      </c>
      <c r="F52" s="5" t="s">
        <v>68</v>
      </c>
      <c r="G52" s="5" t="s">
        <v>23</v>
      </c>
      <c r="H52" s="6">
        <v>27000</v>
      </c>
      <c r="I52" s="8">
        <f t="shared" si="0"/>
        <v>23275.862068965518</v>
      </c>
      <c r="J52" s="8">
        <f t="shared" si="1"/>
        <v>23275.862068965518</v>
      </c>
      <c r="K52" s="5">
        <v>13774</v>
      </c>
      <c r="L52" s="17">
        <v>73595.55</v>
      </c>
      <c r="M52" s="11">
        <f t="shared" si="2"/>
        <v>73595.55</v>
      </c>
      <c r="N52" s="5"/>
      <c r="O52" s="5"/>
      <c r="P52" s="5"/>
      <c r="S52" s="27" t="s">
        <v>68</v>
      </c>
      <c r="T52" s="23" t="b">
        <f t="shared" si="3"/>
        <v>1</v>
      </c>
      <c r="U52" s="32">
        <v>23275.862068965518</v>
      </c>
      <c r="V52" s="25" t="b">
        <f t="shared" si="4"/>
        <v>1</v>
      </c>
    </row>
    <row r="53" spans="1:22" ht="78.75" x14ac:dyDescent="0.25">
      <c r="A53" s="5" t="s">
        <v>20</v>
      </c>
      <c r="B53" s="5">
        <v>44</v>
      </c>
      <c r="C53" s="5" t="s">
        <v>48</v>
      </c>
      <c r="D53" s="5">
        <v>2550</v>
      </c>
      <c r="E53" s="5">
        <v>10</v>
      </c>
      <c r="F53" s="5" t="s">
        <v>69</v>
      </c>
      <c r="G53" s="5" t="s">
        <v>70</v>
      </c>
      <c r="H53" s="6">
        <v>650</v>
      </c>
      <c r="I53" s="8">
        <f t="shared" si="0"/>
        <v>560.34482758620697</v>
      </c>
      <c r="J53" s="8">
        <f t="shared" si="1"/>
        <v>5603.4482758620697</v>
      </c>
      <c r="K53" s="5">
        <v>13775</v>
      </c>
      <c r="L53" s="12">
        <v>1795.5</v>
      </c>
      <c r="M53" s="11">
        <f t="shared" si="2"/>
        <v>17955</v>
      </c>
      <c r="N53" s="5"/>
      <c r="O53" s="5"/>
      <c r="P53" s="5"/>
      <c r="S53" s="27" t="s">
        <v>69</v>
      </c>
      <c r="T53" s="23" t="b">
        <f t="shared" si="3"/>
        <v>1</v>
      </c>
      <c r="U53" s="32">
        <v>560.34482758620697</v>
      </c>
      <c r="V53" s="25" t="b">
        <f t="shared" si="4"/>
        <v>1</v>
      </c>
    </row>
    <row r="54" spans="1:22" ht="45" x14ac:dyDescent="0.25">
      <c r="A54" s="5" t="s">
        <v>20</v>
      </c>
      <c r="B54" s="5">
        <v>45</v>
      </c>
      <c r="C54" s="5" t="s">
        <v>71</v>
      </c>
      <c r="D54" s="5">
        <v>2550</v>
      </c>
      <c r="E54" s="5">
        <v>20</v>
      </c>
      <c r="F54" s="5" t="s">
        <v>72</v>
      </c>
      <c r="G54" s="5" t="s">
        <v>36</v>
      </c>
      <c r="H54" s="6">
        <v>2807</v>
      </c>
      <c r="I54" s="8">
        <f t="shared" si="0"/>
        <v>2419.8275862068967</v>
      </c>
      <c r="J54" s="8">
        <f t="shared" si="1"/>
        <v>48396.551724137935</v>
      </c>
      <c r="K54" s="5">
        <v>13775</v>
      </c>
      <c r="L54" s="12">
        <v>2768.3250000000003</v>
      </c>
      <c r="M54" s="11">
        <f t="shared" si="2"/>
        <v>55366.500000000007</v>
      </c>
      <c r="N54" s="5"/>
      <c r="O54" s="5"/>
      <c r="P54" s="5"/>
      <c r="S54" s="27" t="s">
        <v>72</v>
      </c>
      <c r="T54" s="23" t="b">
        <f t="shared" si="3"/>
        <v>1</v>
      </c>
      <c r="U54" s="32">
        <v>2419.8275862068967</v>
      </c>
      <c r="V54" s="25" t="b">
        <f t="shared" si="4"/>
        <v>1</v>
      </c>
    </row>
    <row r="55" spans="1:22" ht="90" x14ac:dyDescent="0.25">
      <c r="A55" s="5" t="s">
        <v>20</v>
      </c>
      <c r="B55" s="5">
        <v>46</v>
      </c>
      <c r="C55" s="5" t="s">
        <v>71</v>
      </c>
      <c r="D55" s="5">
        <v>2550</v>
      </c>
      <c r="E55" s="5">
        <v>17</v>
      </c>
      <c r="F55" s="5" t="s">
        <v>73</v>
      </c>
      <c r="G55" s="5" t="s">
        <v>36</v>
      </c>
      <c r="H55" s="6">
        <v>4158</v>
      </c>
      <c r="I55" s="8">
        <f t="shared" si="0"/>
        <v>3584.4827586206898</v>
      </c>
      <c r="J55" s="8">
        <f t="shared" si="1"/>
        <v>60936.206896551725</v>
      </c>
      <c r="K55" s="5">
        <v>13775</v>
      </c>
      <c r="L55" s="12">
        <v>4706.1000000000004</v>
      </c>
      <c r="M55" s="11">
        <f t="shared" si="2"/>
        <v>80003.700000000012</v>
      </c>
      <c r="N55" s="5"/>
      <c r="O55" s="5"/>
      <c r="P55" s="5"/>
      <c r="S55" s="27" t="s">
        <v>73</v>
      </c>
      <c r="T55" s="23" t="b">
        <f t="shared" si="3"/>
        <v>1</v>
      </c>
      <c r="U55" s="32">
        <v>3584.4827586206898</v>
      </c>
      <c r="V55" s="25" t="b">
        <f t="shared" si="4"/>
        <v>1</v>
      </c>
    </row>
    <row r="56" spans="1:22" ht="45" x14ac:dyDescent="0.25">
      <c r="A56" s="5" t="s">
        <v>20</v>
      </c>
      <c r="B56" s="5">
        <v>47</v>
      </c>
      <c r="C56" s="5" t="s">
        <v>71</v>
      </c>
      <c r="D56" s="5">
        <v>2220</v>
      </c>
      <c r="E56" s="5">
        <v>20</v>
      </c>
      <c r="F56" s="5" t="s">
        <v>74</v>
      </c>
      <c r="G56" s="5" t="s">
        <v>70</v>
      </c>
      <c r="H56" s="6">
        <v>1257.4000000000001</v>
      </c>
      <c r="I56" s="8">
        <f t="shared" si="0"/>
        <v>1083.9655172413795</v>
      </c>
      <c r="J56" s="8">
        <f t="shared" si="1"/>
        <v>21679.310344827591</v>
      </c>
      <c r="K56" s="5">
        <v>13776</v>
      </c>
      <c r="L56" s="12">
        <v>1365</v>
      </c>
      <c r="M56" s="11">
        <f t="shared" si="2"/>
        <v>27300</v>
      </c>
      <c r="N56" s="5"/>
      <c r="O56" s="5"/>
      <c r="P56" s="5"/>
      <c r="S56" s="27" t="s">
        <v>74</v>
      </c>
      <c r="T56" s="23" t="b">
        <f t="shared" si="3"/>
        <v>1</v>
      </c>
      <c r="U56" s="32">
        <v>1083.9655172413795</v>
      </c>
      <c r="V56" s="25" t="b">
        <f t="shared" si="4"/>
        <v>1</v>
      </c>
    </row>
    <row r="57" spans="1:22" ht="45" x14ac:dyDescent="0.25">
      <c r="A57" s="5" t="s">
        <v>20</v>
      </c>
      <c r="B57" s="5">
        <v>48</v>
      </c>
      <c r="C57" s="5" t="s">
        <v>71</v>
      </c>
      <c r="D57" s="5">
        <v>2550</v>
      </c>
      <c r="E57" s="5">
        <v>10</v>
      </c>
      <c r="F57" s="5" t="s">
        <v>75</v>
      </c>
      <c r="G57" s="5" t="s">
        <v>70</v>
      </c>
      <c r="H57" s="6">
        <v>170</v>
      </c>
      <c r="I57" s="8">
        <f t="shared" si="0"/>
        <v>146.55172413793105</v>
      </c>
      <c r="J57" s="8">
        <f t="shared" si="1"/>
        <v>1465.5172413793105</v>
      </c>
      <c r="K57" s="5">
        <v>13775</v>
      </c>
      <c r="L57" s="12">
        <v>294</v>
      </c>
      <c r="M57" s="11">
        <f t="shared" si="2"/>
        <v>2940</v>
      </c>
      <c r="N57" s="5"/>
      <c r="O57" s="5"/>
      <c r="P57" s="5"/>
      <c r="S57" s="27" t="s">
        <v>75</v>
      </c>
      <c r="T57" s="23" t="b">
        <f t="shared" si="3"/>
        <v>1</v>
      </c>
      <c r="U57" s="32">
        <v>146.55172413793105</v>
      </c>
      <c r="V57" s="25" t="b">
        <f t="shared" si="4"/>
        <v>1</v>
      </c>
    </row>
    <row r="58" spans="1:22" ht="90" x14ac:dyDescent="0.25">
      <c r="A58" s="5" t="s">
        <v>20</v>
      </c>
      <c r="B58" s="5">
        <v>49</v>
      </c>
      <c r="C58" s="5" t="s">
        <v>76</v>
      </c>
      <c r="D58" s="5">
        <v>2550</v>
      </c>
      <c r="E58" s="5">
        <v>5</v>
      </c>
      <c r="F58" s="5" t="s">
        <v>77</v>
      </c>
      <c r="G58" s="5" t="s">
        <v>36</v>
      </c>
      <c r="H58" s="6">
        <v>4158</v>
      </c>
      <c r="I58" s="8">
        <f t="shared" si="0"/>
        <v>3584.4827586206898</v>
      </c>
      <c r="J58" s="8">
        <f t="shared" si="1"/>
        <v>17922.413793103449</v>
      </c>
      <c r="K58" s="5">
        <v>13775</v>
      </c>
      <c r="L58" s="13">
        <v>3584.4827586206898</v>
      </c>
      <c r="M58" s="11">
        <f t="shared" si="2"/>
        <v>17922.413793103449</v>
      </c>
      <c r="N58" s="5"/>
      <c r="O58" s="5"/>
      <c r="P58" s="5"/>
      <c r="S58" s="27" t="s">
        <v>77</v>
      </c>
      <c r="T58" s="23" t="b">
        <f t="shared" si="3"/>
        <v>1</v>
      </c>
      <c r="U58" s="32">
        <v>3584.4827586206898</v>
      </c>
      <c r="V58" s="25" t="b">
        <f t="shared" si="4"/>
        <v>1</v>
      </c>
    </row>
    <row r="59" spans="1:22" ht="45" x14ac:dyDescent="0.25">
      <c r="A59" s="5" t="s">
        <v>20</v>
      </c>
      <c r="B59" s="5">
        <v>50</v>
      </c>
      <c r="C59" s="5" t="s">
        <v>76</v>
      </c>
      <c r="D59" s="5">
        <v>2550</v>
      </c>
      <c r="E59" s="5">
        <v>10</v>
      </c>
      <c r="F59" s="5" t="s">
        <v>78</v>
      </c>
      <c r="G59" s="5" t="s">
        <v>36</v>
      </c>
      <c r="H59" s="6">
        <v>2807</v>
      </c>
      <c r="I59" s="8">
        <f t="shared" si="0"/>
        <v>2419.8275862068967</v>
      </c>
      <c r="J59" s="8">
        <f t="shared" si="1"/>
        <v>24198.275862068967</v>
      </c>
      <c r="K59" s="5">
        <v>13775</v>
      </c>
      <c r="L59" s="12">
        <v>2768.3250000000003</v>
      </c>
      <c r="M59" s="11">
        <f t="shared" si="2"/>
        <v>27683.250000000004</v>
      </c>
      <c r="N59" s="5"/>
      <c r="O59" s="5"/>
      <c r="P59" s="5"/>
      <c r="S59" s="27" t="s">
        <v>78</v>
      </c>
      <c r="T59" s="23" t="b">
        <f t="shared" si="3"/>
        <v>1</v>
      </c>
      <c r="U59" s="32">
        <v>2419.8275862068967</v>
      </c>
      <c r="V59" s="25" t="b">
        <f t="shared" si="4"/>
        <v>1</v>
      </c>
    </row>
    <row r="60" spans="1:22" ht="45" x14ac:dyDescent="0.25">
      <c r="A60" s="5" t="s">
        <v>20</v>
      </c>
      <c r="B60" s="5">
        <v>51</v>
      </c>
      <c r="C60" s="5" t="s">
        <v>76</v>
      </c>
      <c r="D60" s="5">
        <v>2220</v>
      </c>
      <c r="E60" s="5">
        <v>2</v>
      </c>
      <c r="F60" s="5" t="s">
        <v>79</v>
      </c>
      <c r="G60" s="5" t="s">
        <v>80</v>
      </c>
      <c r="H60" s="6">
        <v>2514</v>
      </c>
      <c r="I60" s="8">
        <f t="shared" si="0"/>
        <v>2167.2413793103451</v>
      </c>
      <c r="J60" s="8">
        <f t="shared" si="1"/>
        <v>4334.4827586206902</v>
      </c>
      <c r="K60" s="5">
        <v>13776</v>
      </c>
      <c r="L60" s="13">
        <v>2167.2413793103451</v>
      </c>
      <c r="M60" s="11">
        <f t="shared" si="2"/>
        <v>4334.4827586206902</v>
      </c>
      <c r="N60" s="5"/>
      <c r="O60" s="5"/>
      <c r="P60" s="5"/>
      <c r="S60" s="27" t="s">
        <v>79</v>
      </c>
      <c r="T60" s="23" t="b">
        <f t="shared" si="3"/>
        <v>1</v>
      </c>
      <c r="U60" s="32">
        <v>2167.2413793103451</v>
      </c>
      <c r="V60" s="25" t="b">
        <f t="shared" si="4"/>
        <v>1</v>
      </c>
    </row>
    <row r="61" spans="1:22" ht="45" x14ac:dyDescent="0.25">
      <c r="A61" s="5" t="s">
        <v>20</v>
      </c>
      <c r="B61" s="5">
        <v>52</v>
      </c>
      <c r="C61" s="5" t="s">
        <v>76</v>
      </c>
      <c r="D61" s="5">
        <v>2550</v>
      </c>
      <c r="E61" s="5">
        <v>8</v>
      </c>
      <c r="F61" s="5" t="s">
        <v>75</v>
      </c>
      <c r="G61" s="5" t="s">
        <v>70</v>
      </c>
      <c r="H61" s="6">
        <v>170</v>
      </c>
      <c r="I61" s="8">
        <f t="shared" si="0"/>
        <v>146.55172413793105</v>
      </c>
      <c r="J61" s="8">
        <f t="shared" si="1"/>
        <v>1172.4137931034484</v>
      </c>
      <c r="K61" s="5">
        <v>13775</v>
      </c>
      <c r="L61" s="12">
        <v>294</v>
      </c>
      <c r="M61" s="11">
        <f t="shared" si="2"/>
        <v>2352</v>
      </c>
      <c r="N61" s="5"/>
      <c r="O61" s="5"/>
      <c r="P61" s="5"/>
      <c r="S61" s="27" t="s">
        <v>75</v>
      </c>
      <c r="T61" s="23" t="b">
        <f t="shared" si="3"/>
        <v>1</v>
      </c>
      <c r="U61" s="32">
        <v>146.55172413793105</v>
      </c>
      <c r="V61" s="25" t="b">
        <f t="shared" si="4"/>
        <v>1</v>
      </c>
    </row>
    <row r="62" spans="1:22" ht="112.5" x14ac:dyDescent="0.25">
      <c r="A62" s="5" t="s">
        <v>20</v>
      </c>
      <c r="B62" s="5">
        <v>53</v>
      </c>
      <c r="C62" s="5" t="s">
        <v>81</v>
      </c>
      <c r="D62" s="5">
        <v>5310</v>
      </c>
      <c r="E62" s="5">
        <v>3</v>
      </c>
      <c r="F62" s="5" t="s">
        <v>82</v>
      </c>
      <c r="G62" s="5" t="s">
        <v>83</v>
      </c>
      <c r="H62" s="6">
        <v>22500</v>
      </c>
      <c r="I62" s="8">
        <f t="shared" si="0"/>
        <v>19396.551724137931</v>
      </c>
      <c r="J62" s="8">
        <f t="shared" si="1"/>
        <v>58189.655172413797</v>
      </c>
      <c r="K62" s="5">
        <v>13774</v>
      </c>
      <c r="L62" s="12">
        <v>24150</v>
      </c>
      <c r="M62" s="11">
        <f t="shared" si="2"/>
        <v>72450</v>
      </c>
      <c r="N62" s="5"/>
      <c r="O62" s="5"/>
      <c r="P62" s="5"/>
      <c r="S62" s="27" t="s">
        <v>82</v>
      </c>
      <c r="T62" s="23" t="b">
        <f t="shared" si="3"/>
        <v>1</v>
      </c>
      <c r="U62" s="32">
        <v>19396.551724137931</v>
      </c>
      <c r="V62" s="25" t="b">
        <f t="shared" si="4"/>
        <v>1</v>
      </c>
    </row>
    <row r="63" spans="1:22" ht="168.75" x14ac:dyDescent="0.25">
      <c r="A63" s="5" t="s">
        <v>20</v>
      </c>
      <c r="B63" s="5">
        <v>54</v>
      </c>
      <c r="C63" s="5" t="s">
        <v>84</v>
      </c>
      <c r="D63" s="5">
        <v>5310</v>
      </c>
      <c r="E63" s="5">
        <v>1</v>
      </c>
      <c r="F63" s="5" t="s">
        <v>85</v>
      </c>
      <c r="G63" s="5" t="s">
        <v>23</v>
      </c>
      <c r="H63" s="6">
        <v>116000</v>
      </c>
      <c r="I63" s="8">
        <f t="shared" si="0"/>
        <v>100000</v>
      </c>
      <c r="J63" s="8">
        <f t="shared" si="1"/>
        <v>100000</v>
      </c>
      <c r="K63" s="5">
        <v>13774</v>
      </c>
      <c r="L63" s="13">
        <v>100000</v>
      </c>
      <c r="M63" s="11">
        <f t="shared" si="2"/>
        <v>100000</v>
      </c>
      <c r="N63" s="5"/>
      <c r="O63" s="5"/>
      <c r="P63" s="5"/>
      <c r="S63" s="27" t="s">
        <v>85</v>
      </c>
      <c r="T63" s="23" t="b">
        <f t="shared" si="3"/>
        <v>1</v>
      </c>
      <c r="U63" s="32">
        <v>100000</v>
      </c>
      <c r="V63" s="25" t="b">
        <f t="shared" si="4"/>
        <v>1</v>
      </c>
    </row>
    <row r="64" spans="1:22" ht="123.75" x14ac:dyDescent="0.25">
      <c r="A64" s="5" t="s">
        <v>20</v>
      </c>
      <c r="B64" s="5">
        <v>55</v>
      </c>
      <c r="C64" s="5" t="s">
        <v>84</v>
      </c>
      <c r="D64" s="5">
        <v>5310</v>
      </c>
      <c r="E64" s="5">
        <v>1</v>
      </c>
      <c r="F64" s="5" t="s">
        <v>86</v>
      </c>
      <c r="G64" s="5" t="s">
        <v>23</v>
      </c>
      <c r="H64" s="6">
        <v>200000</v>
      </c>
      <c r="I64" s="8">
        <f t="shared" si="0"/>
        <v>172413.79310344829</v>
      </c>
      <c r="J64" s="8">
        <f t="shared" si="1"/>
        <v>172413.79310344829</v>
      </c>
      <c r="K64" s="5">
        <v>13774</v>
      </c>
      <c r="L64" s="13">
        <v>172413.79310344829</v>
      </c>
      <c r="M64" s="11">
        <f t="shared" si="2"/>
        <v>172413.79310344829</v>
      </c>
      <c r="N64" s="5"/>
      <c r="O64" s="5"/>
      <c r="P64" s="5"/>
      <c r="S64" s="27" t="s">
        <v>86</v>
      </c>
      <c r="T64" s="23" t="b">
        <f t="shared" si="3"/>
        <v>1</v>
      </c>
      <c r="U64" s="32">
        <v>172413.79310344829</v>
      </c>
      <c r="V64" s="25" t="b">
        <f t="shared" si="4"/>
        <v>1</v>
      </c>
    </row>
    <row r="65" spans="1:22" ht="101.25" x14ac:dyDescent="0.25">
      <c r="A65" s="5" t="s">
        <v>20</v>
      </c>
      <c r="B65" s="5">
        <v>56</v>
      </c>
      <c r="C65" s="5" t="s">
        <v>84</v>
      </c>
      <c r="D65" s="5">
        <v>5310</v>
      </c>
      <c r="E65" s="5">
        <v>1</v>
      </c>
      <c r="F65" s="5" t="s">
        <v>87</v>
      </c>
      <c r="G65" s="5" t="s">
        <v>36</v>
      </c>
      <c r="H65" s="6">
        <v>8448</v>
      </c>
      <c r="I65" s="8">
        <f t="shared" si="0"/>
        <v>7282.7586206896558</v>
      </c>
      <c r="J65" s="8">
        <f t="shared" si="1"/>
        <v>7282.7586206896558</v>
      </c>
      <c r="K65" s="5">
        <v>13774</v>
      </c>
      <c r="L65" s="12">
        <v>17534.031374999999</v>
      </c>
      <c r="M65" s="11">
        <f t="shared" si="2"/>
        <v>17534.031374999999</v>
      </c>
      <c r="N65" s="5"/>
      <c r="O65" s="5"/>
      <c r="P65" s="5"/>
      <c r="S65" s="27" t="s">
        <v>87</v>
      </c>
      <c r="T65" s="23" t="b">
        <f t="shared" si="3"/>
        <v>1</v>
      </c>
      <c r="U65" s="32">
        <v>7282.7586206896558</v>
      </c>
      <c r="V65" s="25" t="b">
        <f t="shared" si="4"/>
        <v>1</v>
      </c>
    </row>
    <row r="66" spans="1:22" ht="101.25" x14ac:dyDescent="0.25">
      <c r="A66" s="5" t="s">
        <v>20</v>
      </c>
      <c r="B66" s="5">
        <v>57</v>
      </c>
      <c r="C66" s="5" t="s">
        <v>84</v>
      </c>
      <c r="D66" s="5">
        <v>5310</v>
      </c>
      <c r="E66" s="5">
        <v>1</v>
      </c>
      <c r="F66" s="5" t="s">
        <v>88</v>
      </c>
      <c r="G66" s="5" t="s">
        <v>23</v>
      </c>
      <c r="H66" s="6">
        <v>37965.14</v>
      </c>
      <c r="I66" s="8">
        <f t="shared" si="0"/>
        <v>32728.568965517243</v>
      </c>
      <c r="J66" s="8">
        <f t="shared" si="1"/>
        <v>32728.568965517243</v>
      </c>
      <c r="K66" s="5">
        <v>13774</v>
      </c>
      <c r="L66" s="12">
        <v>43503.85095</v>
      </c>
      <c r="M66" s="11">
        <f t="shared" si="2"/>
        <v>43503.85095</v>
      </c>
      <c r="N66" s="5"/>
      <c r="O66" s="5"/>
      <c r="P66" s="5"/>
      <c r="S66" s="27" t="s">
        <v>88</v>
      </c>
      <c r="T66" s="23" t="b">
        <f t="shared" si="3"/>
        <v>1</v>
      </c>
      <c r="U66" s="32">
        <v>32728.568965517243</v>
      </c>
      <c r="V66" s="25" t="b">
        <f t="shared" si="4"/>
        <v>1</v>
      </c>
    </row>
    <row r="67" spans="1:22" ht="101.25" x14ac:dyDescent="0.25">
      <c r="A67" s="5" t="s">
        <v>20</v>
      </c>
      <c r="B67" s="5">
        <v>58</v>
      </c>
      <c r="C67" s="5" t="s">
        <v>84</v>
      </c>
      <c r="D67" s="5">
        <v>2550</v>
      </c>
      <c r="E67" s="5">
        <v>2</v>
      </c>
      <c r="F67" s="5" t="s">
        <v>89</v>
      </c>
      <c r="G67" s="5" t="s">
        <v>23</v>
      </c>
      <c r="H67" s="6">
        <v>5610.52</v>
      </c>
      <c r="I67" s="8">
        <f t="shared" si="0"/>
        <v>4836.6551724137935</v>
      </c>
      <c r="J67" s="8">
        <f t="shared" si="1"/>
        <v>9673.310344827587</v>
      </c>
      <c r="K67" s="5">
        <v>13775</v>
      </c>
      <c r="L67" s="12">
        <v>14857.5</v>
      </c>
      <c r="M67" s="11">
        <f t="shared" si="2"/>
        <v>29715</v>
      </c>
      <c r="N67" s="5"/>
      <c r="O67" s="5"/>
      <c r="P67" s="5"/>
      <c r="S67" s="27" t="s">
        <v>89</v>
      </c>
      <c r="T67" s="23" t="b">
        <f t="shared" si="3"/>
        <v>1</v>
      </c>
      <c r="U67" s="32">
        <v>4836.6551724137935</v>
      </c>
      <c r="V67" s="25" t="b">
        <f t="shared" si="4"/>
        <v>1</v>
      </c>
    </row>
    <row r="68" spans="1:22" ht="409.5" x14ac:dyDescent="0.25">
      <c r="A68" s="5" t="s">
        <v>20</v>
      </c>
      <c r="B68" s="5">
        <v>59</v>
      </c>
      <c r="C68" s="5" t="s">
        <v>84</v>
      </c>
      <c r="D68" s="5">
        <v>5310</v>
      </c>
      <c r="E68" s="5">
        <v>1</v>
      </c>
      <c r="F68" s="5" t="s">
        <v>90</v>
      </c>
      <c r="G68" s="5" t="s">
        <v>23</v>
      </c>
      <c r="H68" s="6">
        <v>202118.99</v>
      </c>
      <c r="I68" s="8">
        <f t="shared" si="0"/>
        <v>174240.50862068965</v>
      </c>
      <c r="J68" s="8">
        <f t="shared" si="1"/>
        <v>174240.50862068965</v>
      </c>
      <c r="K68" s="5">
        <v>13774</v>
      </c>
      <c r="L68" s="12">
        <v>193687.49400000001</v>
      </c>
      <c r="M68" s="11">
        <f t="shared" si="2"/>
        <v>193687.49400000001</v>
      </c>
      <c r="N68" s="5"/>
      <c r="O68" s="5"/>
      <c r="P68" s="5"/>
      <c r="S68" s="27" t="s">
        <v>90</v>
      </c>
      <c r="T68" s="23" t="b">
        <f t="shared" si="3"/>
        <v>1</v>
      </c>
      <c r="U68" s="32">
        <v>174240.50862068965</v>
      </c>
      <c r="V68" s="25" t="b">
        <f t="shared" si="4"/>
        <v>1</v>
      </c>
    </row>
    <row r="69" spans="1:22" ht="180" x14ac:dyDescent="0.25">
      <c r="A69" s="5" t="s">
        <v>20</v>
      </c>
      <c r="B69" s="5">
        <v>60</v>
      </c>
      <c r="C69" s="5" t="s">
        <v>84</v>
      </c>
      <c r="D69" s="5">
        <v>5310</v>
      </c>
      <c r="E69" s="5">
        <v>1</v>
      </c>
      <c r="F69" s="5" t="s">
        <v>91</v>
      </c>
      <c r="G69" s="5" t="s">
        <v>23</v>
      </c>
      <c r="H69" s="6">
        <v>200000</v>
      </c>
      <c r="I69" s="8">
        <f t="shared" si="0"/>
        <v>172413.79310344829</v>
      </c>
      <c r="J69" s="8">
        <f t="shared" si="1"/>
        <v>172413.79310344829</v>
      </c>
      <c r="K69" s="5">
        <v>13774</v>
      </c>
      <c r="L69" s="12">
        <v>195260.625</v>
      </c>
      <c r="M69" s="11">
        <f t="shared" si="2"/>
        <v>195260.625</v>
      </c>
      <c r="N69" s="5"/>
      <c r="O69" s="5"/>
      <c r="P69" s="5"/>
      <c r="S69" s="27" t="s">
        <v>91</v>
      </c>
      <c r="T69" s="23" t="b">
        <f t="shared" si="3"/>
        <v>1</v>
      </c>
      <c r="U69" s="32">
        <v>172413.79310344829</v>
      </c>
      <c r="V69" s="25" t="b">
        <f t="shared" si="4"/>
        <v>1</v>
      </c>
    </row>
    <row r="70" spans="1:22" ht="101.25" x14ac:dyDescent="0.25">
      <c r="A70" s="5" t="s">
        <v>20</v>
      </c>
      <c r="B70" s="5">
        <v>61</v>
      </c>
      <c r="C70" s="5" t="s">
        <v>84</v>
      </c>
      <c r="D70" s="5">
        <v>2950</v>
      </c>
      <c r="E70" s="5">
        <v>1</v>
      </c>
      <c r="F70" s="5" t="s">
        <v>92</v>
      </c>
      <c r="G70" s="5" t="s">
        <v>23</v>
      </c>
      <c r="H70" s="6">
        <v>12000</v>
      </c>
      <c r="I70" s="8">
        <f t="shared" si="0"/>
        <v>10344.827586206897</v>
      </c>
      <c r="J70" s="8">
        <f t="shared" si="1"/>
        <v>10344.827586206897</v>
      </c>
      <c r="K70" s="5">
        <v>13777</v>
      </c>
      <c r="L70" s="12">
        <v>13277.880000000001</v>
      </c>
      <c r="M70" s="11">
        <f t="shared" si="2"/>
        <v>13277.880000000001</v>
      </c>
      <c r="N70" s="5"/>
      <c r="O70" s="5"/>
      <c r="P70" s="5"/>
      <c r="S70" s="27" t="s">
        <v>92</v>
      </c>
      <c r="T70" s="23" t="b">
        <f t="shared" si="3"/>
        <v>1</v>
      </c>
      <c r="U70" s="32">
        <v>10344.827586206897</v>
      </c>
      <c r="V70" s="25" t="b">
        <f t="shared" si="4"/>
        <v>1</v>
      </c>
    </row>
    <row r="71" spans="1:22" ht="180" x14ac:dyDescent="0.25">
      <c r="A71" s="5" t="s">
        <v>20</v>
      </c>
      <c r="B71" s="5">
        <v>62</v>
      </c>
      <c r="C71" s="5" t="s">
        <v>84</v>
      </c>
      <c r="D71" s="5">
        <v>5310</v>
      </c>
      <c r="E71" s="5">
        <v>1</v>
      </c>
      <c r="F71" s="5" t="s">
        <v>93</v>
      </c>
      <c r="G71" s="5" t="s">
        <v>23</v>
      </c>
      <c r="H71" s="6">
        <v>188511.6</v>
      </c>
      <c r="I71" s="8">
        <f t="shared" si="0"/>
        <v>162510.00000000003</v>
      </c>
      <c r="J71" s="8">
        <f t="shared" si="1"/>
        <v>162510.00000000003</v>
      </c>
      <c r="K71" s="5">
        <v>13774</v>
      </c>
      <c r="L71" s="12">
        <v>206535</v>
      </c>
      <c r="M71" s="11">
        <f t="shared" si="2"/>
        <v>206535</v>
      </c>
      <c r="N71" s="5"/>
      <c r="O71" s="5"/>
      <c r="P71" s="5"/>
      <c r="S71" s="27" t="s">
        <v>93</v>
      </c>
      <c r="T71" s="23" t="b">
        <f t="shared" si="3"/>
        <v>1</v>
      </c>
      <c r="U71" s="32">
        <v>162510.00000000003</v>
      </c>
      <c r="V71" s="25" t="b">
        <f t="shared" si="4"/>
        <v>1</v>
      </c>
    </row>
    <row r="72" spans="1:22" ht="101.25" x14ac:dyDescent="0.25">
      <c r="A72" s="5" t="s">
        <v>20</v>
      </c>
      <c r="B72" s="5">
        <v>63</v>
      </c>
      <c r="C72" s="5" t="s">
        <v>84</v>
      </c>
      <c r="D72" s="5">
        <v>2550</v>
      </c>
      <c r="E72" s="5">
        <v>1</v>
      </c>
      <c r="F72" s="5" t="s">
        <v>94</v>
      </c>
      <c r="G72" s="5" t="s">
        <v>23</v>
      </c>
      <c r="H72" s="6">
        <v>6264</v>
      </c>
      <c r="I72" s="8">
        <f t="shared" si="0"/>
        <v>5400</v>
      </c>
      <c r="J72" s="8">
        <f t="shared" si="1"/>
        <v>5400</v>
      </c>
      <c r="K72" s="5">
        <v>13775</v>
      </c>
      <c r="L72" s="12">
        <v>8360.625</v>
      </c>
      <c r="M72" s="11">
        <f t="shared" si="2"/>
        <v>8360.625</v>
      </c>
      <c r="N72" s="5"/>
      <c r="O72" s="5"/>
      <c r="P72" s="5"/>
      <c r="S72" s="27" t="s">
        <v>94</v>
      </c>
      <c r="T72" s="23" t="b">
        <f t="shared" si="3"/>
        <v>1</v>
      </c>
      <c r="U72" s="32">
        <v>5400</v>
      </c>
      <c r="V72" s="25" t="b">
        <f t="shared" si="4"/>
        <v>1</v>
      </c>
    </row>
    <row r="73" spans="1:22" ht="180" x14ac:dyDescent="0.25">
      <c r="A73" s="5" t="s">
        <v>20</v>
      </c>
      <c r="B73" s="5">
        <v>64</v>
      </c>
      <c r="C73" s="5" t="s">
        <v>84</v>
      </c>
      <c r="D73" s="5">
        <v>5310</v>
      </c>
      <c r="E73" s="5">
        <v>1</v>
      </c>
      <c r="F73" s="5" t="s">
        <v>95</v>
      </c>
      <c r="G73" s="5" t="s">
        <v>23</v>
      </c>
      <c r="H73" s="6">
        <v>13667.93</v>
      </c>
      <c r="I73" s="8">
        <f t="shared" si="0"/>
        <v>11782.698275862071</v>
      </c>
      <c r="J73" s="8">
        <f t="shared" si="1"/>
        <v>11782.698275862071</v>
      </c>
      <c r="K73" s="5">
        <v>13774</v>
      </c>
      <c r="L73" s="12">
        <v>13992.825000000001</v>
      </c>
      <c r="M73" s="11">
        <f t="shared" si="2"/>
        <v>13992.825000000001</v>
      </c>
      <c r="N73" s="5"/>
      <c r="O73" s="5"/>
      <c r="P73" s="5"/>
      <c r="S73" s="27" t="s">
        <v>95</v>
      </c>
      <c r="T73" s="23" t="b">
        <f t="shared" si="3"/>
        <v>1</v>
      </c>
      <c r="U73" s="32">
        <v>11782.698275862071</v>
      </c>
      <c r="V73" s="25" t="b">
        <f t="shared" si="4"/>
        <v>1</v>
      </c>
    </row>
    <row r="74" spans="1:22" ht="101.25" x14ac:dyDescent="0.25">
      <c r="A74" s="5" t="s">
        <v>20</v>
      </c>
      <c r="B74" s="5">
        <v>65</v>
      </c>
      <c r="C74" s="5" t="s">
        <v>84</v>
      </c>
      <c r="D74" s="5">
        <v>2950</v>
      </c>
      <c r="E74" s="5">
        <v>3</v>
      </c>
      <c r="F74" s="5" t="s">
        <v>96</v>
      </c>
      <c r="G74" s="5" t="s">
        <v>36</v>
      </c>
      <c r="H74" s="6">
        <v>638</v>
      </c>
      <c r="I74" s="8">
        <f t="shared" si="0"/>
        <v>550</v>
      </c>
      <c r="J74" s="8">
        <f t="shared" si="1"/>
        <v>1650</v>
      </c>
      <c r="K74" s="5">
        <v>13777</v>
      </c>
      <c r="L74" s="12">
        <v>1517.25</v>
      </c>
      <c r="M74" s="11">
        <f t="shared" si="2"/>
        <v>4551.75</v>
      </c>
      <c r="N74" s="5"/>
      <c r="O74" s="5"/>
      <c r="P74" s="5"/>
      <c r="S74" s="27" t="s">
        <v>96</v>
      </c>
      <c r="T74" s="23" t="b">
        <f t="shared" si="3"/>
        <v>1</v>
      </c>
      <c r="U74" s="32">
        <v>550</v>
      </c>
      <c r="V74" s="25" t="b">
        <f t="shared" si="4"/>
        <v>1</v>
      </c>
    </row>
    <row r="75" spans="1:22" ht="135" x14ac:dyDescent="0.25">
      <c r="A75" s="5" t="s">
        <v>20</v>
      </c>
      <c r="B75" s="5">
        <v>66</v>
      </c>
      <c r="C75" s="5" t="s">
        <v>84</v>
      </c>
      <c r="D75" s="5">
        <v>5310</v>
      </c>
      <c r="E75" s="5">
        <v>1</v>
      </c>
      <c r="F75" s="5" t="s">
        <v>97</v>
      </c>
      <c r="G75" s="5" t="s">
        <v>23</v>
      </c>
      <c r="H75" s="6">
        <v>404196.2</v>
      </c>
      <c r="I75" s="8">
        <f t="shared" ref="I75:I138" si="5">H75/1.16</f>
        <v>348445.00000000006</v>
      </c>
      <c r="J75" s="8">
        <f t="shared" ref="J75:J138" si="6">I75*E75</f>
        <v>348445.00000000006</v>
      </c>
      <c r="K75" s="5">
        <v>13774</v>
      </c>
      <c r="L75" s="13">
        <v>348445.00000000006</v>
      </c>
      <c r="M75" s="11">
        <f t="shared" ref="M75:M138" si="7">L75*E75</f>
        <v>348445.00000000006</v>
      </c>
      <c r="N75" s="5"/>
      <c r="O75" s="5"/>
      <c r="P75" s="5"/>
      <c r="S75" s="27" t="s">
        <v>97</v>
      </c>
      <c r="T75" s="23" t="b">
        <f t="shared" ref="T75:T138" si="8">S75=F75</f>
        <v>1</v>
      </c>
      <c r="U75" s="32">
        <v>348445.00000000006</v>
      </c>
      <c r="V75" s="25" t="b">
        <f t="shared" ref="V75:V138" si="9">U75=I75</f>
        <v>1</v>
      </c>
    </row>
    <row r="76" spans="1:22" ht="101.25" x14ac:dyDescent="0.25">
      <c r="A76" s="5" t="s">
        <v>20</v>
      </c>
      <c r="B76" s="5">
        <v>67</v>
      </c>
      <c r="C76" s="5" t="s">
        <v>84</v>
      </c>
      <c r="D76" s="5">
        <v>5310</v>
      </c>
      <c r="E76" s="5">
        <v>1</v>
      </c>
      <c r="F76" s="5" t="s">
        <v>98</v>
      </c>
      <c r="G76" s="5" t="s">
        <v>23</v>
      </c>
      <c r="H76" s="6">
        <v>8740.8700000000008</v>
      </c>
      <c r="I76" s="8">
        <f t="shared" si="5"/>
        <v>7535.2327586206911</v>
      </c>
      <c r="J76" s="8">
        <f t="shared" si="6"/>
        <v>7535.2327586206911</v>
      </c>
      <c r="K76" s="5">
        <v>13774</v>
      </c>
      <c r="L76" s="12">
        <v>10080</v>
      </c>
      <c r="M76" s="11">
        <f t="shared" si="7"/>
        <v>10080</v>
      </c>
      <c r="N76" s="5"/>
      <c r="O76" s="5"/>
      <c r="P76" s="5"/>
      <c r="S76" s="27" t="s">
        <v>98</v>
      </c>
      <c r="T76" s="23" t="b">
        <f t="shared" si="8"/>
        <v>1</v>
      </c>
      <c r="U76" s="32">
        <v>7535.2327586206911</v>
      </c>
      <c r="V76" s="25" t="b">
        <f t="shared" si="9"/>
        <v>1</v>
      </c>
    </row>
    <row r="77" spans="1:22" ht="101.25" x14ac:dyDescent="0.25">
      <c r="A77" s="5" t="s">
        <v>20</v>
      </c>
      <c r="B77" s="5">
        <v>68</v>
      </c>
      <c r="C77" s="5" t="s">
        <v>84</v>
      </c>
      <c r="D77" s="5">
        <v>5310</v>
      </c>
      <c r="E77" s="5">
        <v>2</v>
      </c>
      <c r="F77" s="5" t="s">
        <v>98</v>
      </c>
      <c r="G77" s="5" t="s">
        <v>23</v>
      </c>
      <c r="H77" s="6">
        <v>8740.8700000000008</v>
      </c>
      <c r="I77" s="8">
        <f t="shared" si="5"/>
        <v>7535.2327586206911</v>
      </c>
      <c r="J77" s="8">
        <f t="shared" si="6"/>
        <v>15070.465517241382</v>
      </c>
      <c r="K77" s="5">
        <v>13774</v>
      </c>
      <c r="L77" s="12">
        <v>10080</v>
      </c>
      <c r="M77" s="11">
        <f t="shared" si="7"/>
        <v>20160</v>
      </c>
      <c r="N77" s="5"/>
      <c r="O77" s="5"/>
      <c r="P77" s="5"/>
      <c r="S77" s="27" t="s">
        <v>98</v>
      </c>
      <c r="T77" s="23" t="b">
        <f t="shared" si="8"/>
        <v>1</v>
      </c>
      <c r="U77" s="32">
        <v>7535.2327586206911</v>
      </c>
      <c r="V77" s="25" t="b">
        <f t="shared" si="9"/>
        <v>1</v>
      </c>
    </row>
    <row r="78" spans="1:22" ht="101.25" x14ac:dyDescent="0.25">
      <c r="A78" s="5" t="s">
        <v>20</v>
      </c>
      <c r="B78" s="5">
        <v>69</v>
      </c>
      <c r="C78" s="5" t="s">
        <v>84</v>
      </c>
      <c r="D78" s="5">
        <v>5310</v>
      </c>
      <c r="E78" s="5">
        <v>1</v>
      </c>
      <c r="F78" s="5" t="s">
        <v>99</v>
      </c>
      <c r="G78" s="5" t="s">
        <v>23</v>
      </c>
      <c r="H78" s="6">
        <v>154193</v>
      </c>
      <c r="I78" s="8">
        <f t="shared" si="5"/>
        <v>132925</v>
      </c>
      <c r="J78" s="8">
        <f t="shared" si="6"/>
        <v>132925</v>
      </c>
      <c r="K78" s="5">
        <v>13774</v>
      </c>
      <c r="L78" s="13">
        <v>132925</v>
      </c>
      <c r="M78" s="11">
        <f t="shared" si="7"/>
        <v>132925</v>
      </c>
      <c r="N78" s="5"/>
      <c r="O78" s="5"/>
      <c r="P78" s="5"/>
      <c r="S78" s="27" t="s">
        <v>99</v>
      </c>
      <c r="T78" s="23" t="b">
        <f t="shared" si="8"/>
        <v>1</v>
      </c>
      <c r="U78" s="32">
        <v>132925</v>
      </c>
      <c r="V78" s="25" t="b">
        <f t="shared" si="9"/>
        <v>1</v>
      </c>
    </row>
    <row r="79" spans="1:22" ht="101.25" x14ac:dyDescent="0.25">
      <c r="A79" s="5" t="s">
        <v>20</v>
      </c>
      <c r="B79" s="5">
        <v>70</v>
      </c>
      <c r="C79" s="5" t="s">
        <v>84</v>
      </c>
      <c r="D79" s="5">
        <v>2170</v>
      </c>
      <c r="E79" s="5">
        <v>1</v>
      </c>
      <c r="F79" s="5" t="s">
        <v>100</v>
      </c>
      <c r="G79" s="5" t="s">
        <v>36</v>
      </c>
      <c r="H79" s="6">
        <v>7127.04</v>
      </c>
      <c r="I79" s="8">
        <f t="shared" si="5"/>
        <v>6144</v>
      </c>
      <c r="J79" s="8">
        <f t="shared" si="6"/>
        <v>6144</v>
      </c>
      <c r="K79" s="5">
        <v>2986</v>
      </c>
      <c r="L79" s="12">
        <v>7650.72</v>
      </c>
      <c r="M79" s="11">
        <f t="shared" si="7"/>
        <v>7650.72</v>
      </c>
      <c r="N79" s="5"/>
      <c r="O79" s="5"/>
      <c r="P79" s="5"/>
      <c r="S79" s="27" t="s">
        <v>100</v>
      </c>
      <c r="T79" s="23" t="b">
        <f t="shared" si="8"/>
        <v>1</v>
      </c>
      <c r="U79" s="32">
        <v>6144</v>
      </c>
      <c r="V79" s="25" t="b">
        <f t="shared" si="9"/>
        <v>1</v>
      </c>
    </row>
    <row r="80" spans="1:22" ht="409.5" x14ac:dyDescent="0.25">
      <c r="A80" s="5" t="s">
        <v>20</v>
      </c>
      <c r="B80" s="5">
        <v>71</v>
      </c>
      <c r="C80" s="5" t="s">
        <v>84</v>
      </c>
      <c r="D80" s="5">
        <v>5310</v>
      </c>
      <c r="E80" s="5">
        <v>1</v>
      </c>
      <c r="F80" s="5" t="s">
        <v>101</v>
      </c>
      <c r="G80" s="5" t="s">
        <v>23</v>
      </c>
      <c r="H80" s="6">
        <v>202118.99</v>
      </c>
      <c r="I80" s="8">
        <f t="shared" si="5"/>
        <v>174240.50862068965</v>
      </c>
      <c r="J80" s="8">
        <f t="shared" si="6"/>
        <v>174240.50862068965</v>
      </c>
      <c r="K80" s="5">
        <v>13774</v>
      </c>
      <c r="L80" s="12">
        <v>189397.04700000002</v>
      </c>
      <c r="M80" s="11">
        <f t="shared" si="7"/>
        <v>189397.04700000002</v>
      </c>
      <c r="N80" s="5"/>
      <c r="O80" s="5"/>
      <c r="P80" s="5"/>
      <c r="S80" s="27" t="s">
        <v>101</v>
      </c>
      <c r="T80" s="23" t="b">
        <f t="shared" si="8"/>
        <v>1</v>
      </c>
      <c r="U80" s="32">
        <v>174240.50862068965</v>
      </c>
      <c r="V80" s="25" t="b">
        <f t="shared" si="9"/>
        <v>1</v>
      </c>
    </row>
    <row r="81" spans="1:22" ht="409.5" x14ac:dyDescent="0.25">
      <c r="A81" s="5" t="s">
        <v>20</v>
      </c>
      <c r="B81" s="5">
        <v>72</v>
      </c>
      <c r="C81" s="5" t="s">
        <v>84</v>
      </c>
      <c r="D81" s="5">
        <v>5310</v>
      </c>
      <c r="E81" s="5">
        <v>1</v>
      </c>
      <c r="F81" s="5" t="s">
        <v>102</v>
      </c>
      <c r="G81" s="5" t="s">
        <v>23</v>
      </c>
      <c r="H81" s="6">
        <v>206438.42</v>
      </c>
      <c r="I81" s="8">
        <f t="shared" si="5"/>
        <v>177964.15517241383</v>
      </c>
      <c r="J81" s="8">
        <f t="shared" si="6"/>
        <v>177964.15517241383</v>
      </c>
      <c r="K81" s="5">
        <v>13774</v>
      </c>
      <c r="L81" s="12">
        <v>189397.04700000002</v>
      </c>
      <c r="M81" s="11">
        <f t="shared" si="7"/>
        <v>189397.04700000002</v>
      </c>
      <c r="N81" s="5"/>
      <c r="O81" s="5"/>
      <c r="P81" s="5"/>
      <c r="S81" s="27" t="s">
        <v>102</v>
      </c>
      <c r="T81" s="23" t="b">
        <f t="shared" si="8"/>
        <v>1</v>
      </c>
      <c r="U81" s="32">
        <v>177964.15517241383</v>
      </c>
      <c r="V81" s="25" t="b">
        <f t="shared" si="9"/>
        <v>1</v>
      </c>
    </row>
    <row r="82" spans="1:22" ht="146.25" x14ac:dyDescent="0.25">
      <c r="A82" s="5" t="s">
        <v>20</v>
      </c>
      <c r="B82" s="5">
        <v>73</v>
      </c>
      <c r="C82" s="5" t="s">
        <v>84</v>
      </c>
      <c r="D82" s="5">
        <v>5310</v>
      </c>
      <c r="E82" s="5">
        <v>3</v>
      </c>
      <c r="F82" s="5" t="s">
        <v>103</v>
      </c>
      <c r="G82" s="5" t="s">
        <v>23</v>
      </c>
      <c r="H82" s="6">
        <v>28892.07</v>
      </c>
      <c r="I82" s="8">
        <f t="shared" si="5"/>
        <v>24906.956896551725</v>
      </c>
      <c r="J82" s="8">
        <f t="shared" si="6"/>
        <v>74720.870689655174</v>
      </c>
      <c r="K82" s="5">
        <v>13774</v>
      </c>
      <c r="L82" s="13">
        <v>24906.956896551725</v>
      </c>
      <c r="M82" s="11">
        <f t="shared" si="7"/>
        <v>74720.870689655174</v>
      </c>
      <c r="N82" s="5"/>
      <c r="O82" s="5"/>
      <c r="P82" s="5"/>
      <c r="S82" s="27" t="s">
        <v>103</v>
      </c>
      <c r="T82" s="23" t="b">
        <f t="shared" si="8"/>
        <v>1</v>
      </c>
      <c r="U82" s="32">
        <v>24906.956896551725</v>
      </c>
      <c r="V82" s="25" t="b">
        <f t="shared" si="9"/>
        <v>1</v>
      </c>
    </row>
    <row r="83" spans="1:22" ht="337.5" x14ac:dyDescent="0.25">
      <c r="A83" s="5" t="s">
        <v>20</v>
      </c>
      <c r="B83" s="5">
        <v>74</v>
      </c>
      <c r="C83" s="5" t="s">
        <v>84</v>
      </c>
      <c r="D83" s="5">
        <v>5310</v>
      </c>
      <c r="E83" s="5">
        <v>1</v>
      </c>
      <c r="F83" s="5" t="s">
        <v>104</v>
      </c>
      <c r="G83" s="5" t="s">
        <v>23</v>
      </c>
      <c r="H83" s="6">
        <v>14848</v>
      </c>
      <c r="I83" s="8">
        <f t="shared" si="5"/>
        <v>12800</v>
      </c>
      <c r="J83" s="8">
        <f t="shared" si="6"/>
        <v>12800</v>
      </c>
      <c r="K83" s="5">
        <v>13774</v>
      </c>
      <c r="L83" s="13">
        <v>26645.198275862072</v>
      </c>
      <c r="M83" s="11">
        <f t="shared" si="7"/>
        <v>26645.198275862072</v>
      </c>
      <c r="N83" s="5"/>
      <c r="O83" s="5"/>
      <c r="P83" s="5"/>
      <c r="S83" s="27" t="s">
        <v>104</v>
      </c>
      <c r="T83" s="23" t="b">
        <f t="shared" si="8"/>
        <v>1</v>
      </c>
      <c r="U83" s="32">
        <v>26645.198275862072</v>
      </c>
      <c r="V83" s="25" t="b">
        <f t="shared" si="9"/>
        <v>0</v>
      </c>
    </row>
    <row r="84" spans="1:22" ht="337.5" x14ac:dyDescent="0.25">
      <c r="A84" s="5" t="s">
        <v>20</v>
      </c>
      <c r="B84" s="5">
        <v>75</v>
      </c>
      <c r="C84" s="5" t="s">
        <v>84</v>
      </c>
      <c r="D84" s="5">
        <v>5310</v>
      </c>
      <c r="E84" s="5">
        <v>1</v>
      </c>
      <c r="F84" s="5" t="s">
        <v>104</v>
      </c>
      <c r="G84" s="5" t="s">
        <v>23</v>
      </c>
      <c r="H84" s="6">
        <v>30908.43</v>
      </c>
      <c r="I84" s="8">
        <f t="shared" si="5"/>
        <v>26645.198275862072</v>
      </c>
      <c r="J84" s="8">
        <f t="shared" si="6"/>
        <v>26645.198275862072</v>
      </c>
      <c r="K84" s="5">
        <v>13774</v>
      </c>
      <c r="L84" s="12">
        <v>26645.198275862072</v>
      </c>
      <c r="M84" s="11">
        <f t="shared" si="7"/>
        <v>26645.198275862072</v>
      </c>
      <c r="N84" s="5"/>
      <c r="O84" s="5"/>
      <c r="P84" s="5"/>
      <c r="S84" s="27" t="s">
        <v>104</v>
      </c>
      <c r="T84" s="23" t="b">
        <f t="shared" si="8"/>
        <v>1</v>
      </c>
      <c r="U84" s="32">
        <v>12800</v>
      </c>
      <c r="V84" s="25" t="b">
        <f t="shared" si="9"/>
        <v>0</v>
      </c>
    </row>
    <row r="85" spans="1:22" ht="180" x14ac:dyDescent="0.25">
      <c r="A85" s="5" t="s">
        <v>20</v>
      </c>
      <c r="B85" s="5">
        <v>76</v>
      </c>
      <c r="C85" s="5" t="s">
        <v>84</v>
      </c>
      <c r="D85" s="5">
        <v>5310</v>
      </c>
      <c r="E85" s="5">
        <v>1</v>
      </c>
      <c r="F85" s="5" t="s">
        <v>105</v>
      </c>
      <c r="G85" s="5" t="s">
        <v>23</v>
      </c>
      <c r="H85" s="6">
        <v>13667.93</v>
      </c>
      <c r="I85" s="8">
        <f t="shared" si="5"/>
        <v>11782.698275862071</v>
      </c>
      <c r="J85" s="8">
        <f t="shared" si="6"/>
        <v>11782.698275862071</v>
      </c>
      <c r="K85" s="5">
        <v>13774</v>
      </c>
      <c r="L85" s="12">
        <v>13992.825000000001</v>
      </c>
      <c r="M85" s="11">
        <f t="shared" si="7"/>
        <v>13992.825000000001</v>
      </c>
      <c r="N85" s="5"/>
      <c r="O85" s="5"/>
      <c r="P85" s="5"/>
      <c r="S85" s="27" t="s">
        <v>105</v>
      </c>
      <c r="T85" s="23" t="b">
        <f t="shared" si="8"/>
        <v>1</v>
      </c>
      <c r="U85" s="32">
        <v>11782.698275862071</v>
      </c>
      <c r="V85" s="25" t="b">
        <f t="shared" si="9"/>
        <v>1</v>
      </c>
    </row>
    <row r="86" spans="1:22" ht="123.75" x14ac:dyDescent="0.25">
      <c r="A86" s="5" t="s">
        <v>20</v>
      </c>
      <c r="B86" s="5">
        <v>77</v>
      </c>
      <c r="C86" s="5" t="s">
        <v>84</v>
      </c>
      <c r="D86" s="5">
        <v>5310</v>
      </c>
      <c r="E86" s="5">
        <v>1</v>
      </c>
      <c r="F86" s="5" t="s">
        <v>106</v>
      </c>
      <c r="G86" s="5" t="s">
        <v>23</v>
      </c>
      <c r="H86" s="6">
        <v>80072</v>
      </c>
      <c r="I86" s="8">
        <f t="shared" si="5"/>
        <v>69027.586206896551</v>
      </c>
      <c r="J86" s="8">
        <f t="shared" si="6"/>
        <v>69027.586206896551</v>
      </c>
      <c r="K86" s="5">
        <v>13774</v>
      </c>
      <c r="L86" s="13">
        <v>69027.586206896551</v>
      </c>
      <c r="M86" s="11">
        <f t="shared" si="7"/>
        <v>69027.586206896551</v>
      </c>
      <c r="N86" s="5"/>
      <c r="O86" s="5"/>
      <c r="P86" s="5"/>
      <c r="S86" s="27" t="s">
        <v>106</v>
      </c>
      <c r="T86" s="23" t="b">
        <f t="shared" si="8"/>
        <v>1</v>
      </c>
      <c r="U86" s="32">
        <v>69027.586206896551</v>
      </c>
      <c r="V86" s="25" t="b">
        <f t="shared" si="9"/>
        <v>1</v>
      </c>
    </row>
    <row r="87" spans="1:22" ht="123.75" x14ac:dyDescent="0.25">
      <c r="A87" s="5" t="s">
        <v>20</v>
      </c>
      <c r="B87" s="5">
        <v>78</v>
      </c>
      <c r="C87" s="5" t="s">
        <v>84</v>
      </c>
      <c r="D87" s="5">
        <v>5310</v>
      </c>
      <c r="E87" s="5">
        <v>1</v>
      </c>
      <c r="F87" s="5" t="s">
        <v>107</v>
      </c>
      <c r="G87" s="5" t="s">
        <v>23</v>
      </c>
      <c r="H87" s="6">
        <v>21900</v>
      </c>
      <c r="I87" s="8">
        <f t="shared" si="5"/>
        <v>18879.310344827587</v>
      </c>
      <c r="J87" s="8">
        <f t="shared" si="6"/>
        <v>18879.310344827587</v>
      </c>
      <c r="K87" s="5">
        <v>13774</v>
      </c>
      <c r="L87" s="17">
        <v>57188.145000000004</v>
      </c>
      <c r="M87" s="11">
        <f t="shared" si="7"/>
        <v>57188.145000000004</v>
      </c>
      <c r="N87" s="5"/>
      <c r="O87" s="5"/>
      <c r="P87" s="5"/>
      <c r="S87" s="27" t="s">
        <v>107</v>
      </c>
      <c r="T87" s="23" t="b">
        <f t="shared" si="8"/>
        <v>1</v>
      </c>
      <c r="U87" s="32">
        <v>18879.310344827587</v>
      </c>
      <c r="V87" s="25" t="b">
        <f t="shared" si="9"/>
        <v>1</v>
      </c>
    </row>
    <row r="88" spans="1:22" ht="213.75" x14ac:dyDescent="0.25">
      <c r="A88" s="5" t="s">
        <v>20</v>
      </c>
      <c r="B88" s="5">
        <v>79</v>
      </c>
      <c r="C88" s="5" t="s">
        <v>84</v>
      </c>
      <c r="D88" s="5">
        <v>5310</v>
      </c>
      <c r="E88" s="5">
        <v>3</v>
      </c>
      <c r="F88" s="5" t="s">
        <v>108</v>
      </c>
      <c r="G88" s="5" t="s">
        <v>23</v>
      </c>
      <c r="H88" s="6">
        <v>21852.21</v>
      </c>
      <c r="I88" s="8">
        <f t="shared" si="5"/>
        <v>18838.112068965518</v>
      </c>
      <c r="J88" s="8">
        <f t="shared" si="6"/>
        <v>56514.336206896551</v>
      </c>
      <c r="K88" s="5">
        <v>13774</v>
      </c>
      <c r="L88" s="12">
        <v>24239.641125000002</v>
      </c>
      <c r="M88" s="11">
        <f t="shared" si="7"/>
        <v>72718.923375000013</v>
      </c>
      <c r="N88" s="5"/>
      <c r="O88" s="5"/>
      <c r="P88" s="5"/>
      <c r="S88" s="27" t="s">
        <v>108</v>
      </c>
      <c r="T88" s="23" t="b">
        <f t="shared" si="8"/>
        <v>1</v>
      </c>
      <c r="U88" s="32">
        <v>18838.112068965518</v>
      </c>
      <c r="V88" s="25" t="b">
        <f t="shared" si="9"/>
        <v>1</v>
      </c>
    </row>
    <row r="89" spans="1:22" ht="409.5" x14ac:dyDescent="0.25">
      <c r="A89" s="5" t="s">
        <v>20</v>
      </c>
      <c r="B89" s="5">
        <v>80</v>
      </c>
      <c r="C89" s="5" t="s">
        <v>84</v>
      </c>
      <c r="D89" s="5">
        <v>5310</v>
      </c>
      <c r="E89" s="5">
        <v>1</v>
      </c>
      <c r="F89" s="5" t="s">
        <v>109</v>
      </c>
      <c r="G89" s="5" t="s">
        <v>23</v>
      </c>
      <c r="H89" s="6">
        <v>993004.42</v>
      </c>
      <c r="I89" s="8">
        <f t="shared" si="5"/>
        <v>856038.29310344835</v>
      </c>
      <c r="J89" s="8">
        <f t="shared" si="6"/>
        <v>856038.29310344835</v>
      </c>
      <c r="K89" s="5">
        <v>13774</v>
      </c>
      <c r="L89" s="13">
        <v>856038.29310344835</v>
      </c>
      <c r="M89" s="11">
        <f t="shared" si="7"/>
        <v>856038.29310344835</v>
      </c>
      <c r="N89" s="5"/>
      <c r="O89" s="5"/>
      <c r="P89" s="5"/>
      <c r="S89" s="27" t="s">
        <v>109</v>
      </c>
      <c r="T89" s="23" t="b">
        <f t="shared" si="8"/>
        <v>1</v>
      </c>
      <c r="U89" s="32">
        <v>856038.29310344835</v>
      </c>
      <c r="V89" s="25" t="b">
        <f t="shared" si="9"/>
        <v>1</v>
      </c>
    </row>
    <row r="90" spans="1:22" ht="146.25" x14ac:dyDescent="0.25">
      <c r="A90" s="5" t="s">
        <v>20</v>
      </c>
      <c r="B90" s="5">
        <v>81</v>
      </c>
      <c r="C90" s="5" t="s">
        <v>84</v>
      </c>
      <c r="D90" s="5">
        <v>5310</v>
      </c>
      <c r="E90" s="5">
        <v>1</v>
      </c>
      <c r="F90" s="5" t="s">
        <v>110</v>
      </c>
      <c r="G90" s="5" t="s">
        <v>23</v>
      </c>
      <c r="H90" s="6">
        <v>8364.76</v>
      </c>
      <c r="I90" s="8">
        <f t="shared" si="5"/>
        <v>7211.0000000000009</v>
      </c>
      <c r="J90" s="8">
        <f t="shared" si="6"/>
        <v>7211.0000000000009</v>
      </c>
      <c r="K90" s="5">
        <v>13774</v>
      </c>
      <c r="L90" s="12">
        <v>42787.5</v>
      </c>
      <c r="M90" s="11">
        <f t="shared" si="7"/>
        <v>42787.5</v>
      </c>
      <c r="N90" s="5"/>
      <c r="O90" s="5"/>
      <c r="P90" s="5"/>
      <c r="S90" s="27" t="s">
        <v>110</v>
      </c>
      <c r="T90" s="23" t="b">
        <f t="shared" si="8"/>
        <v>1</v>
      </c>
      <c r="U90" s="32">
        <v>7211.0000000000009</v>
      </c>
      <c r="V90" s="25" t="b">
        <f t="shared" si="9"/>
        <v>1</v>
      </c>
    </row>
    <row r="91" spans="1:22" ht="135" x14ac:dyDescent="0.25">
      <c r="A91" s="5" t="s">
        <v>20</v>
      </c>
      <c r="B91" s="5">
        <v>82</v>
      </c>
      <c r="C91" s="5" t="s">
        <v>84</v>
      </c>
      <c r="D91" s="5">
        <v>2550</v>
      </c>
      <c r="E91" s="5">
        <v>3</v>
      </c>
      <c r="F91" s="5" t="s">
        <v>111</v>
      </c>
      <c r="G91" s="5" t="s">
        <v>36</v>
      </c>
      <c r="H91" s="6">
        <v>4985.5</v>
      </c>
      <c r="I91" s="8">
        <f t="shared" si="5"/>
        <v>4297.8448275862074</v>
      </c>
      <c r="J91" s="8">
        <f t="shared" si="6"/>
        <v>12893.534482758623</v>
      </c>
      <c r="K91" s="5">
        <v>13775</v>
      </c>
      <c r="L91" s="12">
        <v>6439.6500000000005</v>
      </c>
      <c r="M91" s="11">
        <f t="shared" si="7"/>
        <v>19318.95</v>
      </c>
      <c r="N91" s="5"/>
      <c r="O91" s="5"/>
      <c r="P91" s="5"/>
      <c r="S91" s="27" t="s">
        <v>111</v>
      </c>
      <c r="T91" s="23" t="b">
        <f t="shared" si="8"/>
        <v>1</v>
      </c>
      <c r="U91" s="32">
        <v>4297.8448275862074</v>
      </c>
      <c r="V91" s="25" t="b">
        <f t="shared" si="9"/>
        <v>1</v>
      </c>
    </row>
    <row r="92" spans="1:22" ht="135" x14ac:dyDescent="0.25">
      <c r="A92" s="5" t="s">
        <v>20</v>
      </c>
      <c r="B92" s="5">
        <v>83</v>
      </c>
      <c r="C92" s="5" t="s">
        <v>84</v>
      </c>
      <c r="D92" s="5">
        <v>2550</v>
      </c>
      <c r="E92" s="5">
        <v>3</v>
      </c>
      <c r="F92" s="5" t="s">
        <v>112</v>
      </c>
      <c r="G92" s="5" t="s">
        <v>36</v>
      </c>
      <c r="H92" s="6">
        <v>4985.5</v>
      </c>
      <c r="I92" s="8">
        <f t="shared" si="5"/>
        <v>4297.8448275862074</v>
      </c>
      <c r="J92" s="8">
        <f t="shared" si="6"/>
        <v>12893.534482758623</v>
      </c>
      <c r="K92" s="5">
        <v>13775</v>
      </c>
      <c r="L92" s="12">
        <v>6439.6500000000005</v>
      </c>
      <c r="M92" s="11">
        <f t="shared" si="7"/>
        <v>19318.95</v>
      </c>
      <c r="N92" s="5"/>
      <c r="O92" s="5"/>
      <c r="P92" s="5"/>
      <c r="S92" s="27" t="s">
        <v>112</v>
      </c>
      <c r="T92" s="23" t="b">
        <f t="shared" si="8"/>
        <v>1</v>
      </c>
      <c r="U92" s="32">
        <v>4297.8448275862074</v>
      </c>
      <c r="V92" s="25" t="b">
        <f t="shared" si="9"/>
        <v>1</v>
      </c>
    </row>
    <row r="93" spans="1:22" ht="101.25" x14ac:dyDescent="0.25">
      <c r="A93" s="5" t="s">
        <v>20</v>
      </c>
      <c r="B93" s="5">
        <v>84</v>
      </c>
      <c r="C93" s="5" t="s">
        <v>84</v>
      </c>
      <c r="D93" s="5">
        <v>5310</v>
      </c>
      <c r="E93" s="5">
        <v>1</v>
      </c>
      <c r="F93" s="5" t="s">
        <v>113</v>
      </c>
      <c r="G93" s="5" t="s">
        <v>23</v>
      </c>
      <c r="H93" s="6">
        <v>20673.52</v>
      </c>
      <c r="I93" s="8">
        <f t="shared" si="5"/>
        <v>17822</v>
      </c>
      <c r="J93" s="8">
        <f t="shared" si="6"/>
        <v>17822</v>
      </c>
      <c r="K93" s="5">
        <v>13774</v>
      </c>
      <c r="L93" s="13">
        <v>17822</v>
      </c>
      <c r="M93" s="11">
        <f t="shared" si="7"/>
        <v>17822</v>
      </c>
      <c r="N93" s="5"/>
      <c r="O93" s="5"/>
      <c r="P93" s="5"/>
      <c r="S93" s="27" t="s">
        <v>113</v>
      </c>
      <c r="T93" s="23" t="b">
        <f t="shared" si="8"/>
        <v>1</v>
      </c>
      <c r="U93" s="32">
        <v>17822</v>
      </c>
      <c r="V93" s="25" t="b">
        <f t="shared" si="9"/>
        <v>1</v>
      </c>
    </row>
    <row r="94" spans="1:22" ht="146.25" x14ac:dyDescent="0.25">
      <c r="A94" s="5" t="s">
        <v>20</v>
      </c>
      <c r="B94" s="5">
        <v>85</v>
      </c>
      <c r="C94" s="5" t="s">
        <v>84</v>
      </c>
      <c r="D94" s="5">
        <v>5310</v>
      </c>
      <c r="E94" s="5">
        <v>1</v>
      </c>
      <c r="F94" s="5" t="s">
        <v>114</v>
      </c>
      <c r="G94" s="5" t="s">
        <v>23</v>
      </c>
      <c r="H94" s="6">
        <v>27547.15</v>
      </c>
      <c r="I94" s="8">
        <f t="shared" si="5"/>
        <v>23747.543103448279</v>
      </c>
      <c r="J94" s="8">
        <f t="shared" si="6"/>
        <v>23747.543103448279</v>
      </c>
      <c r="K94" s="5">
        <v>13774</v>
      </c>
      <c r="L94" s="13">
        <v>23747.543103448279</v>
      </c>
      <c r="M94" s="11">
        <f t="shared" si="7"/>
        <v>23747.543103448279</v>
      </c>
      <c r="N94" s="5"/>
      <c r="O94" s="5"/>
      <c r="P94" s="5"/>
      <c r="S94" s="27" t="s">
        <v>114</v>
      </c>
      <c r="T94" s="23" t="b">
        <f t="shared" si="8"/>
        <v>1</v>
      </c>
      <c r="U94" s="32">
        <v>23747.543103448279</v>
      </c>
      <c r="V94" s="25" t="b">
        <f t="shared" si="9"/>
        <v>1</v>
      </c>
    </row>
    <row r="95" spans="1:22" ht="135" x14ac:dyDescent="0.25">
      <c r="A95" s="5" t="s">
        <v>20</v>
      </c>
      <c r="B95" s="5">
        <v>86</v>
      </c>
      <c r="C95" s="5" t="s">
        <v>84</v>
      </c>
      <c r="D95" s="5">
        <v>5310</v>
      </c>
      <c r="E95" s="5">
        <v>3</v>
      </c>
      <c r="F95" s="5" t="s">
        <v>115</v>
      </c>
      <c r="G95" s="5" t="s">
        <v>23</v>
      </c>
      <c r="H95" s="6">
        <v>14421.35</v>
      </c>
      <c r="I95" s="8">
        <f t="shared" si="5"/>
        <v>12432.198275862071</v>
      </c>
      <c r="J95" s="8">
        <f t="shared" si="6"/>
        <v>37296.59482758621</v>
      </c>
      <c r="K95" s="5">
        <v>13774</v>
      </c>
      <c r="L95" s="17">
        <v>15674.567999999999</v>
      </c>
      <c r="M95" s="11">
        <f t="shared" si="7"/>
        <v>47023.703999999998</v>
      </c>
      <c r="N95" s="5"/>
      <c r="O95" s="5"/>
      <c r="P95" s="5"/>
      <c r="S95" s="27" t="s">
        <v>115</v>
      </c>
      <c r="T95" s="23" t="b">
        <f t="shared" si="8"/>
        <v>1</v>
      </c>
      <c r="U95" s="32">
        <v>17822</v>
      </c>
      <c r="V95" s="25" t="b">
        <f t="shared" si="9"/>
        <v>0</v>
      </c>
    </row>
    <row r="96" spans="1:22" ht="135" x14ac:dyDescent="0.25">
      <c r="A96" s="5" t="s">
        <v>20</v>
      </c>
      <c r="B96" s="5">
        <v>87</v>
      </c>
      <c r="C96" s="5" t="s">
        <v>84</v>
      </c>
      <c r="D96" s="5">
        <v>5310</v>
      </c>
      <c r="E96" s="5">
        <v>1</v>
      </c>
      <c r="F96" s="5" t="s">
        <v>115</v>
      </c>
      <c r="G96" s="5" t="s">
        <v>23</v>
      </c>
      <c r="H96" s="6">
        <v>20673.52</v>
      </c>
      <c r="I96" s="8">
        <f t="shared" si="5"/>
        <v>17822</v>
      </c>
      <c r="J96" s="8">
        <f t="shared" si="6"/>
        <v>17822</v>
      </c>
      <c r="K96" s="5">
        <v>13774</v>
      </c>
      <c r="L96" s="13">
        <v>17822</v>
      </c>
      <c r="M96" s="11">
        <f t="shared" si="7"/>
        <v>17822</v>
      </c>
      <c r="N96" s="5"/>
      <c r="O96" s="5"/>
      <c r="P96" s="5"/>
      <c r="S96" s="27" t="s">
        <v>115</v>
      </c>
      <c r="T96" s="23" t="b">
        <f t="shared" si="8"/>
        <v>1</v>
      </c>
      <c r="U96" s="32">
        <v>12432.198275862071</v>
      </c>
      <c r="V96" s="25" t="b">
        <f t="shared" si="9"/>
        <v>0</v>
      </c>
    </row>
    <row r="97" spans="1:22" ht="56.25" x14ac:dyDescent="0.25">
      <c r="A97" s="5" t="s">
        <v>20</v>
      </c>
      <c r="B97" s="5">
        <v>88</v>
      </c>
      <c r="C97" s="5" t="s">
        <v>116</v>
      </c>
      <c r="D97" s="5">
        <v>2550</v>
      </c>
      <c r="E97" s="5">
        <v>1</v>
      </c>
      <c r="F97" s="5" t="s">
        <v>117</v>
      </c>
      <c r="G97" s="5" t="s">
        <v>118</v>
      </c>
      <c r="H97" s="6">
        <v>364.5</v>
      </c>
      <c r="I97" s="8">
        <f t="shared" si="5"/>
        <v>314.22413793103448</v>
      </c>
      <c r="J97" s="8">
        <f t="shared" si="6"/>
        <v>314.22413793103448</v>
      </c>
      <c r="K97" s="5">
        <v>13775</v>
      </c>
      <c r="L97" s="17">
        <v>545.47500000000002</v>
      </c>
      <c r="M97" s="11">
        <f t="shared" si="7"/>
        <v>545.47500000000002</v>
      </c>
      <c r="N97" s="5"/>
      <c r="O97" s="5"/>
      <c r="P97" s="5"/>
      <c r="S97" s="27" t="s">
        <v>117</v>
      </c>
      <c r="T97" s="23" t="b">
        <f t="shared" si="8"/>
        <v>1</v>
      </c>
      <c r="U97" s="32">
        <v>314.22413793103448</v>
      </c>
      <c r="V97" s="25" t="b">
        <f t="shared" si="9"/>
        <v>1</v>
      </c>
    </row>
    <row r="98" spans="1:22" ht="56.25" x14ac:dyDescent="0.25">
      <c r="A98" s="5" t="s">
        <v>20</v>
      </c>
      <c r="B98" s="5">
        <v>89</v>
      </c>
      <c r="C98" s="5" t="s">
        <v>116</v>
      </c>
      <c r="D98" s="5">
        <v>2550</v>
      </c>
      <c r="E98" s="5">
        <v>1</v>
      </c>
      <c r="F98" s="5" t="s">
        <v>119</v>
      </c>
      <c r="G98" s="5" t="s">
        <v>118</v>
      </c>
      <c r="H98" s="6">
        <v>364.5</v>
      </c>
      <c r="I98" s="8">
        <f t="shared" si="5"/>
        <v>314.22413793103448</v>
      </c>
      <c r="J98" s="8">
        <f t="shared" si="6"/>
        <v>314.22413793103448</v>
      </c>
      <c r="K98" s="5">
        <v>13775</v>
      </c>
      <c r="L98" s="17">
        <v>545.47500000000002</v>
      </c>
      <c r="M98" s="11">
        <f t="shared" si="7"/>
        <v>545.47500000000002</v>
      </c>
      <c r="N98" s="5"/>
      <c r="O98" s="5"/>
      <c r="P98" s="5"/>
      <c r="S98" s="27" t="s">
        <v>119</v>
      </c>
      <c r="T98" s="23" t="b">
        <f t="shared" si="8"/>
        <v>1</v>
      </c>
      <c r="U98" s="32">
        <v>314.22413793103448</v>
      </c>
      <c r="V98" s="25" t="b">
        <f t="shared" si="9"/>
        <v>1</v>
      </c>
    </row>
    <row r="99" spans="1:22" ht="56.25" x14ac:dyDescent="0.25">
      <c r="A99" s="5" t="s">
        <v>20</v>
      </c>
      <c r="B99" s="5">
        <v>90</v>
      </c>
      <c r="C99" s="5" t="s">
        <v>116</v>
      </c>
      <c r="D99" s="5">
        <v>2550</v>
      </c>
      <c r="E99" s="5">
        <v>1</v>
      </c>
      <c r="F99" s="5" t="s">
        <v>120</v>
      </c>
      <c r="G99" s="5" t="s">
        <v>118</v>
      </c>
      <c r="H99" s="6">
        <v>364.5</v>
      </c>
      <c r="I99" s="8">
        <f t="shared" si="5"/>
        <v>314.22413793103448</v>
      </c>
      <c r="J99" s="8">
        <f t="shared" si="6"/>
        <v>314.22413793103448</v>
      </c>
      <c r="K99" s="5">
        <v>13775</v>
      </c>
      <c r="L99" s="17">
        <v>545.47500000000002</v>
      </c>
      <c r="M99" s="11">
        <f t="shared" si="7"/>
        <v>545.47500000000002</v>
      </c>
      <c r="N99" s="5"/>
      <c r="O99" s="5"/>
      <c r="P99" s="5"/>
      <c r="S99" s="27" t="s">
        <v>120</v>
      </c>
      <c r="T99" s="23" t="b">
        <f t="shared" si="8"/>
        <v>1</v>
      </c>
      <c r="U99" s="32">
        <v>314.22413793103448</v>
      </c>
      <c r="V99" s="25" t="b">
        <f t="shared" si="9"/>
        <v>1</v>
      </c>
    </row>
    <row r="100" spans="1:22" ht="56.25" x14ac:dyDescent="0.25">
      <c r="A100" s="5" t="s">
        <v>20</v>
      </c>
      <c r="B100" s="5">
        <v>91</v>
      </c>
      <c r="C100" s="5" t="s">
        <v>116</v>
      </c>
      <c r="D100" s="5">
        <v>2550</v>
      </c>
      <c r="E100" s="5">
        <v>1</v>
      </c>
      <c r="F100" s="5" t="s">
        <v>121</v>
      </c>
      <c r="G100" s="5" t="s">
        <v>118</v>
      </c>
      <c r="H100" s="6">
        <v>364.5</v>
      </c>
      <c r="I100" s="8">
        <f t="shared" si="5"/>
        <v>314.22413793103448</v>
      </c>
      <c r="J100" s="8">
        <f t="shared" si="6"/>
        <v>314.22413793103448</v>
      </c>
      <c r="K100" s="5">
        <v>13775</v>
      </c>
      <c r="L100" s="17">
        <v>545.47500000000002</v>
      </c>
      <c r="M100" s="11">
        <f t="shared" si="7"/>
        <v>545.47500000000002</v>
      </c>
      <c r="N100" s="5"/>
      <c r="O100" s="5"/>
      <c r="P100" s="5"/>
      <c r="S100" s="27" t="s">
        <v>121</v>
      </c>
      <c r="T100" s="23" t="b">
        <f t="shared" si="8"/>
        <v>1</v>
      </c>
      <c r="U100" s="32">
        <v>314.22413793103448</v>
      </c>
      <c r="V100" s="25" t="b">
        <f t="shared" si="9"/>
        <v>1</v>
      </c>
    </row>
    <row r="101" spans="1:22" ht="56.25" x14ac:dyDescent="0.25">
      <c r="A101" s="5" t="s">
        <v>20</v>
      </c>
      <c r="B101" s="5">
        <v>92</v>
      </c>
      <c r="C101" s="5" t="s">
        <v>116</v>
      </c>
      <c r="D101" s="5">
        <v>2550</v>
      </c>
      <c r="E101" s="5">
        <v>1</v>
      </c>
      <c r="F101" s="5" t="s">
        <v>122</v>
      </c>
      <c r="G101" s="5" t="s">
        <v>118</v>
      </c>
      <c r="H101" s="6">
        <v>364.5</v>
      </c>
      <c r="I101" s="8">
        <f t="shared" si="5"/>
        <v>314.22413793103448</v>
      </c>
      <c r="J101" s="8">
        <f t="shared" si="6"/>
        <v>314.22413793103448</v>
      </c>
      <c r="K101" s="5">
        <v>13775</v>
      </c>
      <c r="L101" s="17">
        <v>545.47500000000002</v>
      </c>
      <c r="M101" s="11">
        <f t="shared" si="7"/>
        <v>545.47500000000002</v>
      </c>
      <c r="N101" s="5"/>
      <c r="O101" s="5"/>
      <c r="P101" s="5"/>
      <c r="S101" s="27" t="s">
        <v>122</v>
      </c>
      <c r="T101" s="23" t="b">
        <f t="shared" si="8"/>
        <v>1</v>
      </c>
      <c r="U101" s="32">
        <v>314.22413793103448</v>
      </c>
      <c r="V101" s="25" t="b">
        <f t="shared" si="9"/>
        <v>1</v>
      </c>
    </row>
    <row r="102" spans="1:22" ht="157.5" x14ac:dyDescent="0.25">
      <c r="A102" s="5" t="s">
        <v>20</v>
      </c>
      <c r="B102" s="5">
        <v>93</v>
      </c>
      <c r="C102" s="5" t="s">
        <v>116</v>
      </c>
      <c r="D102" s="5">
        <v>2950</v>
      </c>
      <c r="E102" s="5">
        <v>1</v>
      </c>
      <c r="F102" s="5" t="s">
        <v>123</v>
      </c>
      <c r="G102" s="5" t="s">
        <v>23</v>
      </c>
      <c r="H102" s="6">
        <v>6264</v>
      </c>
      <c r="I102" s="8">
        <f t="shared" si="5"/>
        <v>5400</v>
      </c>
      <c r="J102" s="8">
        <f t="shared" si="6"/>
        <v>5400</v>
      </c>
      <c r="K102" s="5">
        <v>13777</v>
      </c>
      <c r="L102" s="13">
        <v>5400</v>
      </c>
      <c r="M102" s="11">
        <f t="shared" si="7"/>
        <v>5400</v>
      </c>
      <c r="N102" s="5"/>
      <c r="O102" s="5"/>
      <c r="P102" s="5"/>
      <c r="S102" s="27" t="s">
        <v>123</v>
      </c>
      <c r="T102" s="23" t="b">
        <f t="shared" si="8"/>
        <v>1</v>
      </c>
      <c r="U102" s="32">
        <v>5400</v>
      </c>
      <c r="V102" s="25" t="b">
        <f t="shared" si="9"/>
        <v>1</v>
      </c>
    </row>
    <row r="103" spans="1:22" ht="56.25" x14ac:dyDescent="0.25">
      <c r="A103" s="5" t="s">
        <v>20</v>
      </c>
      <c r="B103" s="5">
        <v>94</v>
      </c>
      <c r="C103" s="5" t="s">
        <v>116</v>
      </c>
      <c r="D103" s="5">
        <v>2950</v>
      </c>
      <c r="E103" s="5">
        <v>2</v>
      </c>
      <c r="F103" s="5" t="s">
        <v>124</v>
      </c>
      <c r="G103" s="5" t="s">
        <v>36</v>
      </c>
      <c r="H103" s="6">
        <v>1848</v>
      </c>
      <c r="I103" s="8">
        <f t="shared" si="5"/>
        <v>1593.1034482758621</v>
      </c>
      <c r="J103" s="8">
        <f t="shared" si="6"/>
        <v>3186.2068965517242</v>
      </c>
      <c r="K103" s="5">
        <v>13777</v>
      </c>
      <c r="L103" s="13">
        <v>1593.1034482758621</v>
      </c>
      <c r="M103" s="11">
        <f t="shared" si="7"/>
        <v>3186.2068965517242</v>
      </c>
      <c r="N103" s="5"/>
      <c r="O103" s="5"/>
      <c r="P103" s="5"/>
      <c r="S103" s="27" t="s">
        <v>124</v>
      </c>
      <c r="T103" s="23" t="b">
        <f t="shared" si="8"/>
        <v>1</v>
      </c>
      <c r="U103" s="32">
        <v>1593.1034482758621</v>
      </c>
      <c r="V103" s="25" t="b">
        <f t="shared" si="9"/>
        <v>1</v>
      </c>
    </row>
    <row r="104" spans="1:22" ht="56.25" x14ac:dyDescent="0.25">
      <c r="A104" s="5" t="s">
        <v>20</v>
      </c>
      <c r="B104" s="5">
        <v>95</v>
      </c>
      <c r="C104" s="5" t="s">
        <v>116</v>
      </c>
      <c r="D104" s="5">
        <v>2550</v>
      </c>
      <c r="E104" s="5">
        <v>4</v>
      </c>
      <c r="F104" s="5" t="s">
        <v>125</v>
      </c>
      <c r="G104" s="5" t="s">
        <v>36</v>
      </c>
      <c r="H104" s="6">
        <v>346.5</v>
      </c>
      <c r="I104" s="8">
        <f t="shared" si="5"/>
        <v>298.70689655172418</v>
      </c>
      <c r="J104" s="8">
        <f t="shared" si="6"/>
        <v>1194.8275862068967</v>
      </c>
      <c r="K104" s="5">
        <v>13775</v>
      </c>
      <c r="L104" s="12">
        <v>977.55000000000007</v>
      </c>
      <c r="M104" s="11">
        <f t="shared" si="7"/>
        <v>3910.2000000000003</v>
      </c>
      <c r="N104" s="5"/>
      <c r="O104" s="5"/>
      <c r="P104" s="5"/>
      <c r="S104" s="27" t="s">
        <v>125</v>
      </c>
      <c r="T104" s="23" t="b">
        <f t="shared" si="8"/>
        <v>1</v>
      </c>
      <c r="U104" s="32">
        <v>298.70689655172418</v>
      </c>
      <c r="V104" s="25" t="b">
        <f t="shared" si="9"/>
        <v>1</v>
      </c>
    </row>
    <row r="105" spans="1:22" ht="67.5" x14ac:dyDescent="0.25">
      <c r="A105" s="5" t="s">
        <v>20</v>
      </c>
      <c r="B105" s="5">
        <v>96</v>
      </c>
      <c r="C105" s="5" t="s">
        <v>116</v>
      </c>
      <c r="D105" s="5">
        <v>2950</v>
      </c>
      <c r="E105" s="5">
        <v>1</v>
      </c>
      <c r="F105" s="5" t="s">
        <v>126</v>
      </c>
      <c r="G105" s="5" t="s">
        <v>36</v>
      </c>
      <c r="H105" s="6">
        <v>7308</v>
      </c>
      <c r="I105" s="8">
        <f t="shared" si="5"/>
        <v>6300</v>
      </c>
      <c r="J105" s="8">
        <f t="shared" si="6"/>
        <v>6300</v>
      </c>
      <c r="K105" s="5">
        <v>13777</v>
      </c>
      <c r="L105" s="12">
        <v>7875</v>
      </c>
      <c r="M105" s="11">
        <f t="shared" si="7"/>
        <v>7875</v>
      </c>
      <c r="N105" s="5"/>
      <c r="O105" s="5"/>
      <c r="P105" s="5"/>
      <c r="S105" s="27" t="s">
        <v>126</v>
      </c>
      <c r="T105" s="23" t="b">
        <f t="shared" si="8"/>
        <v>1</v>
      </c>
      <c r="U105" s="32">
        <v>6300</v>
      </c>
      <c r="V105" s="25" t="b">
        <f t="shared" si="9"/>
        <v>1</v>
      </c>
    </row>
    <row r="106" spans="1:22" ht="56.25" x14ac:dyDescent="0.25">
      <c r="A106" s="5" t="s">
        <v>20</v>
      </c>
      <c r="B106" s="5">
        <v>97</v>
      </c>
      <c r="C106" s="5" t="s">
        <v>116</v>
      </c>
      <c r="D106" s="5">
        <v>2950</v>
      </c>
      <c r="E106" s="5">
        <v>1</v>
      </c>
      <c r="F106" s="5" t="s">
        <v>127</v>
      </c>
      <c r="G106" s="5" t="s">
        <v>36</v>
      </c>
      <c r="H106" s="6">
        <v>7308</v>
      </c>
      <c r="I106" s="8">
        <f t="shared" si="5"/>
        <v>6300</v>
      </c>
      <c r="J106" s="8">
        <f t="shared" si="6"/>
        <v>6300</v>
      </c>
      <c r="K106" s="5">
        <v>13777</v>
      </c>
      <c r="L106" s="12">
        <v>6300</v>
      </c>
      <c r="M106" s="11">
        <f t="shared" si="7"/>
        <v>6300</v>
      </c>
      <c r="N106" s="5"/>
      <c r="O106" s="5"/>
      <c r="P106" s="5"/>
      <c r="S106" s="27" t="s">
        <v>127</v>
      </c>
      <c r="T106" s="23" t="b">
        <f t="shared" si="8"/>
        <v>1</v>
      </c>
      <c r="U106" s="32">
        <v>6300</v>
      </c>
      <c r="V106" s="25" t="b">
        <f t="shared" si="9"/>
        <v>1</v>
      </c>
    </row>
    <row r="107" spans="1:22" ht="56.25" x14ac:dyDescent="0.25">
      <c r="A107" s="5" t="s">
        <v>20</v>
      </c>
      <c r="B107" s="5">
        <v>98</v>
      </c>
      <c r="C107" s="5" t="s">
        <v>116</v>
      </c>
      <c r="D107" s="5">
        <v>2550</v>
      </c>
      <c r="E107" s="5">
        <v>60</v>
      </c>
      <c r="F107" s="5" t="s">
        <v>128</v>
      </c>
      <c r="G107" s="5" t="s">
        <v>26</v>
      </c>
      <c r="H107" s="6">
        <v>114.84</v>
      </c>
      <c r="I107" s="8">
        <f t="shared" si="5"/>
        <v>99.000000000000014</v>
      </c>
      <c r="J107" s="8">
        <f t="shared" si="6"/>
        <v>5940.0000000000009</v>
      </c>
      <c r="K107" s="5">
        <v>13775</v>
      </c>
      <c r="L107" s="12">
        <v>395</v>
      </c>
      <c r="M107" s="11">
        <f t="shared" si="7"/>
        <v>23700</v>
      </c>
      <c r="N107" s="5"/>
      <c r="O107" s="5"/>
      <c r="P107" s="5"/>
      <c r="S107" s="27" t="s">
        <v>128</v>
      </c>
      <c r="T107" s="23" t="b">
        <f t="shared" si="8"/>
        <v>1</v>
      </c>
      <c r="U107" s="32">
        <v>99.000000000000014</v>
      </c>
      <c r="V107" s="25" t="b">
        <f t="shared" si="9"/>
        <v>1</v>
      </c>
    </row>
    <row r="108" spans="1:22" ht="56.25" x14ac:dyDescent="0.25">
      <c r="A108" s="5" t="s">
        <v>20</v>
      </c>
      <c r="B108" s="5">
        <v>99</v>
      </c>
      <c r="C108" s="5" t="s">
        <v>116</v>
      </c>
      <c r="D108" s="5">
        <v>2550</v>
      </c>
      <c r="E108" s="5">
        <v>1</v>
      </c>
      <c r="F108" s="5" t="s">
        <v>129</v>
      </c>
      <c r="G108" s="5" t="s">
        <v>118</v>
      </c>
      <c r="H108" s="6">
        <v>779.94</v>
      </c>
      <c r="I108" s="8">
        <f t="shared" si="5"/>
        <v>672.36206896551732</v>
      </c>
      <c r="J108" s="8">
        <f t="shared" si="6"/>
        <v>672.36206896551732</v>
      </c>
      <c r="K108" s="5">
        <v>13775</v>
      </c>
      <c r="L108" s="12">
        <v>917.76300000000003</v>
      </c>
      <c r="M108" s="11">
        <f t="shared" si="7"/>
        <v>917.76300000000003</v>
      </c>
      <c r="N108" s="5"/>
      <c r="O108" s="5"/>
      <c r="P108" s="5"/>
      <c r="S108" s="27" t="s">
        <v>129</v>
      </c>
      <c r="T108" s="23" t="b">
        <f t="shared" si="8"/>
        <v>1</v>
      </c>
      <c r="U108" s="32">
        <v>672.36206896551732</v>
      </c>
      <c r="V108" s="25" t="b">
        <f t="shared" si="9"/>
        <v>1</v>
      </c>
    </row>
    <row r="109" spans="1:22" ht="56.25" x14ac:dyDescent="0.25">
      <c r="A109" s="5" t="s">
        <v>20</v>
      </c>
      <c r="B109" s="5">
        <v>100</v>
      </c>
      <c r="C109" s="5" t="s">
        <v>116</v>
      </c>
      <c r="D109" s="5">
        <v>2550</v>
      </c>
      <c r="E109" s="5">
        <v>1</v>
      </c>
      <c r="F109" s="5" t="s">
        <v>130</v>
      </c>
      <c r="G109" s="5" t="s">
        <v>118</v>
      </c>
      <c r="H109" s="6">
        <v>396.91</v>
      </c>
      <c r="I109" s="8">
        <f t="shared" si="5"/>
        <v>342.16379310344831</v>
      </c>
      <c r="J109" s="8">
        <f t="shared" si="6"/>
        <v>342.16379310344831</v>
      </c>
      <c r="K109" s="5">
        <v>13775</v>
      </c>
      <c r="L109" s="12">
        <v>597.45000000000005</v>
      </c>
      <c r="M109" s="11">
        <f t="shared" si="7"/>
        <v>597.45000000000005</v>
      </c>
      <c r="N109" s="5"/>
      <c r="O109" s="5"/>
      <c r="P109" s="5"/>
      <c r="S109" s="27" t="s">
        <v>130</v>
      </c>
      <c r="T109" s="23" t="b">
        <f t="shared" si="8"/>
        <v>1</v>
      </c>
      <c r="U109" s="32">
        <v>342.16379310344831</v>
      </c>
      <c r="V109" s="25" t="b">
        <f t="shared" si="9"/>
        <v>1</v>
      </c>
    </row>
    <row r="110" spans="1:22" ht="56.25" x14ac:dyDescent="0.25">
      <c r="A110" s="5" t="s">
        <v>20</v>
      </c>
      <c r="B110" s="5">
        <v>101</v>
      </c>
      <c r="C110" s="5" t="s">
        <v>116</v>
      </c>
      <c r="D110" s="5">
        <v>2550</v>
      </c>
      <c r="E110" s="5">
        <v>1</v>
      </c>
      <c r="F110" s="5" t="s">
        <v>131</v>
      </c>
      <c r="G110" s="5" t="s">
        <v>118</v>
      </c>
      <c r="H110" s="6">
        <v>396.91</v>
      </c>
      <c r="I110" s="8">
        <f t="shared" si="5"/>
        <v>342.16379310344831</v>
      </c>
      <c r="J110" s="8">
        <f t="shared" si="6"/>
        <v>342.16379310344831</v>
      </c>
      <c r="K110" s="5">
        <v>13775</v>
      </c>
      <c r="L110" s="12">
        <v>597.45000000000005</v>
      </c>
      <c r="M110" s="11">
        <f t="shared" si="7"/>
        <v>597.45000000000005</v>
      </c>
      <c r="N110" s="5"/>
      <c r="O110" s="5"/>
      <c r="P110" s="5"/>
      <c r="S110" s="27" t="s">
        <v>131</v>
      </c>
      <c r="T110" s="23" t="b">
        <f t="shared" si="8"/>
        <v>1</v>
      </c>
      <c r="U110" s="32">
        <v>342.16379310344831</v>
      </c>
      <c r="V110" s="25" t="b">
        <f t="shared" si="9"/>
        <v>1</v>
      </c>
    </row>
    <row r="111" spans="1:22" ht="56.25" x14ac:dyDescent="0.25">
      <c r="A111" s="5" t="s">
        <v>20</v>
      </c>
      <c r="B111" s="5">
        <v>102</v>
      </c>
      <c r="C111" s="5" t="s">
        <v>116</v>
      </c>
      <c r="D111" s="5">
        <v>2550</v>
      </c>
      <c r="E111" s="5">
        <v>1</v>
      </c>
      <c r="F111" s="5" t="s">
        <v>132</v>
      </c>
      <c r="G111" s="5" t="s">
        <v>118</v>
      </c>
      <c r="H111" s="6">
        <v>396.91</v>
      </c>
      <c r="I111" s="8">
        <f t="shared" si="5"/>
        <v>342.16379310344831</v>
      </c>
      <c r="J111" s="8">
        <f t="shared" si="6"/>
        <v>342.16379310344831</v>
      </c>
      <c r="K111" s="5">
        <v>13775</v>
      </c>
      <c r="L111" s="12">
        <v>597.45000000000005</v>
      </c>
      <c r="M111" s="11">
        <f t="shared" si="7"/>
        <v>597.45000000000005</v>
      </c>
      <c r="N111" s="5"/>
      <c r="O111" s="5"/>
      <c r="P111" s="5"/>
      <c r="S111" s="27" t="s">
        <v>132</v>
      </c>
      <c r="T111" s="23" t="b">
        <f t="shared" si="8"/>
        <v>1</v>
      </c>
      <c r="U111" s="32">
        <v>342.16379310344831</v>
      </c>
      <c r="V111" s="25" t="b">
        <f t="shared" si="9"/>
        <v>1</v>
      </c>
    </row>
    <row r="112" spans="1:22" ht="56.25" x14ac:dyDescent="0.25">
      <c r="A112" s="5" t="s">
        <v>20</v>
      </c>
      <c r="B112" s="5">
        <v>103</v>
      </c>
      <c r="C112" s="5" t="s">
        <v>116</v>
      </c>
      <c r="D112" s="5">
        <v>2550</v>
      </c>
      <c r="E112" s="5">
        <v>1</v>
      </c>
      <c r="F112" s="5" t="s">
        <v>133</v>
      </c>
      <c r="G112" s="5" t="s">
        <v>118</v>
      </c>
      <c r="H112" s="6">
        <v>396.91</v>
      </c>
      <c r="I112" s="8">
        <f t="shared" si="5"/>
        <v>342.16379310344831</v>
      </c>
      <c r="J112" s="8">
        <f t="shared" si="6"/>
        <v>342.16379310344831</v>
      </c>
      <c r="K112" s="5">
        <v>13775</v>
      </c>
      <c r="L112" s="12">
        <v>597.45000000000005</v>
      </c>
      <c r="M112" s="11">
        <f t="shared" si="7"/>
        <v>597.45000000000005</v>
      </c>
      <c r="N112" s="5"/>
      <c r="O112" s="5"/>
      <c r="P112" s="5"/>
      <c r="S112" s="27" t="s">
        <v>133</v>
      </c>
      <c r="T112" s="23" t="b">
        <f t="shared" si="8"/>
        <v>1</v>
      </c>
      <c r="U112" s="32">
        <v>342.16379310344831</v>
      </c>
      <c r="V112" s="25" t="b">
        <f t="shared" si="9"/>
        <v>1</v>
      </c>
    </row>
    <row r="113" spans="1:22" ht="56.25" x14ac:dyDescent="0.25">
      <c r="A113" s="5" t="s">
        <v>20</v>
      </c>
      <c r="B113" s="5">
        <v>104</v>
      </c>
      <c r="C113" s="5" t="s">
        <v>116</v>
      </c>
      <c r="D113" s="5">
        <v>2550</v>
      </c>
      <c r="E113" s="5">
        <v>1</v>
      </c>
      <c r="F113" s="5" t="s">
        <v>134</v>
      </c>
      <c r="G113" s="5" t="s">
        <v>118</v>
      </c>
      <c r="H113" s="6">
        <v>679.15</v>
      </c>
      <c r="I113" s="8">
        <f t="shared" si="5"/>
        <v>585.47413793103453</v>
      </c>
      <c r="J113" s="8">
        <f t="shared" si="6"/>
        <v>585.47413793103453</v>
      </c>
      <c r="K113" s="5">
        <v>13775</v>
      </c>
      <c r="L113" s="12">
        <v>799.16550000000007</v>
      </c>
      <c r="M113" s="11">
        <f t="shared" si="7"/>
        <v>799.16550000000007</v>
      </c>
      <c r="N113" s="5"/>
      <c r="O113" s="5"/>
      <c r="P113" s="5"/>
      <c r="S113" s="27" t="s">
        <v>134</v>
      </c>
      <c r="T113" s="23" t="b">
        <f t="shared" si="8"/>
        <v>1</v>
      </c>
      <c r="U113" s="32">
        <v>585.47413793103453</v>
      </c>
      <c r="V113" s="25" t="b">
        <f t="shared" si="9"/>
        <v>1</v>
      </c>
    </row>
    <row r="114" spans="1:22" ht="56.25" x14ac:dyDescent="0.25">
      <c r="A114" s="5" t="s">
        <v>20</v>
      </c>
      <c r="B114" s="5">
        <v>105</v>
      </c>
      <c r="C114" s="5" t="s">
        <v>116</v>
      </c>
      <c r="D114" s="5">
        <v>2550</v>
      </c>
      <c r="E114" s="5">
        <v>1</v>
      </c>
      <c r="F114" s="5" t="s">
        <v>135</v>
      </c>
      <c r="G114" s="5" t="s">
        <v>118</v>
      </c>
      <c r="H114" s="6">
        <v>679.15</v>
      </c>
      <c r="I114" s="8">
        <f t="shared" si="5"/>
        <v>585.47413793103453</v>
      </c>
      <c r="J114" s="8">
        <f t="shared" si="6"/>
        <v>585.47413793103453</v>
      </c>
      <c r="K114" s="5">
        <v>13775</v>
      </c>
      <c r="L114" s="12">
        <v>799.16550000000007</v>
      </c>
      <c r="M114" s="11">
        <f t="shared" si="7"/>
        <v>799.16550000000007</v>
      </c>
      <c r="N114" s="5"/>
      <c r="O114" s="5"/>
      <c r="P114" s="5"/>
      <c r="S114" s="27" t="s">
        <v>135</v>
      </c>
      <c r="T114" s="23" t="b">
        <f t="shared" si="8"/>
        <v>1</v>
      </c>
      <c r="U114" s="32">
        <v>585.47413793103453</v>
      </c>
      <c r="V114" s="25" t="b">
        <f t="shared" si="9"/>
        <v>1</v>
      </c>
    </row>
    <row r="115" spans="1:22" ht="56.25" x14ac:dyDescent="0.25">
      <c r="A115" s="5" t="s">
        <v>20</v>
      </c>
      <c r="B115" s="5">
        <v>106</v>
      </c>
      <c r="C115" s="5" t="s">
        <v>116</v>
      </c>
      <c r="D115" s="5">
        <v>2550</v>
      </c>
      <c r="E115" s="5">
        <v>1</v>
      </c>
      <c r="F115" s="5" t="s">
        <v>136</v>
      </c>
      <c r="G115" s="5" t="s">
        <v>26</v>
      </c>
      <c r="H115" s="6">
        <v>680</v>
      </c>
      <c r="I115" s="8">
        <f t="shared" si="5"/>
        <v>586.20689655172418</v>
      </c>
      <c r="J115" s="8">
        <f t="shared" si="6"/>
        <v>586.20689655172418</v>
      </c>
      <c r="K115" s="5">
        <v>13775</v>
      </c>
      <c r="L115" s="12">
        <v>586.20689655172418</v>
      </c>
      <c r="M115" s="11">
        <f t="shared" si="7"/>
        <v>586.20689655172418</v>
      </c>
      <c r="N115" s="5"/>
      <c r="O115" s="5"/>
      <c r="P115" s="5"/>
      <c r="S115" s="27" t="s">
        <v>136</v>
      </c>
      <c r="T115" s="23" t="b">
        <f t="shared" si="8"/>
        <v>1</v>
      </c>
      <c r="U115" s="32">
        <v>586.20689655172418</v>
      </c>
      <c r="V115" s="25" t="b">
        <f t="shared" si="9"/>
        <v>1</v>
      </c>
    </row>
    <row r="116" spans="1:22" ht="56.25" x14ac:dyDescent="0.25">
      <c r="A116" s="5" t="s">
        <v>20</v>
      </c>
      <c r="B116" s="5">
        <v>107</v>
      </c>
      <c r="C116" s="5" t="s">
        <v>116</v>
      </c>
      <c r="D116" s="5">
        <v>2550</v>
      </c>
      <c r="E116" s="5">
        <v>12</v>
      </c>
      <c r="F116" s="5" t="s">
        <v>137</v>
      </c>
      <c r="G116" s="5" t="s">
        <v>36</v>
      </c>
      <c r="H116" s="6">
        <v>146</v>
      </c>
      <c r="I116" s="8">
        <f t="shared" si="5"/>
        <v>125.86206896551725</v>
      </c>
      <c r="J116" s="8">
        <f t="shared" si="6"/>
        <v>1510.344827586207</v>
      </c>
      <c r="K116" s="5">
        <v>13775</v>
      </c>
      <c r="L116" s="12">
        <v>125.86206896551725</v>
      </c>
      <c r="M116" s="11">
        <f t="shared" si="7"/>
        <v>1510.344827586207</v>
      </c>
      <c r="N116" s="5"/>
      <c r="O116" s="5"/>
      <c r="P116" s="5"/>
      <c r="S116" s="27" t="s">
        <v>137</v>
      </c>
      <c r="T116" s="23" t="b">
        <f t="shared" si="8"/>
        <v>1</v>
      </c>
      <c r="U116" s="32">
        <v>125.86206896551725</v>
      </c>
      <c r="V116" s="25" t="b">
        <f t="shared" si="9"/>
        <v>1</v>
      </c>
    </row>
    <row r="117" spans="1:22" ht="67.5" x14ac:dyDescent="0.25">
      <c r="A117" s="5" t="s">
        <v>20</v>
      </c>
      <c r="B117" s="5">
        <v>108</v>
      </c>
      <c r="C117" s="5" t="s">
        <v>116</v>
      </c>
      <c r="D117" s="5">
        <v>5310</v>
      </c>
      <c r="E117" s="5">
        <v>1</v>
      </c>
      <c r="F117" s="5" t="s">
        <v>138</v>
      </c>
      <c r="G117" s="5" t="s">
        <v>36</v>
      </c>
      <c r="H117" s="6">
        <v>12131.28</v>
      </c>
      <c r="I117" s="8">
        <f t="shared" si="5"/>
        <v>10458.000000000002</v>
      </c>
      <c r="J117" s="8">
        <f t="shared" si="6"/>
        <v>10458.000000000002</v>
      </c>
      <c r="K117" s="5">
        <v>13774</v>
      </c>
      <c r="L117" s="12">
        <v>18174.817500000001</v>
      </c>
      <c r="M117" s="11">
        <f t="shared" si="7"/>
        <v>18174.817500000001</v>
      </c>
      <c r="N117" s="5"/>
      <c r="O117" s="5"/>
      <c r="P117" s="5"/>
      <c r="S117" s="27" t="s">
        <v>138</v>
      </c>
      <c r="T117" s="23" t="b">
        <f t="shared" si="8"/>
        <v>1</v>
      </c>
      <c r="U117" s="32">
        <v>10458.000000000002</v>
      </c>
      <c r="V117" s="25" t="b">
        <f t="shared" si="9"/>
        <v>1</v>
      </c>
    </row>
    <row r="118" spans="1:22" ht="56.25" x14ac:dyDescent="0.25">
      <c r="A118" s="5" t="s">
        <v>20</v>
      </c>
      <c r="B118" s="5">
        <v>109</v>
      </c>
      <c r="C118" s="5" t="s">
        <v>116</v>
      </c>
      <c r="D118" s="5">
        <v>5310</v>
      </c>
      <c r="E118" s="5">
        <v>3</v>
      </c>
      <c r="F118" s="5" t="s">
        <v>139</v>
      </c>
      <c r="G118" s="5" t="s">
        <v>36</v>
      </c>
      <c r="H118" s="6">
        <v>58900</v>
      </c>
      <c r="I118" s="8">
        <f t="shared" si="5"/>
        <v>50775.862068965522</v>
      </c>
      <c r="J118" s="8">
        <f t="shared" si="6"/>
        <v>152327.58620689658</v>
      </c>
      <c r="K118" s="5">
        <v>3048</v>
      </c>
      <c r="L118" s="12">
        <v>50775.862068965522</v>
      </c>
      <c r="M118" s="11">
        <f t="shared" si="7"/>
        <v>152327.58620689658</v>
      </c>
      <c r="N118" s="5"/>
      <c r="O118" s="5"/>
      <c r="P118" s="5"/>
      <c r="S118" s="27" t="s">
        <v>139</v>
      </c>
      <c r="T118" s="23" t="b">
        <f t="shared" si="8"/>
        <v>1</v>
      </c>
      <c r="U118" s="32">
        <v>50775.862068965522</v>
      </c>
      <c r="V118" s="25" t="b">
        <f t="shared" si="9"/>
        <v>1</v>
      </c>
    </row>
    <row r="119" spans="1:22" ht="67.5" x14ac:dyDescent="0.25">
      <c r="A119" s="5" t="s">
        <v>20</v>
      </c>
      <c r="B119" s="5">
        <v>110</v>
      </c>
      <c r="C119" s="5" t="s">
        <v>116</v>
      </c>
      <c r="D119" s="5">
        <v>2950</v>
      </c>
      <c r="E119" s="5">
        <v>3</v>
      </c>
      <c r="F119" s="5" t="s">
        <v>140</v>
      </c>
      <c r="G119" s="5" t="s">
        <v>23</v>
      </c>
      <c r="H119" s="6">
        <v>5788.4</v>
      </c>
      <c r="I119" s="8">
        <f t="shared" si="5"/>
        <v>4990</v>
      </c>
      <c r="J119" s="8">
        <f t="shared" si="6"/>
        <v>14970</v>
      </c>
      <c r="K119" s="5">
        <v>13777</v>
      </c>
      <c r="L119" s="12">
        <v>4990</v>
      </c>
      <c r="M119" s="11">
        <f t="shared" si="7"/>
        <v>14970</v>
      </c>
      <c r="N119" s="5"/>
      <c r="O119" s="5"/>
      <c r="P119" s="5"/>
      <c r="S119" s="27" t="s">
        <v>140</v>
      </c>
      <c r="T119" s="23" t="b">
        <f t="shared" si="8"/>
        <v>1</v>
      </c>
      <c r="U119" s="32">
        <v>4990</v>
      </c>
      <c r="V119" s="25" t="b">
        <f t="shared" si="9"/>
        <v>1</v>
      </c>
    </row>
    <row r="120" spans="1:22" ht="56.25" x14ac:dyDescent="0.25">
      <c r="A120" s="5" t="s">
        <v>20</v>
      </c>
      <c r="B120" s="5">
        <v>111</v>
      </c>
      <c r="C120" s="5" t="s">
        <v>116</v>
      </c>
      <c r="D120" s="5">
        <v>2550</v>
      </c>
      <c r="E120" s="5">
        <v>3</v>
      </c>
      <c r="F120" s="5" t="s">
        <v>141</v>
      </c>
      <c r="G120" s="5" t="s">
        <v>36</v>
      </c>
      <c r="H120" s="6">
        <v>1870</v>
      </c>
      <c r="I120" s="8">
        <f t="shared" si="5"/>
        <v>1612.0689655172414</v>
      </c>
      <c r="J120" s="8">
        <f t="shared" si="6"/>
        <v>4836.2068965517246</v>
      </c>
      <c r="K120" s="5">
        <v>13775</v>
      </c>
      <c r="L120" s="12">
        <v>1612.0689655172414</v>
      </c>
      <c r="M120" s="11">
        <f t="shared" si="7"/>
        <v>4836.2068965517246</v>
      </c>
      <c r="N120" s="5"/>
      <c r="O120" s="5"/>
      <c r="P120" s="5"/>
      <c r="S120" s="27" t="s">
        <v>141</v>
      </c>
      <c r="T120" s="23" t="b">
        <f t="shared" si="8"/>
        <v>1</v>
      </c>
      <c r="U120" s="32">
        <v>1612.0689655172414</v>
      </c>
      <c r="V120" s="25" t="b">
        <f t="shared" si="9"/>
        <v>1</v>
      </c>
    </row>
    <row r="121" spans="1:22" ht="56.25" x14ac:dyDescent="0.25">
      <c r="A121" s="5" t="s">
        <v>20</v>
      </c>
      <c r="B121" s="5">
        <v>112</v>
      </c>
      <c r="C121" s="5" t="s">
        <v>116</v>
      </c>
      <c r="D121" s="5">
        <v>2540</v>
      </c>
      <c r="E121" s="5">
        <v>6</v>
      </c>
      <c r="F121" s="5" t="s">
        <v>142</v>
      </c>
      <c r="G121" s="5" t="s">
        <v>118</v>
      </c>
      <c r="H121" s="6">
        <v>220</v>
      </c>
      <c r="I121" s="8">
        <f t="shared" si="5"/>
        <v>189.65517241379311</v>
      </c>
      <c r="J121" s="8">
        <f t="shared" si="6"/>
        <v>1137.9310344827586</v>
      </c>
      <c r="K121" s="5">
        <v>13773</v>
      </c>
      <c r="L121" s="12">
        <v>252</v>
      </c>
      <c r="M121" s="11">
        <f t="shared" si="7"/>
        <v>1512</v>
      </c>
      <c r="N121" s="5"/>
      <c r="O121" s="5"/>
      <c r="P121" s="5"/>
      <c r="S121" s="27" t="s">
        <v>142</v>
      </c>
      <c r="T121" s="23" t="b">
        <f t="shared" si="8"/>
        <v>1</v>
      </c>
      <c r="U121" s="32">
        <v>189.65517241379311</v>
      </c>
      <c r="V121" s="25" t="b">
        <f t="shared" si="9"/>
        <v>1</v>
      </c>
    </row>
    <row r="122" spans="1:22" ht="56.25" x14ac:dyDescent="0.25">
      <c r="A122" s="5" t="s">
        <v>20</v>
      </c>
      <c r="B122" s="5">
        <v>113</v>
      </c>
      <c r="C122" s="5" t="s">
        <v>116</v>
      </c>
      <c r="D122" s="5">
        <v>2540</v>
      </c>
      <c r="E122" s="5">
        <v>6</v>
      </c>
      <c r="F122" s="5" t="s">
        <v>143</v>
      </c>
      <c r="G122" s="5" t="s">
        <v>118</v>
      </c>
      <c r="H122" s="6">
        <v>101</v>
      </c>
      <c r="I122" s="8">
        <f t="shared" si="5"/>
        <v>87.068965517241381</v>
      </c>
      <c r="J122" s="8">
        <f t="shared" si="6"/>
        <v>522.41379310344826</v>
      </c>
      <c r="K122" s="5">
        <v>13773</v>
      </c>
      <c r="L122" s="12">
        <v>87.068965517241381</v>
      </c>
      <c r="M122" s="11">
        <f t="shared" si="7"/>
        <v>522.41379310344826</v>
      </c>
      <c r="N122" s="5"/>
      <c r="O122" s="5"/>
      <c r="P122" s="5"/>
      <c r="S122" s="27" t="s">
        <v>143</v>
      </c>
      <c r="T122" s="23" t="b">
        <f t="shared" si="8"/>
        <v>1</v>
      </c>
      <c r="U122" s="32">
        <v>87.068965517241381</v>
      </c>
      <c r="V122" s="25" t="b">
        <f t="shared" si="9"/>
        <v>1</v>
      </c>
    </row>
    <row r="123" spans="1:22" ht="56.25" x14ac:dyDescent="0.25">
      <c r="A123" s="5" t="s">
        <v>20</v>
      </c>
      <c r="B123" s="5">
        <v>114</v>
      </c>
      <c r="C123" s="5" t="s">
        <v>116</v>
      </c>
      <c r="D123" s="5">
        <v>2550</v>
      </c>
      <c r="E123" s="5">
        <v>5</v>
      </c>
      <c r="F123" s="5" t="s">
        <v>144</v>
      </c>
      <c r="G123" s="5" t="s">
        <v>36</v>
      </c>
      <c r="H123" s="6">
        <v>162.4</v>
      </c>
      <c r="I123" s="8">
        <f t="shared" si="5"/>
        <v>140.00000000000003</v>
      </c>
      <c r="J123" s="8">
        <f t="shared" si="6"/>
        <v>700.00000000000011</v>
      </c>
      <c r="K123" s="5">
        <v>13775</v>
      </c>
      <c r="L123" s="12">
        <v>168</v>
      </c>
      <c r="M123" s="11">
        <f t="shared" si="7"/>
        <v>840</v>
      </c>
      <c r="N123" s="5"/>
      <c r="O123" s="5"/>
      <c r="P123" s="5"/>
      <c r="S123" s="27" t="s">
        <v>144</v>
      </c>
      <c r="T123" s="23" t="b">
        <f t="shared" si="8"/>
        <v>1</v>
      </c>
      <c r="U123" s="32">
        <v>140.00000000000003</v>
      </c>
      <c r="V123" s="25" t="b">
        <f t="shared" si="9"/>
        <v>1</v>
      </c>
    </row>
    <row r="124" spans="1:22" ht="56.25" x14ac:dyDescent="0.25">
      <c r="A124" s="5" t="s">
        <v>20</v>
      </c>
      <c r="B124" s="5">
        <v>115</v>
      </c>
      <c r="C124" s="5" t="s">
        <v>116</v>
      </c>
      <c r="D124" s="5">
        <v>2550</v>
      </c>
      <c r="E124" s="5">
        <v>7</v>
      </c>
      <c r="F124" s="5" t="s">
        <v>145</v>
      </c>
      <c r="G124" s="5" t="s">
        <v>26</v>
      </c>
      <c r="H124" s="6">
        <v>232</v>
      </c>
      <c r="I124" s="8">
        <f t="shared" si="5"/>
        <v>200</v>
      </c>
      <c r="J124" s="8">
        <f t="shared" si="6"/>
        <v>1400</v>
      </c>
      <c r="K124" s="5">
        <v>13775</v>
      </c>
      <c r="L124" s="12">
        <v>618.45000000000005</v>
      </c>
      <c r="M124" s="11">
        <f t="shared" si="7"/>
        <v>4329.1500000000005</v>
      </c>
      <c r="N124" s="5"/>
      <c r="O124" s="5"/>
      <c r="P124" s="5"/>
      <c r="S124" s="27" t="s">
        <v>145</v>
      </c>
      <c r="T124" s="23" t="b">
        <f t="shared" si="8"/>
        <v>1</v>
      </c>
      <c r="U124" s="32">
        <v>200</v>
      </c>
      <c r="V124" s="25" t="b">
        <f t="shared" si="9"/>
        <v>1</v>
      </c>
    </row>
    <row r="125" spans="1:22" ht="56.25" x14ac:dyDescent="0.25">
      <c r="A125" s="5" t="s">
        <v>20</v>
      </c>
      <c r="B125" s="5">
        <v>116</v>
      </c>
      <c r="C125" s="5" t="s">
        <v>116</v>
      </c>
      <c r="D125" s="5">
        <v>2550</v>
      </c>
      <c r="E125" s="5">
        <v>120</v>
      </c>
      <c r="F125" s="5" t="s">
        <v>146</v>
      </c>
      <c r="G125" s="5" t="s">
        <v>36</v>
      </c>
      <c r="H125" s="6">
        <v>17.399999999999999</v>
      </c>
      <c r="I125" s="8">
        <f t="shared" si="5"/>
        <v>15</v>
      </c>
      <c r="J125" s="8">
        <f t="shared" si="6"/>
        <v>1800</v>
      </c>
      <c r="K125" s="5">
        <v>13775</v>
      </c>
      <c r="L125" s="12">
        <v>27.825000000000003</v>
      </c>
      <c r="M125" s="11">
        <f t="shared" si="7"/>
        <v>3339.0000000000005</v>
      </c>
      <c r="N125" s="5"/>
      <c r="O125" s="5"/>
      <c r="P125" s="5"/>
      <c r="S125" s="27" t="s">
        <v>146</v>
      </c>
      <c r="T125" s="23" t="b">
        <f t="shared" si="8"/>
        <v>1</v>
      </c>
      <c r="U125" s="32">
        <v>15</v>
      </c>
      <c r="V125" s="25" t="b">
        <f t="shared" si="9"/>
        <v>1</v>
      </c>
    </row>
    <row r="126" spans="1:22" ht="56.25" x14ac:dyDescent="0.25">
      <c r="A126" s="5" t="s">
        <v>20</v>
      </c>
      <c r="B126" s="5">
        <v>117</v>
      </c>
      <c r="C126" s="5" t="s">
        <v>116</v>
      </c>
      <c r="D126" s="5">
        <v>2550</v>
      </c>
      <c r="E126" s="5">
        <v>3</v>
      </c>
      <c r="F126" s="5" t="s">
        <v>147</v>
      </c>
      <c r="G126" s="5" t="s">
        <v>36</v>
      </c>
      <c r="H126" s="6">
        <v>1906</v>
      </c>
      <c r="I126" s="8">
        <f t="shared" si="5"/>
        <v>1643.1034482758621</v>
      </c>
      <c r="J126" s="8">
        <f t="shared" si="6"/>
        <v>4929.3103448275861</v>
      </c>
      <c r="K126" s="5">
        <v>13775</v>
      </c>
      <c r="L126" s="12">
        <v>2535.75</v>
      </c>
      <c r="M126" s="11">
        <f t="shared" si="7"/>
        <v>7607.25</v>
      </c>
      <c r="N126" s="5"/>
      <c r="O126" s="5"/>
      <c r="P126" s="5"/>
      <c r="S126" s="27" t="s">
        <v>147</v>
      </c>
      <c r="T126" s="23" t="b">
        <f t="shared" si="8"/>
        <v>1</v>
      </c>
      <c r="U126" s="32">
        <v>1643.1034482758621</v>
      </c>
      <c r="V126" s="25" t="b">
        <f t="shared" si="9"/>
        <v>1</v>
      </c>
    </row>
    <row r="127" spans="1:22" ht="157.5" x14ac:dyDescent="0.25">
      <c r="A127" s="5" t="s">
        <v>20</v>
      </c>
      <c r="B127" s="5">
        <v>118</v>
      </c>
      <c r="C127" s="5" t="s">
        <v>116</v>
      </c>
      <c r="D127" s="5">
        <v>2950</v>
      </c>
      <c r="E127" s="5">
        <v>2</v>
      </c>
      <c r="F127" s="5" t="s">
        <v>148</v>
      </c>
      <c r="G127" s="5" t="s">
        <v>23</v>
      </c>
      <c r="H127" s="6">
        <v>5500</v>
      </c>
      <c r="I127" s="8">
        <f t="shared" si="5"/>
        <v>4741.3793103448279</v>
      </c>
      <c r="J127" s="8">
        <f t="shared" si="6"/>
        <v>9482.7586206896558</v>
      </c>
      <c r="K127" s="5">
        <v>13777</v>
      </c>
      <c r="L127" s="12">
        <v>6646.5</v>
      </c>
      <c r="M127" s="11">
        <f t="shared" si="7"/>
        <v>13293</v>
      </c>
      <c r="N127" s="5"/>
      <c r="O127" s="5"/>
      <c r="P127" s="5"/>
      <c r="S127" s="27" t="s">
        <v>148</v>
      </c>
      <c r="T127" s="23" t="b">
        <f t="shared" si="8"/>
        <v>1</v>
      </c>
      <c r="U127" s="32">
        <v>4741.3793103448279</v>
      </c>
      <c r="V127" s="25" t="b">
        <f t="shared" si="9"/>
        <v>1</v>
      </c>
    </row>
    <row r="128" spans="1:22" ht="56.25" x14ac:dyDescent="0.25">
      <c r="A128" s="5" t="s">
        <v>20</v>
      </c>
      <c r="B128" s="5">
        <v>119</v>
      </c>
      <c r="C128" s="5" t="s">
        <v>149</v>
      </c>
      <c r="D128" s="5">
        <v>5310</v>
      </c>
      <c r="E128" s="5">
        <v>1</v>
      </c>
      <c r="F128" s="5" t="s">
        <v>150</v>
      </c>
      <c r="G128" s="5" t="s">
        <v>36</v>
      </c>
      <c r="H128" s="6">
        <v>18344.3</v>
      </c>
      <c r="I128" s="8">
        <f t="shared" si="5"/>
        <v>15814.051724137931</v>
      </c>
      <c r="J128" s="8">
        <f t="shared" si="6"/>
        <v>15814.051724137931</v>
      </c>
      <c r="K128" s="5">
        <v>13774</v>
      </c>
      <c r="L128" s="12">
        <v>22788.15</v>
      </c>
      <c r="M128" s="11">
        <f t="shared" si="7"/>
        <v>22788.15</v>
      </c>
      <c r="N128" s="5"/>
      <c r="O128" s="5"/>
      <c r="P128" s="5"/>
      <c r="S128" s="27" t="s">
        <v>150</v>
      </c>
      <c r="T128" s="23" t="b">
        <f t="shared" si="8"/>
        <v>1</v>
      </c>
      <c r="U128" s="32">
        <v>15814.051724137931</v>
      </c>
      <c r="V128" s="25" t="b">
        <f t="shared" si="9"/>
        <v>1</v>
      </c>
    </row>
    <row r="129" spans="1:22" ht="67.5" x14ac:dyDescent="0.25">
      <c r="A129" s="5" t="s">
        <v>20</v>
      </c>
      <c r="B129" s="5">
        <v>120</v>
      </c>
      <c r="C129" s="5" t="s">
        <v>149</v>
      </c>
      <c r="D129" s="5">
        <v>5310</v>
      </c>
      <c r="E129" s="5">
        <v>1</v>
      </c>
      <c r="F129" s="5" t="s">
        <v>151</v>
      </c>
      <c r="G129" s="5" t="s">
        <v>36</v>
      </c>
      <c r="H129" s="6">
        <v>9728.93</v>
      </c>
      <c r="I129" s="8">
        <f t="shared" si="5"/>
        <v>8387.0086206896558</v>
      </c>
      <c r="J129" s="8">
        <f t="shared" si="6"/>
        <v>8387.0086206896558</v>
      </c>
      <c r="K129" s="5">
        <v>13774</v>
      </c>
      <c r="L129" s="12">
        <v>12105.45</v>
      </c>
      <c r="M129" s="11">
        <f t="shared" si="7"/>
        <v>12105.45</v>
      </c>
      <c r="N129" s="5"/>
      <c r="O129" s="5"/>
      <c r="P129" s="5"/>
      <c r="S129" s="27" t="s">
        <v>151</v>
      </c>
      <c r="T129" s="23" t="b">
        <f t="shared" si="8"/>
        <v>1</v>
      </c>
      <c r="U129" s="32">
        <v>8387.0086206896558</v>
      </c>
      <c r="V129" s="25" t="b">
        <f t="shared" si="9"/>
        <v>1</v>
      </c>
    </row>
    <row r="130" spans="1:22" ht="56.25" x14ac:dyDescent="0.25">
      <c r="A130" s="5" t="s">
        <v>20</v>
      </c>
      <c r="B130" s="5">
        <v>121</v>
      </c>
      <c r="C130" s="5" t="s">
        <v>149</v>
      </c>
      <c r="D130" s="5">
        <v>2950</v>
      </c>
      <c r="E130" s="5">
        <v>2</v>
      </c>
      <c r="F130" s="5" t="s">
        <v>152</v>
      </c>
      <c r="G130" s="5" t="s">
        <v>36</v>
      </c>
      <c r="H130" s="6">
        <v>5655.67</v>
      </c>
      <c r="I130" s="8">
        <f t="shared" si="5"/>
        <v>4875.5775862068967</v>
      </c>
      <c r="J130" s="8">
        <f t="shared" si="6"/>
        <v>9751.1551724137935</v>
      </c>
      <c r="K130" s="5">
        <v>13777</v>
      </c>
      <c r="L130" s="12">
        <v>4924.5</v>
      </c>
      <c r="M130" s="11">
        <f t="shared" si="7"/>
        <v>9849</v>
      </c>
      <c r="N130" s="5"/>
      <c r="O130" s="5"/>
      <c r="P130" s="5"/>
      <c r="S130" s="27" t="s">
        <v>152</v>
      </c>
      <c r="T130" s="23" t="b">
        <f t="shared" si="8"/>
        <v>1</v>
      </c>
      <c r="U130" s="32">
        <v>4875.5775862068967</v>
      </c>
      <c r="V130" s="25" t="b">
        <f t="shared" si="9"/>
        <v>1</v>
      </c>
    </row>
    <row r="131" spans="1:22" ht="56.25" x14ac:dyDescent="0.25">
      <c r="A131" s="5" t="s">
        <v>20</v>
      </c>
      <c r="B131" s="5">
        <v>122</v>
      </c>
      <c r="C131" s="5" t="s">
        <v>149</v>
      </c>
      <c r="D131" s="5">
        <v>5310</v>
      </c>
      <c r="E131" s="5">
        <v>1</v>
      </c>
      <c r="F131" s="5" t="s">
        <v>153</v>
      </c>
      <c r="G131" s="5" t="s">
        <v>36</v>
      </c>
      <c r="H131" s="6">
        <v>9500.5</v>
      </c>
      <c r="I131" s="8">
        <f t="shared" si="5"/>
        <v>8190.0862068965525</v>
      </c>
      <c r="J131" s="8">
        <f t="shared" si="6"/>
        <v>8190.0862068965525</v>
      </c>
      <c r="K131" s="5">
        <v>13774</v>
      </c>
      <c r="L131" s="12">
        <v>11807.25</v>
      </c>
      <c r="M131" s="11">
        <f t="shared" si="7"/>
        <v>11807.25</v>
      </c>
      <c r="N131" s="5"/>
      <c r="O131" s="5"/>
      <c r="P131" s="5"/>
      <c r="S131" s="27" t="s">
        <v>153</v>
      </c>
      <c r="T131" s="23" t="b">
        <f t="shared" si="8"/>
        <v>1</v>
      </c>
      <c r="U131" s="32">
        <v>8190.0862068965525</v>
      </c>
      <c r="V131" s="25" t="b">
        <f t="shared" si="9"/>
        <v>1</v>
      </c>
    </row>
    <row r="132" spans="1:22" ht="67.5" x14ac:dyDescent="0.25">
      <c r="A132" s="5" t="s">
        <v>20</v>
      </c>
      <c r="B132" s="5">
        <v>123</v>
      </c>
      <c r="C132" s="5" t="s">
        <v>149</v>
      </c>
      <c r="D132" s="5">
        <v>5310</v>
      </c>
      <c r="E132" s="5">
        <v>1</v>
      </c>
      <c r="F132" s="5" t="s">
        <v>154</v>
      </c>
      <c r="G132" s="5" t="s">
        <v>36</v>
      </c>
      <c r="H132" s="6">
        <v>27428.54</v>
      </c>
      <c r="I132" s="8">
        <f t="shared" si="5"/>
        <v>23645.293103448279</v>
      </c>
      <c r="J132" s="8">
        <f t="shared" si="6"/>
        <v>23645.293103448279</v>
      </c>
      <c r="K132" s="5">
        <v>13774</v>
      </c>
      <c r="L132" s="12">
        <v>34077.75</v>
      </c>
      <c r="M132" s="11">
        <f t="shared" si="7"/>
        <v>34077.75</v>
      </c>
      <c r="N132" s="5"/>
      <c r="O132" s="5"/>
      <c r="P132" s="5"/>
      <c r="S132" s="27" t="s">
        <v>154</v>
      </c>
      <c r="T132" s="23" t="b">
        <f t="shared" si="8"/>
        <v>1</v>
      </c>
      <c r="U132" s="32">
        <v>23645.293103448279</v>
      </c>
      <c r="V132" s="25" t="b">
        <f t="shared" si="9"/>
        <v>1</v>
      </c>
    </row>
    <row r="133" spans="1:22" ht="56.25" x14ac:dyDescent="0.25">
      <c r="A133" s="5" t="s">
        <v>20</v>
      </c>
      <c r="B133" s="5">
        <v>124</v>
      </c>
      <c r="C133" s="5" t="s">
        <v>149</v>
      </c>
      <c r="D133" s="5">
        <v>5320</v>
      </c>
      <c r="E133" s="5">
        <v>4</v>
      </c>
      <c r="F133" s="5" t="s">
        <v>155</v>
      </c>
      <c r="G133" s="5" t="s">
        <v>36</v>
      </c>
      <c r="H133" s="6">
        <v>18388.349999999999</v>
      </c>
      <c r="I133" s="8">
        <f t="shared" si="5"/>
        <v>15852.025862068966</v>
      </c>
      <c r="J133" s="8">
        <f t="shared" si="6"/>
        <v>63408.103448275862</v>
      </c>
      <c r="K133" s="5">
        <v>3050</v>
      </c>
      <c r="L133" s="12">
        <v>15852.025862068966</v>
      </c>
      <c r="M133" s="11">
        <f t="shared" si="7"/>
        <v>63408.103448275862</v>
      </c>
      <c r="N133" s="5"/>
      <c r="O133" s="5"/>
      <c r="P133" s="5"/>
      <c r="S133" s="27" t="s">
        <v>155</v>
      </c>
      <c r="T133" s="23" t="b">
        <f t="shared" si="8"/>
        <v>1</v>
      </c>
      <c r="U133" s="32">
        <v>15852.025862068966</v>
      </c>
      <c r="V133" s="25" t="b">
        <f t="shared" si="9"/>
        <v>1</v>
      </c>
    </row>
    <row r="134" spans="1:22" ht="56.25" x14ac:dyDescent="0.25">
      <c r="A134" s="5" t="s">
        <v>20</v>
      </c>
      <c r="B134" s="5">
        <v>125</v>
      </c>
      <c r="C134" s="5" t="s">
        <v>149</v>
      </c>
      <c r="D134" s="5">
        <v>5310</v>
      </c>
      <c r="E134" s="5">
        <v>1</v>
      </c>
      <c r="F134" s="5" t="s">
        <v>156</v>
      </c>
      <c r="G134" s="5" t="s">
        <v>36</v>
      </c>
      <c r="H134" s="6">
        <v>11662.99</v>
      </c>
      <c r="I134" s="8">
        <f t="shared" si="5"/>
        <v>10054.301724137931</v>
      </c>
      <c r="J134" s="8">
        <f t="shared" si="6"/>
        <v>10054.301724137931</v>
      </c>
      <c r="K134" s="5">
        <v>13774</v>
      </c>
      <c r="L134" s="12">
        <v>10054.301724137931</v>
      </c>
      <c r="M134" s="11">
        <f t="shared" si="7"/>
        <v>10054.301724137931</v>
      </c>
      <c r="N134" s="5"/>
      <c r="O134" s="5"/>
      <c r="P134" s="5"/>
      <c r="S134" s="27" t="s">
        <v>156</v>
      </c>
      <c r="T134" s="23" t="b">
        <f t="shared" si="8"/>
        <v>1</v>
      </c>
      <c r="U134" s="32">
        <v>10054.301724137931</v>
      </c>
      <c r="V134" s="25" t="b">
        <f t="shared" si="9"/>
        <v>1</v>
      </c>
    </row>
    <row r="135" spans="1:22" ht="56.25" x14ac:dyDescent="0.25">
      <c r="A135" s="5" t="s">
        <v>20</v>
      </c>
      <c r="B135" s="5">
        <v>126</v>
      </c>
      <c r="C135" s="5" t="s">
        <v>149</v>
      </c>
      <c r="D135" s="5">
        <v>2950</v>
      </c>
      <c r="E135" s="5">
        <v>2</v>
      </c>
      <c r="F135" s="5" t="s">
        <v>157</v>
      </c>
      <c r="G135" s="5" t="s">
        <v>36</v>
      </c>
      <c r="H135" s="6">
        <v>3838.86</v>
      </c>
      <c r="I135" s="8">
        <f t="shared" si="5"/>
        <v>3309.3620689655177</v>
      </c>
      <c r="J135" s="8">
        <f t="shared" si="6"/>
        <v>6618.7241379310353</v>
      </c>
      <c r="K135" s="5">
        <v>13777</v>
      </c>
      <c r="L135" s="12">
        <v>3309.3620689655177</v>
      </c>
      <c r="M135" s="11">
        <f t="shared" si="7"/>
        <v>6618.7241379310353</v>
      </c>
      <c r="N135" s="5"/>
      <c r="O135" s="5"/>
      <c r="P135" s="5"/>
      <c r="S135" s="27" t="s">
        <v>157</v>
      </c>
      <c r="T135" s="23" t="b">
        <f t="shared" si="8"/>
        <v>1</v>
      </c>
      <c r="U135" s="32">
        <v>3309.3620689655177</v>
      </c>
      <c r="V135" s="25" t="b">
        <f t="shared" si="9"/>
        <v>1</v>
      </c>
    </row>
    <row r="136" spans="1:22" ht="90" x14ac:dyDescent="0.25">
      <c r="A136" s="5" t="s">
        <v>20</v>
      </c>
      <c r="B136" s="5">
        <v>127</v>
      </c>
      <c r="C136" s="5" t="s">
        <v>149</v>
      </c>
      <c r="D136" s="5">
        <v>2950</v>
      </c>
      <c r="E136" s="5">
        <v>1</v>
      </c>
      <c r="F136" s="5" t="s">
        <v>158</v>
      </c>
      <c r="G136" s="5" t="s">
        <v>36</v>
      </c>
      <c r="H136" s="6">
        <v>7443.22</v>
      </c>
      <c r="I136" s="8">
        <f t="shared" si="5"/>
        <v>6416.5689655172418</v>
      </c>
      <c r="J136" s="8">
        <f t="shared" si="6"/>
        <v>6416.5689655172418</v>
      </c>
      <c r="K136" s="5">
        <v>13777</v>
      </c>
      <c r="L136" s="12">
        <v>6416.5689655172418</v>
      </c>
      <c r="M136" s="11">
        <f t="shared" si="7"/>
        <v>6416.5689655172418</v>
      </c>
      <c r="N136" s="5"/>
      <c r="O136" s="5"/>
      <c r="P136" s="5"/>
      <c r="S136" s="27" t="s">
        <v>158</v>
      </c>
      <c r="T136" s="23" t="b">
        <f t="shared" si="8"/>
        <v>1</v>
      </c>
      <c r="U136" s="32">
        <v>6416.5689655172418</v>
      </c>
      <c r="V136" s="25" t="b">
        <f t="shared" si="9"/>
        <v>1</v>
      </c>
    </row>
    <row r="137" spans="1:22" ht="56.25" x14ac:dyDescent="0.25">
      <c r="A137" s="5" t="s">
        <v>20</v>
      </c>
      <c r="B137" s="5">
        <v>128</v>
      </c>
      <c r="C137" s="5" t="s">
        <v>149</v>
      </c>
      <c r="D137" s="5">
        <v>2950</v>
      </c>
      <c r="E137" s="5">
        <v>2</v>
      </c>
      <c r="F137" s="5" t="s">
        <v>159</v>
      </c>
      <c r="G137" s="5" t="s">
        <v>36</v>
      </c>
      <c r="H137" s="6">
        <v>6857.14</v>
      </c>
      <c r="I137" s="8">
        <f t="shared" si="5"/>
        <v>5911.3275862068976</v>
      </c>
      <c r="J137" s="8">
        <f t="shared" si="6"/>
        <v>11822.655172413795</v>
      </c>
      <c r="K137" s="5">
        <v>13777</v>
      </c>
      <c r="L137" s="12">
        <v>5911.3275862068976</v>
      </c>
      <c r="M137" s="11">
        <f t="shared" si="7"/>
        <v>11822.655172413795</v>
      </c>
      <c r="N137" s="5"/>
      <c r="O137" s="5"/>
      <c r="P137" s="5"/>
      <c r="S137" s="27" t="s">
        <v>159</v>
      </c>
      <c r="T137" s="23" t="b">
        <f t="shared" si="8"/>
        <v>1</v>
      </c>
      <c r="U137" s="32">
        <v>5911.3275862068976</v>
      </c>
      <c r="V137" s="25" t="b">
        <f t="shared" si="9"/>
        <v>1</v>
      </c>
    </row>
    <row r="138" spans="1:22" ht="78.75" x14ac:dyDescent="0.25">
      <c r="A138" s="5" t="s">
        <v>20</v>
      </c>
      <c r="B138" s="5">
        <v>129</v>
      </c>
      <c r="C138" s="5" t="s">
        <v>149</v>
      </c>
      <c r="D138" s="5">
        <v>5310</v>
      </c>
      <c r="E138" s="5">
        <v>1</v>
      </c>
      <c r="F138" s="5" t="s">
        <v>160</v>
      </c>
      <c r="G138" s="5" t="s">
        <v>36</v>
      </c>
      <c r="H138" s="6">
        <v>100000</v>
      </c>
      <c r="I138" s="8">
        <f t="shared" si="5"/>
        <v>86206.896551724145</v>
      </c>
      <c r="J138" s="8">
        <f t="shared" si="6"/>
        <v>86206.896551724145</v>
      </c>
      <c r="K138" s="5">
        <v>13774</v>
      </c>
      <c r="L138" s="12">
        <v>187090</v>
      </c>
      <c r="M138" s="11">
        <f t="shared" si="7"/>
        <v>187090</v>
      </c>
      <c r="N138" s="5"/>
      <c r="O138" s="5"/>
      <c r="P138" s="5"/>
      <c r="S138" s="27" t="s">
        <v>160</v>
      </c>
      <c r="T138" s="23" t="b">
        <f t="shared" si="8"/>
        <v>1</v>
      </c>
      <c r="U138" s="32">
        <v>86206.896551724145</v>
      </c>
      <c r="V138" s="25" t="b">
        <f t="shared" si="9"/>
        <v>1</v>
      </c>
    </row>
    <row r="139" spans="1:22" ht="90" x14ac:dyDescent="0.25">
      <c r="A139" s="5" t="s">
        <v>20</v>
      </c>
      <c r="B139" s="5">
        <v>130</v>
      </c>
      <c r="C139" s="5" t="s">
        <v>161</v>
      </c>
      <c r="D139" s="5">
        <v>2550</v>
      </c>
      <c r="E139" s="5">
        <v>18</v>
      </c>
      <c r="F139" s="5" t="s">
        <v>73</v>
      </c>
      <c r="G139" s="5" t="s">
        <v>36</v>
      </c>
      <c r="H139" s="6">
        <v>4158</v>
      </c>
      <c r="I139" s="8">
        <f t="shared" ref="I139:I202" si="10">H139/1.16</f>
        <v>3584.4827586206898</v>
      </c>
      <c r="J139" s="8">
        <f t="shared" ref="J139:J202" si="11">I139*E139</f>
        <v>64520.689655172413</v>
      </c>
      <c r="K139" s="5">
        <v>13775</v>
      </c>
      <c r="L139" s="18">
        <v>5002.2</v>
      </c>
      <c r="M139" s="11">
        <f t="shared" ref="M139:M202" si="12">L139*E139</f>
        <v>90039.599999999991</v>
      </c>
      <c r="N139" s="5"/>
      <c r="O139" s="5"/>
      <c r="P139" s="5"/>
      <c r="S139" s="27" t="s">
        <v>73</v>
      </c>
      <c r="T139" s="23" t="b">
        <f t="shared" ref="T139:T202" si="13">S139=F139</f>
        <v>1</v>
      </c>
      <c r="U139" s="32">
        <v>3584.4827586206898</v>
      </c>
      <c r="V139" s="25" t="b">
        <f t="shared" ref="V139:V202" si="14">U139=I139</f>
        <v>1</v>
      </c>
    </row>
    <row r="140" spans="1:22" ht="45" x14ac:dyDescent="0.25">
      <c r="A140" s="5" t="s">
        <v>20</v>
      </c>
      <c r="B140" s="5">
        <v>131</v>
      </c>
      <c r="C140" s="5" t="s">
        <v>161</v>
      </c>
      <c r="D140" s="5">
        <v>2540</v>
      </c>
      <c r="E140" s="5">
        <v>20</v>
      </c>
      <c r="F140" s="5" t="s">
        <v>162</v>
      </c>
      <c r="G140" s="5" t="s">
        <v>36</v>
      </c>
      <c r="H140" s="6">
        <v>2807</v>
      </c>
      <c r="I140" s="8">
        <f t="shared" si="10"/>
        <v>2419.8275862068967</v>
      </c>
      <c r="J140" s="8">
        <f t="shared" si="11"/>
        <v>48396.551724137935</v>
      </c>
      <c r="K140" s="5">
        <v>13773</v>
      </c>
      <c r="L140" s="12">
        <v>2419.8275862068967</v>
      </c>
      <c r="M140" s="11">
        <f t="shared" si="12"/>
        <v>48396.551724137935</v>
      </c>
      <c r="N140" s="5"/>
      <c r="O140" s="5"/>
      <c r="P140" s="5"/>
      <c r="S140" s="27" t="s">
        <v>162</v>
      </c>
      <c r="T140" s="23" t="b">
        <f t="shared" si="13"/>
        <v>1</v>
      </c>
      <c r="U140" s="32">
        <v>2419.8275862068967</v>
      </c>
      <c r="V140" s="25" t="b">
        <f t="shared" si="14"/>
        <v>1</v>
      </c>
    </row>
    <row r="141" spans="1:22" ht="45" x14ac:dyDescent="0.25">
      <c r="A141" s="5" t="s">
        <v>20</v>
      </c>
      <c r="B141" s="5">
        <v>132</v>
      </c>
      <c r="C141" s="5" t="s">
        <v>161</v>
      </c>
      <c r="D141" s="5">
        <v>2220</v>
      </c>
      <c r="E141" s="5">
        <v>15</v>
      </c>
      <c r="F141" s="5" t="s">
        <v>163</v>
      </c>
      <c r="G141" s="5" t="s">
        <v>70</v>
      </c>
      <c r="H141" s="6">
        <v>1257.4000000000001</v>
      </c>
      <c r="I141" s="8">
        <f t="shared" si="10"/>
        <v>1083.9655172413795</v>
      </c>
      <c r="J141" s="8">
        <f t="shared" si="11"/>
        <v>16259.482758620692</v>
      </c>
      <c r="K141" s="5">
        <v>13776</v>
      </c>
      <c r="L141" s="12">
        <v>1365</v>
      </c>
      <c r="M141" s="11">
        <f t="shared" si="12"/>
        <v>20475</v>
      </c>
      <c r="N141" s="5"/>
      <c r="O141" s="5"/>
      <c r="P141" s="5"/>
      <c r="S141" s="28" t="s">
        <v>163</v>
      </c>
      <c r="T141" s="23" t="b">
        <f t="shared" si="13"/>
        <v>1</v>
      </c>
      <c r="U141" s="35">
        <v>1083.9655172413795</v>
      </c>
      <c r="V141" s="25" t="b">
        <f t="shared" si="14"/>
        <v>1</v>
      </c>
    </row>
    <row r="142" spans="1:22" ht="45" x14ac:dyDescent="0.25">
      <c r="A142" s="5" t="s">
        <v>20</v>
      </c>
      <c r="B142" s="5">
        <v>133</v>
      </c>
      <c r="C142" s="5" t="s">
        <v>161</v>
      </c>
      <c r="D142" s="5">
        <v>2220</v>
      </c>
      <c r="E142" s="5">
        <v>4</v>
      </c>
      <c r="F142" s="5" t="s">
        <v>164</v>
      </c>
      <c r="G142" s="5" t="s">
        <v>70</v>
      </c>
      <c r="H142" s="6">
        <v>1257.4000000000001</v>
      </c>
      <c r="I142" s="8">
        <f t="shared" si="10"/>
        <v>1083.9655172413795</v>
      </c>
      <c r="J142" s="8">
        <f t="shared" si="11"/>
        <v>4335.8620689655181</v>
      </c>
      <c r="K142" s="5">
        <v>13776</v>
      </c>
      <c r="L142" s="12">
        <v>1365</v>
      </c>
      <c r="M142" s="11">
        <f t="shared" si="12"/>
        <v>5460</v>
      </c>
      <c r="N142" s="5"/>
      <c r="O142" s="5"/>
      <c r="P142" s="5"/>
      <c r="S142" s="28" t="s">
        <v>164</v>
      </c>
      <c r="T142" s="23" t="b">
        <f t="shared" si="13"/>
        <v>1</v>
      </c>
      <c r="U142" s="35">
        <v>1083.9655172413795</v>
      </c>
      <c r="V142" s="25" t="b">
        <f t="shared" si="14"/>
        <v>1</v>
      </c>
    </row>
    <row r="143" spans="1:22" ht="45" x14ac:dyDescent="0.25">
      <c r="A143" s="5" t="s">
        <v>20</v>
      </c>
      <c r="B143" s="5">
        <v>134</v>
      </c>
      <c r="C143" s="5" t="s">
        <v>161</v>
      </c>
      <c r="D143" s="5">
        <v>2550</v>
      </c>
      <c r="E143" s="5">
        <v>26</v>
      </c>
      <c r="F143" s="5" t="s">
        <v>75</v>
      </c>
      <c r="G143" s="5" t="s">
        <v>70</v>
      </c>
      <c r="H143" s="6">
        <v>170</v>
      </c>
      <c r="I143" s="8">
        <f t="shared" si="10"/>
        <v>146.55172413793105</v>
      </c>
      <c r="J143" s="8">
        <f t="shared" si="11"/>
        <v>3810.3448275862074</v>
      </c>
      <c r="K143" s="5">
        <v>13775</v>
      </c>
      <c r="L143" s="12">
        <v>294</v>
      </c>
      <c r="M143" s="11">
        <f t="shared" si="12"/>
        <v>7644</v>
      </c>
      <c r="N143" s="5"/>
      <c r="O143" s="5"/>
      <c r="P143" s="5"/>
      <c r="S143" s="27" t="s">
        <v>75</v>
      </c>
      <c r="T143" s="23" t="b">
        <f t="shared" si="13"/>
        <v>1</v>
      </c>
      <c r="U143" s="32">
        <v>146.55172413793105</v>
      </c>
      <c r="V143" s="25" t="b">
        <f t="shared" si="14"/>
        <v>1</v>
      </c>
    </row>
    <row r="144" spans="1:22" ht="56.25" x14ac:dyDescent="0.25">
      <c r="A144" s="5" t="s">
        <v>20</v>
      </c>
      <c r="B144" s="5">
        <v>135</v>
      </c>
      <c r="C144" s="5" t="s">
        <v>165</v>
      </c>
      <c r="D144" s="5">
        <v>5310</v>
      </c>
      <c r="E144" s="5">
        <v>1</v>
      </c>
      <c r="F144" s="5" t="s">
        <v>166</v>
      </c>
      <c r="G144" s="5" t="s">
        <v>167</v>
      </c>
      <c r="H144" s="6">
        <v>399</v>
      </c>
      <c r="I144" s="8">
        <f t="shared" si="10"/>
        <v>343.96551724137936</v>
      </c>
      <c r="J144" s="8">
        <f t="shared" si="11"/>
        <v>343.96551724137936</v>
      </c>
      <c r="K144" s="5">
        <v>13774</v>
      </c>
      <c r="L144" s="12">
        <v>561.54</v>
      </c>
      <c r="M144" s="11">
        <f t="shared" si="12"/>
        <v>561.54</v>
      </c>
      <c r="N144" s="5"/>
      <c r="O144" s="5"/>
      <c r="P144" s="5"/>
      <c r="S144" s="27" t="s">
        <v>166</v>
      </c>
      <c r="T144" s="23" t="b">
        <f t="shared" si="13"/>
        <v>1</v>
      </c>
      <c r="U144" s="32">
        <v>343.96551724137936</v>
      </c>
      <c r="V144" s="25" t="b">
        <f t="shared" si="14"/>
        <v>1</v>
      </c>
    </row>
    <row r="145" spans="1:22" ht="191.25" x14ac:dyDescent="0.25">
      <c r="A145" s="5" t="s">
        <v>20</v>
      </c>
      <c r="B145" s="5">
        <v>136</v>
      </c>
      <c r="C145" s="5" t="s">
        <v>165</v>
      </c>
      <c r="D145" s="5">
        <v>5310</v>
      </c>
      <c r="E145" s="5">
        <v>1</v>
      </c>
      <c r="F145" s="5" t="s">
        <v>168</v>
      </c>
      <c r="G145" s="5" t="s">
        <v>23</v>
      </c>
      <c r="H145" s="6">
        <v>90827</v>
      </c>
      <c r="I145" s="8">
        <f t="shared" si="10"/>
        <v>78299.137931034493</v>
      </c>
      <c r="J145" s="8">
        <f t="shared" si="11"/>
        <v>78299.137931034493</v>
      </c>
      <c r="K145" s="5">
        <v>13774</v>
      </c>
      <c r="L145" s="12">
        <v>78299.137931034493</v>
      </c>
      <c r="M145" s="11">
        <f t="shared" si="12"/>
        <v>78299.137931034493</v>
      </c>
      <c r="N145" s="5"/>
      <c r="O145" s="5"/>
      <c r="P145" s="5"/>
      <c r="S145" s="27" t="s">
        <v>168</v>
      </c>
      <c r="T145" s="23" t="b">
        <f t="shared" si="13"/>
        <v>1</v>
      </c>
      <c r="U145" s="32">
        <v>78299.137931034493</v>
      </c>
      <c r="V145" s="25" t="b">
        <f t="shared" si="14"/>
        <v>1</v>
      </c>
    </row>
    <row r="146" spans="1:22" ht="56.25" x14ac:dyDescent="0.25">
      <c r="A146" s="5" t="s">
        <v>20</v>
      </c>
      <c r="B146" s="5">
        <v>137</v>
      </c>
      <c r="C146" s="5" t="s">
        <v>165</v>
      </c>
      <c r="D146" s="5">
        <v>5310</v>
      </c>
      <c r="E146" s="5">
        <v>1</v>
      </c>
      <c r="F146" s="5" t="s">
        <v>169</v>
      </c>
      <c r="G146" s="5" t="s">
        <v>26</v>
      </c>
      <c r="H146" s="6">
        <v>2001</v>
      </c>
      <c r="I146" s="8">
        <f t="shared" si="10"/>
        <v>1725.0000000000002</v>
      </c>
      <c r="J146" s="8">
        <f t="shared" si="11"/>
        <v>1725.0000000000002</v>
      </c>
      <c r="K146" s="5">
        <v>13774</v>
      </c>
      <c r="L146" s="12">
        <v>3171</v>
      </c>
      <c r="M146" s="11">
        <f t="shared" si="12"/>
        <v>3171</v>
      </c>
      <c r="N146" s="5"/>
      <c r="O146" s="5"/>
      <c r="P146" s="5"/>
      <c r="S146" s="27" t="s">
        <v>169</v>
      </c>
      <c r="T146" s="23" t="b">
        <f t="shared" si="13"/>
        <v>1</v>
      </c>
      <c r="U146" s="32">
        <v>1725.0000000000002</v>
      </c>
      <c r="V146" s="25" t="b">
        <f t="shared" si="14"/>
        <v>1</v>
      </c>
    </row>
    <row r="147" spans="1:22" ht="56.25" x14ac:dyDescent="0.25">
      <c r="A147" s="5" t="s">
        <v>20</v>
      </c>
      <c r="B147" s="5">
        <v>138</v>
      </c>
      <c r="C147" s="5" t="s">
        <v>165</v>
      </c>
      <c r="D147" s="5">
        <v>5310</v>
      </c>
      <c r="E147" s="5">
        <v>4</v>
      </c>
      <c r="F147" s="5" t="s">
        <v>170</v>
      </c>
      <c r="G147" s="5" t="s">
        <v>167</v>
      </c>
      <c r="H147" s="6">
        <v>314</v>
      </c>
      <c r="I147" s="8">
        <f t="shared" si="10"/>
        <v>270.68965517241384</v>
      </c>
      <c r="J147" s="8">
        <f t="shared" si="11"/>
        <v>1082.7586206896553</v>
      </c>
      <c r="K147" s="5">
        <v>13774</v>
      </c>
      <c r="L147" s="12">
        <v>551.25</v>
      </c>
      <c r="M147" s="11">
        <f t="shared" si="12"/>
        <v>2205</v>
      </c>
      <c r="N147" s="5"/>
      <c r="O147" s="5"/>
      <c r="P147" s="5"/>
      <c r="S147" s="27" t="s">
        <v>170</v>
      </c>
      <c r="T147" s="23" t="b">
        <f t="shared" si="13"/>
        <v>1</v>
      </c>
      <c r="U147" s="32">
        <v>270.68965517241384</v>
      </c>
      <c r="V147" s="25" t="b">
        <f t="shared" si="14"/>
        <v>1</v>
      </c>
    </row>
    <row r="148" spans="1:22" ht="56.25" x14ac:dyDescent="0.25">
      <c r="A148" s="5" t="s">
        <v>20</v>
      </c>
      <c r="B148" s="5">
        <v>139</v>
      </c>
      <c r="C148" s="5" t="s">
        <v>165</v>
      </c>
      <c r="D148" s="5">
        <v>2170</v>
      </c>
      <c r="E148" s="5">
        <v>2</v>
      </c>
      <c r="F148" s="5" t="s">
        <v>171</v>
      </c>
      <c r="G148" s="5" t="s">
        <v>26</v>
      </c>
      <c r="H148" s="6">
        <v>832</v>
      </c>
      <c r="I148" s="8">
        <f t="shared" si="10"/>
        <v>717.24137931034488</v>
      </c>
      <c r="J148" s="8">
        <f t="shared" si="11"/>
        <v>1434.4827586206898</v>
      </c>
      <c r="K148" s="5">
        <v>895</v>
      </c>
      <c r="L148" s="12">
        <v>1176</v>
      </c>
      <c r="M148" s="11">
        <f t="shared" si="12"/>
        <v>2352</v>
      </c>
      <c r="N148" s="5"/>
      <c r="O148" s="5"/>
      <c r="P148" s="5"/>
      <c r="S148" s="27" t="s">
        <v>171</v>
      </c>
      <c r="T148" s="23" t="b">
        <f t="shared" si="13"/>
        <v>1</v>
      </c>
      <c r="U148" s="32">
        <v>717.24137931034488</v>
      </c>
      <c r="V148" s="25" t="b">
        <f t="shared" si="14"/>
        <v>1</v>
      </c>
    </row>
    <row r="149" spans="1:22" ht="56.25" x14ac:dyDescent="0.25">
      <c r="A149" s="5" t="s">
        <v>20</v>
      </c>
      <c r="B149" s="5">
        <v>140</v>
      </c>
      <c r="C149" s="5" t="s">
        <v>165</v>
      </c>
      <c r="D149" s="5">
        <v>5310</v>
      </c>
      <c r="E149" s="5">
        <v>3</v>
      </c>
      <c r="F149" s="5" t="s">
        <v>172</v>
      </c>
      <c r="G149" s="5" t="s">
        <v>173</v>
      </c>
      <c r="H149" s="6">
        <v>2740</v>
      </c>
      <c r="I149" s="8">
        <f t="shared" si="10"/>
        <v>2362.0689655172414</v>
      </c>
      <c r="J149" s="8">
        <f t="shared" si="11"/>
        <v>7086.2068965517246</v>
      </c>
      <c r="K149" s="5">
        <v>13774</v>
      </c>
      <c r="L149" s="12">
        <v>4068.75</v>
      </c>
      <c r="M149" s="11">
        <f t="shared" si="12"/>
        <v>12206.25</v>
      </c>
      <c r="N149" s="5"/>
      <c r="O149" s="5"/>
      <c r="P149" s="5"/>
      <c r="S149" s="27" t="s">
        <v>172</v>
      </c>
      <c r="T149" s="23" t="b">
        <f t="shared" si="13"/>
        <v>1</v>
      </c>
      <c r="U149" s="32">
        <v>2362.0689655172414</v>
      </c>
      <c r="V149" s="25" t="b">
        <f t="shared" si="14"/>
        <v>1</v>
      </c>
    </row>
    <row r="150" spans="1:22" ht="56.25" x14ac:dyDescent="0.25">
      <c r="A150" s="5" t="s">
        <v>20</v>
      </c>
      <c r="B150" s="5">
        <v>141</v>
      </c>
      <c r="C150" s="5" t="s">
        <v>165</v>
      </c>
      <c r="D150" s="5">
        <v>5310</v>
      </c>
      <c r="E150" s="5">
        <v>3</v>
      </c>
      <c r="F150" s="5" t="s">
        <v>174</v>
      </c>
      <c r="G150" s="5" t="s">
        <v>167</v>
      </c>
      <c r="H150" s="6">
        <v>600</v>
      </c>
      <c r="I150" s="8">
        <f t="shared" si="10"/>
        <v>517.24137931034488</v>
      </c>
      <c r="J150" s="8">
        <f t="shared" si="11"/>
        <v>1551.7241379310346</v>
      </c>
      <c r="K150" s="5">
        <v>13774</v>
      </c>
      <c r="L150" s="12">
        <v>666.22500000000002</v>
      </c>
      <c r="M150" s="11">
        <f t="shared" si="12"/>
        <v>1998.6750000000002</v>
      </c>
      <c r="N150" s="5"/>
      <c r="O150" s="5"/>
      <c r="P150" s="5"/>
      <c r="S150" s="27" t="s">
        <v>174</v>
      </c>
      <c r="T150" s="23" t="b">
        <f t="shared" si="13"/>
        <v>1</v>
      </c>
      <c r="U150" s="32">
        <v>517.24137931034488</v>
      </c>
      <c r="V150" s="25" t="b">
        <f t="shared" si="14"/>
        <v>1</v>
      </c>
    </row>
    <row r="151" spans="1:22" ht="409.5" x14ac:dyDescent="0.25">
      <c r="A151" s="5" t="s">
        <v>20</v>
      </c>
      <c r="B151" s="5">
        <v>142</v>
      </c>
      <c r="C151" s="5" t="s">
        <v>165</v>
      </c>
      <c r="D151" s="5">
        <v>5310</v>
      </c>
      <c r="E151" s="5">
        <v>1</v>
      </c>
      <c r="F151" s="5" t="s">
        <v>175</v>
      </c>
      <c r="G151" s="5" t="s">
        <v>23</v>
      </c>
      <c r="H151" s="6">
        <v>290000</v>
      </c>
      <c r="I151" s="8">
        <f t="shared" si="10"/>
        <v>250000.00000000003</v>
      </c>
      <c r="J151" s="8">
        <f t="shared" si="11"/>
        <v>250000.00000000003</v>
      </c>
      <c r="K151" s="5">
        <v>13774</v>
      </c>
      <c r="L151" s="12">
        <v>490936.42500000005</v>
      </c>
      <c r="M151" s="11">
        <f t="shared" si="12"/>
        <v>490936.42500000005</v>
      </c>
      <c r="N151" s="5"/>
      <c r="O151" s="5"/>
      <c r="P151" s="5"/>
      <c r="S151" s="27" t="s">
        <v>175</v>
      </c>
      <c r="T151" s="23" t="b">
        <f t="shared" si="13"/>
        <v>1</v>
      </c>
      <c r="U151" s="32">
        <v>250000.00000000003</v>
      </c>
      <c r="V151" s="25" t="b">
        <f t="shared" si="14"/>
        <v>1</v>
      </c>
    </row>
    <row r="152" spans="1:22" ht="56.25" x14ac:dyDescent="0.25">
      <c r="A152" s="5" t="s">
        <v>20</v>
      </c>
      <c r="B152" s="5">
        <v>143</v>
      </c>
      <c r="C152" s="5" t="s">
        <v>165</v>
      </c>
      <c r="D152" s="5">
        <v>5310</v>
      </c>
      <c r="E152" s="5">
        <v>3</v>
      </c>
      <c r="F152" s="5" t="s">
        <v>176</v>
      </c>
      <c r="G152" s="5" t="s">
        <v>36</v>
      </c>
      <c r="H152" s="6">
        <v>60.8</v>
      </c>
      <c r="I152" s="8">
        <f t="shared" si="10"/>
        <v>52.413793103448278</v>
      </c>
      <c r="J152" s="8">
        <f t="shared" si="11"/>
        <v>157.24137931034483</v>
      </c>
      <c r="K152" s="5">
        <v>13774</v>
      </c>
      <c r="L152" s="12">
        <v>161.17500000000001</v>
      </c>
      <c r="M152" s="11">
        <f t="shared" si="12"/>
        <v>483.52500000000003</v>
      </c>
      <c r="N152" s="5"/>
      <c r="O152" s="5"/>
      <c r="P152" s="5"/>
      <c r="S152" s="27" t="s">
        <v>176</v>
      </c>
      <c r="T152" s="23" t="b">
        <f t="shared" si="13"/>
        <v>1</v>
      </c>
      <c r="U152" s="32">
        <v>52.413793103448278</v>
      </c>
      <c r="V152" s="25" t="b">
        <f t="shared" si="14"/>
        <v>1</v>
      </c>
    </row>
    <row r="153" spans="1:22" ht="56.25" x14ac:dyDescent="0.25">
      <c r="A153" s="5" t="s">
        <v>20</v>
      </c>
      <c r="B153" s="5">
        <v>144</v>
      </c>
      <c r="C153" s="5" t="s">
        <v>165</v>
      </c>
      <c r="D153" s="5">
        <v>2170</v>
      </c>
      <c r="E153" s="5">
        <v>2</v>
      </c>
      <c r="F153" s="5" t="s">
        <v>177</v>
      </c>
      <c r="G153" s="5" t="s">
        <v>36</v>
      </c>
      <c r="H153" s="6">
        <v>122</v>
      </c>
      <c r="I153" s="8">
        <f t="shared" si="10"/>
        <v>105.17241379310346</v>
      </c>
      <c r="J153" s="8">
        <f t="shared" si="11"/>
        <v>210.34482758620692</v>
      </c>
      <c r="K153" s="5">
        <v>895</v>
      </c>
      <c r="L153" s="12">
        <v>183.22499999999999</v>
      </c>
      <c r="M153" s="11">
        <f t="shared" si="12"/>
        <v>366.45</v>
      </c>
      <c r="N153" s="5"/>
      <c r="O153" s="5"/>
      <c r="P153" s="5"/>
      <c r="S153" s="27" t="s">
        <v>177</v>
      </c>
      <c r="T153" s="23" t="b">
        <f t="shared" si="13"/>
        <v>1</v>
      </c>
      <c r="U153" s="32">
        <v>105.17241379310346</v>
      </c>
      <c r="V153" s="25" t="b">
        <f t="shared" si="14"/>
        <v>1</v>
      </c>
    </row>
    <row r="154" spans="1:22" ht="56.25" x14ac:dyDescent="0.25">
      <c r="A154" s="5" t="s">
        <v>20</v>
      </c>
      <c r="B154" s="5">
        <v>145</v>
      </c>
      <c r="C154" s="5" t="s">
        <v>165</v>
      </c>
      <c r="D154" s="5">
        <v>5310</v>
      </c>
      <c r="E154" s="5">
        <v>1</v>
      </c>
      <c r="F154" s="5" t="s">
        <v>178</v>
      </c>
      <c r="G154" s="5" t="s">
        <v>167</v>
      </c>
      <c r="H154" s="6">
        <v>1017</v>
      </c>
      <c r="I154" s="8">
        <f t="shared" si="10"/>
        <v>876.72413793103453</v>
      </c>
      <c r="J154" s="8">
        <f t="shared" si="11"/>
        <v>876.72413793103453</v>
      </c>
      <c r="K154" s="5">
        <v>13774</v>
      </c>
      <c r="L154" s="12">
        <v>2979.06</v>
      </c>
      <c r="M154" s="11">
        <f t="shared" si="12"/>
        <v>2979.06</v>
      </c>
      <c r="N154" s="5"/>
      <c r="O154" s="5"/>
      <c r="P154" s="5"/>
      <c r="S154" s="27" t="s">
        <v>178</v>
      </c>
      <c r="T154" s="23" t="b">
        <f t="shared" si="13"/>
        <v>1</v>
      </c>
      <c r="U154" s="32">
        <v>876.72413793103453</v>
      </c>
      <c r="V154" s="25" t="b">
        <f t="shared" si="14"/>
        <v>1</v>
      </c>
    </row>
    <row r="155" spans="1:22" ht="90" x14ac:dyDescent="0.25">
      <c r="A155" s="5" t="s">
        <v>20</v>
      </c>
      <c r="B155" s="5">
        <v>146</v>
      </c>
      <c r="C155" s="5" t="s">
        <v>165</v>
      </c>
      <c r="D155" s="5">
        <v>5310</v>
      </c>
      <c r="E155" s="5">
        <v>1</v>
      </c>
      <c r="F155" s="5" t="s">
        <v>179</v>
      </c>
      <c r="G155" s="5" t="s">
        <v>23</v>
      </c>
      <c r="H155" s="6">
        <v>30000</v>
      </c>
      <c r="I155" s="8">
        <f t="shared" si="10"/>
        <v>25862.068965517243</v>
      </c>
      <c r="J155" s="8">
        <f t="shared" si="11"/>
        <v>25862.068965517243</v>
      </c>
      <c r="K155" s="5">
        <v>13774</v>
      </c>
      <c r="L155" s="12">
        <v>26250</v>
      </c>
      <c r="M155" s="11">
        <f t="shared" si="12"/>
        <v>26250</v>
      </c>
      <c r="N155" s="5"/>
      <c r="O155" s="5"/>
      <c r="P155" s="5"/>
      <c r="S155" s="27" t="s">
        <v>179</v>
      </c>
      <c r="T155" s="23" t="b">
        <f t="shared" si="13"/>
        <v>1</v>
      </c>
      <c r="U155" s="32">
        <v>25862.068965517243</v>
      </c>
      <c r="V155" s="25" t="b">
        <f t="shared" si="14"/>
        <v>1</v>
      </c>
    </row>
    <row r="156" spans="1:22" ht="56.25" x14ac:dyDescent="0.25">
      <c r="A156" s="5" t="s">
        <v>20</v>
      </c>
      <c r="B156" s="5">
        <v>147</v>
      </c>
      <c r="C156" s="5" t="s">
        <v>165</v>
      </c>
      <c r="D156" s="5">
        <v>2170</v>
      </c>
      <c r="E156" s="5">
        <v>2</v>
      </c>
      <c r="F156" s="5" t="s">
        <v>180</v>
      </c>
      <c r="G156" s="5" t="s">
        <v>26</v>
      </c>
      <c r="H156" s="6">
        <v>400</v>
      </c>
      <c r="I156" s="8">
        <f t="shared" si="10"/>
        <v>344.82758620689657</v>
      </c>
      <c r="J156" s="8">
        <f t="shared" si="11"/>
        <v>689.65517241379314</v>
      </c>
      <c r="K156" s="5">
        <v>895</v>
      </c>
      <c r="L156" s="12">
        <v>1433.25</v>
      </c>
      <c r="M156" s="11">
        <f t="shared" si="12"/>
        <v>2866.5</v>
      </c>
      <c r="N156" s="5"/>
      <c r="O156" s="5"/>
      <c r="P156" s="5"/>
      <c r="S156" s="27" t="s">
        <v>180</v>
      </c>
      <c r="T156" s="23" t="b">
        <f t="shared" si="13"/>
        <v>1</v>
      </c>
      <c r="U156" s="32">
        <v>344.82758620689657</v>
      </c>
      <c r="V156" s="25" t="b">
        <f t="shared" si="14"/>
        <v>1</v>
      </c>
    </row>
    <row r="157" spans="1:22" ht="303.75" x14ac:dyDescent="0.25">
      <c r="A157" s="5" t="s">
        <v>20</v>
      </c>
      <c r="B157" s="5">
        <v>148</v>
      </c>
      <c r="C157" s="5" t="s">
        <v>165</v>
      </c>
      <c r="D157" s="5">
        <v>5310</v>
      </c>
      <c r="E157" s="5">
        <v>1</v>
      </c>
      <c r="F157" s="5" t="s">
        <v>181</v>
      </c>
      <c r="G157" s="5" t="s">
        <v>23</v>
      </c>
      <c r="H157" s="6">
        <v>65000</v>
      </c>
      <c r="I157" s="8">
        <f t="shared" si="10"/>
        <v>56034.482758620696</v>
      </c>
      <c r="J157" s="8">
        <f t="shared" si="11"/>
        <v>56034.482758620696</v>
      </c>
      <c r="K157" s="5">
        <v>13774</v>
      </c>
      <c r="L157" s="12">
        <v>56034.482758620696</v>
      </c>
      <c r="M157" s="11">
        <f t="shared" si="12"/>
        <v>56034.482758620696</v>
      </c>
      <c r="N157" s="5"/>
      <c r="O157" s="5"/>
      <c r="P157" s="5"/>
      <c r="S157" s="27" t="s">
        <v>181</v>
      </c>
      <c r="T157" s="23" t="b">
        <f t="shared" si="13"/>
        <v>1</v>
      </c>
      <c r="U157" s="32">
        <v>56034.482758620696</v>
      </c>
      <c r="V157" s="25" t="b">
        <f t="shared" si="14"/>
        <v>1</v>
      </c>
    </row>
    <row r="158" spans="1:22" ht="56.25" x14ac:dyDescent="0.25">
      <c r="A158" s="5" t="s">
        <v>20</v>
      </c>
      <c r="B158" s="5">
        <v>149</v>
      </c>
      <c r="C158" s="5" t="s">
        <v>165</v>
      </c>
      <c r="D158" s="5">
        <v>5310</v>
      </c>
      <c r="E158" s="5">
        <v>1</v>
      </c>
      <c r="F158" s="5" t="s">
        <v>182</v>
      </c>
      <c r="G158" s="5" t="s">
        <v>167</v>
      </c>
      <c r="H158" s="6">
        <v>896</v>
      </c>
      <c r="I158" s="8">
        <f t="shared" si="10"/>
        <v>772.41379310344837</v>
      </c>
      <c r="J158" s="8">
        <f t="shared" si="11"/>
        <v>772.41379310344837</v>
      </c>
      <c r="K158" s="5">
        <v>13774</v>
      </c>
      <c r="L158" s="12">
        <v>804.30000000000007</v>
      </c>
      <c r="M158" s="11">
        <f t="shared" si="12"/>
        <v>804.30000000000007</v>
      </c>
      <c r="N158" s="5"/>
      <c r="O158" s="5"/>
      <c r="P158" s="5"/>
      <c r="S158" s="27" t="s">
        <v>182</v>
      </c>
      <c r="T158" s="23" t="b">
        <f t="shared" si="13"/>
        <v>1</v>
      </c>
      <c r="U158" s="32">
        <v>772.41379310344837</v>
      </c>
      <c r="V158" s="25" t="b">
        <f t="shared" si="14"/>
        <v>1</v>
      </c>
    </row>
    <row r="159" spans="1:22" ht="56.25" x14ac:dyDescent="0.25">
      <c r="A159" s="5" t="s">
        <v>20</v>
      </c>
      <c r="B159" s="5">
        <v>150</v>
      </c>
      <c r="C159" s="5" t="s">
        <v>165</v>
      </c>
      <c r="D159" s="5">
        <v>2950</v>
      </c>
      <c r="E159" s="5">
        <v>1</v>
      </c>
      <c r="F159" s="5" t="s">
        <v>183</v>
      </c>
      <c r="G159" s="5" t="s">
        <v>184</v>
      </c>
      <c r="H159" s="6">
        <v>31500</v>
      </c>
      <c r="I159" s="8">
        <f t="shared" si="10"/>
        <v>27155.172413793105</v>
      </c>
      <c r="J159" s="8">
        <f t="shared" si="11"/>
        <v>27155.172413793105</v>
      </c>
      <c r="K159" s="5">
        <v>13777</v>
      </c>
      <c r="L159" s="12">
        <v>36153.599999999999</v>
      </c>
      <c r="M159" s="11">
        <f t="shared" si="12"/>
        <v>36153.599999999999</v>
      </c>
      <c r="N159" s="5"/>
      <c r="O159" s="5"/>
      <c r="P159" s="5"/>
      <c r="S159" s="27" t="s">
        <v>183</v>
      </c>
      <c r="T159" s="23" t="b">
        <f t="shared" si="13"/>
        <v>1</v>
      </c>
      <c r="U159" s="32">
        <v>27155.172413793105</v>
      </c>
      <c r="V159" s="25" t="b">
        <f t="shared" si="14"/>
        <v>1</v>
      </c>
    </row>
    <row r="160" spans="1:22" ht="56.25" x14ac:dyDescent="0.25">
      <c r="A160" s="5" t="s">
        <v>20</v>
      </c>
      <c r="B160" s="5">
        <v>151</v>
      </c>
      <c r="C160" s="5" t="s">
        <v>165</v>
      </c>
      <c r="D160" s="5">
        <v>2550</v>
      </c>
      <c r="E160" s="5">
        <v>6</v>
      </c>
      <c r="F160" s="5" t="s">
        <v>185</v>
      </c>
      <c r="G160" s="5" t="s">
        <v>36</v>
      </c>
      <c r="H160" s="6">
        <v>2807</v>
      </c>
      <c r="I160" s="8">
        <f t="shared" si="10"/>
        <v>2419.8275862068967</v>
      </c>
      <c r="J160" s="8">
        <f t="shared" si="11"/>
        <v>14518.96551724138</v>
      </c>
      <c r="K160" s="5">
        <v>13775</v>
      </c>
      <c r="L160" s="12">
        <v>2855.4749999999999</v>
      </c>
      <c r="M160" s="11">
        <f t="shared" si="12"/>
        <v>17132.849999999999</v>
      </c>
      <c r="N160" s="5"/>
      <c r="O160" s="5"/>
      <c r="P160" s="5"/>
      <c r="S160" s="27" t="s">
        <v>185</v>
      </c>
      <c r="T160" s="23" t="b">
        <f t="shared" si="13"/>
        <v>1</v>
      </c>
      <c r="U160" s="32">
        <v>2419.8275862068967</v>
      </c>
      <c r="V160" s="25" t="b">
        <f t="shared" si="14"/>
        <v>1</v>
      </c>
    </row>
    <row r="161" spans="1:22" ht="56.25" x14ac:dyDescent="0.25">
      <c r="A161" s="5" t="s">
        <v>20</v>
      </c>
      <c r="B161" s="5">
        <v>152</v>
      </c>
      <c r="C161" s="5" t="s">
        <v>165</v>
      </c>
      <c r="D161" s="5">
        <v>2220</v>
      </c>
      <c r="E161" s="5">
        <v>10</v>
      </c>
      <c r="F161" s="5" t="s">
        <v>186</v>
      </c>
      <c r="G161" s="5" t="s">
        <v>70</v>
      </c>
      <c r="H161" s="6">
        <v>1274.6300000000001</v>
      </c>
      <c r="I161" s="8">
        <f t="shared" si="10"/>
        <v>1098.8189655172416</v>
      </c>
      <c r="J161" s="8">
        <f t="shared" si="11"/>
        <v>10988.189655172417</v>
      </c>
      <c r="K161" s="5">
        <v>13776</v>
      </c>
      <c r="L161" s="18">
        <v>1365</v>
      </c>
      <c r="M161" s="11">
        <f t="shared" si="12"/>
        <v>13650</v>
      </c>
      <c r="N161" s="5"/>
      <c r="O161" s="5"/>
      <c r="P161" s="5"/>
      <c r="S161" s="27" t="s">
        <v>186</v>
      </c>
      <c r="T161" s="23" t="b">
        <f t="shared" si="13"/>
        <v>1</v>
      </c>
      <c r="U161" s="32">
        <v>1098.8189655172416</v>
      </c>
      <c r="V161" s="25" t="b">
        <f t="shared" si="14"/>
        <v>1</v>
      </c>
    </row>
    <row r="162" spans="1:22" ht="56.25" x14ac:dyDescent="0.25">
      <c r="A162" s="5" t="s">
        <v>20</v>
      </c>
      <c r="B162" s="5">
        <v>153</v>
      </c>
      <c r="C162" s="5" t="s">
        <v>165</v>
      </c>
      <c r="D162" s="5">
        <v>2220</v>
      </c>
      <c r="E162" s="5">
        <v>3</v>
      </c>
      <c r="F162" s="5" t="s">
        <v>187</v>
      </c>
      <c r="G162" s="5" t="s">
        <v>70</v>
      </c>
      <c r="H162" s="6">
        <v>1274</v>
      </c>
      <c r="I162" s="8">
        <f t="shared" si="10"/>
        <v>1098.2758620689656</v>
      </c>
      <c r="J162" s="8">
        <f t="shared" si="11"/>
        <v>3294.8275862068967</v>
      </c>
      <c r="K162" s="5">
        <v>13776</v>
      </c>
      <c r="L162" s="18">
        <v>1365</v>
      </c>
      <c r="M162" s="11">
        <f t="shared" si="12"/>
        <v>4095</v>
      </c>
      <c r="N162" s="5"/>
      <c r="O162" s="5"/>
      <c r="P162" s="5"/>
      <c r="S162" s="27" t="s">
        <v>187</v>
      </c>
      <c r="T162" s="23" t="b">
        <f t="shared" si="13"/>
        <v>1</v>
      </c>
      <c r="U162" s="32">
        <v>1098.2758620689656</v>
      </c>
      <c r="V162" s="25" t="b">
        <f t="shared" si="14"/>
        <v>1</v>
      </c>
    </row>
    <row r="163" spans="1:22" ht="56.25" x14ac:dyDescent="0.25">
      <c r="A163" s="5" t="s">
        <v>20</v>
      </c>
      <c r="B163" s="5">
        <v>154</v>
      </c>
      <c r="C163" s="5" t="s">
        <v>165</v>
      </c>
      <c r="D163" s="5">
        <v>2220</v>
      </c>
      <c r="E163" s="5">
        <v>1</v>
      </c>
      <c r="F163" s="5" t="s">
        <v>188</v>
      </c>
      <c r="G163" s="5" t="s">
        <v>70</v>
      </c>
      <c r="H163" s="6">
        <v>1274.3</v>
      </c>
      <c r="I163" s="8">
        <f t="shared" si="10"/>
        <v>1098.5344827586207</v>
      </c>
      <c r="J163" s="8">
        <f t="shared" si="11"/>
        <v>1098.5344827586207</v>
      </c>
      <c r="K163" s="5">
        <v>13776</v>
      </c>
      <c r="L163" s="18">
        <v>1365</v>
      </c>
      <c r="M163" s="11">
        <f t="shared" si="12"/>
        <v>1365</v>
      </c>
      <c r="N163" s="5"/>
      <c r="O163" s="5"/>
      <c r="P163" s="5"/>
      <c r="S163" s="27" t="s">
        <v>188</v>
      </c>
      <c r="T163" s="23" t="b">
        <f t="shared" si="13"/>
        <v>1</v>
      </c>
      <c r="U163" s="32">
        <v>1098.5344827586207</v>
      </c>
      <c r="V163" s="25" t="b">
        <f t="shared" si="14"/>
        <v>1</v>
      </c>
    </row>
    <row r="164" spans="1:22" ht="112.5" x14ac:dyDescent="0.25">
      <c r="A164" s="5" t="s">
        <v>20</v>
      </c>
      <c r="B164" s="5">
        <v>155</v>
      </c>
      <c r="C164" s="5" t="s">
        <v>165</v>
      </c>
      <c r="D164" s="5">
        <v>5310</v>
      </c>
      <c r="E164" s="5">
        <v>1</v>
      </c>
      <c r="F164" s="5" t="s">
        <v>189</v>
      </c>
      <c r="G164" s="5" t="s">
        <v>23</v>
      </c>
      <c r="H164" s="6">
        <v>180000</v>
      </c>
      <c r="I164" s="8">
        <f t="shared" si="10"/>
        <v>155172.41379310345</v>
      </c>
      <c r="J164" s="8">
        <f t="shared" si="11"/>
        <v>155172.41379310345</v>
      </c>
      <c r="K164" s="5">
        <v>13774</v>
      </c>
      <c r="L164" s="12">
        <v>155172.41379310345</v>
      </c>
      <c r="M164" s="11">
        <f t="shared" si="12"/>
        <v>155172.41379310345</v>
      </c>
      <c r="N164" s="5"/>
      <c r="O164" s="5"/>
      <c r="P164" s="5"/>
      <c r="S164" s="27" t="s">
        <v>189</v>
      </c>
      <c r="T164" s="23" t="b">
        <f t="shared" si="13"/>
        <v>1</v>
      </c>
      <c r="U164" s="32">
        <v>155172.41379310345</v>
      </c>
      <c r="V164" s="25" t="b">
        <f t="shared" si="14"/>
        <v>1</v>
      </c>
    </row>
    <row r="165" spans="1:22" ht="135" x14ac:dyDescent="0.25">
      <c r="A165" s="5" t="s">
        <v>20</v>
      </c>
      <c r="B165" s="5">
        <v>156</v>
      </c>
      <c r="C165" s="5" t="s">
        <v>165</v>
      </c>
      <c r="D165" s="5">
        <v>2950</v>
      </c>
      <c r="E165" s="5">
        <v>3</v>
      </c>
      <c r="F165" s="5" t="s">
        <v>190</v>
      </c>
      <c r="G165" s="5" t="s">
        <v>36</v>
      </c>
      <c r="H165" s="6">
        <v>6774.2</v>
      </c>
      <c r="I165" s="8">
        <f t="shared" si="10"/>
        <v>5839.8275862068967</v>
      </c>
      <c r="J165" s="8">
        <f t="shared" si="11"/>
        <v>17519.482758620688</v>
      </c>
      <c r="K165" s="5">
        <v>13777</v>
      </c>
      <c r="L165" s="12">
        <v>8877.0149999999994</v>
      </c>
      <c r="M165" s="11">
        <f t="shared" si="12"/>
        <v>26631.044999999998</v>
      </c>
      <c r="N165" s="5"/>
      <c r="O165" s="5"/>
      <c r="P165" s="5"/>
      <c r="S165" s="27" t="s">
        <v>190</v>
      </c>
      <c r="T165" s="23" t="b">
        <f t="shared" si="13"/>
        <v>1</v>
      </c>
      <c r="U165" s="32">
        <v>5839.8275862068967</v>
      </c>
      <c r="V165" s="25" t="b">
        <f t="shared" si="14"/>
        <v>1</v>
      </c>
    </row>
    <row r="166" spans="1:22" ht="67.5" x14ac:dyDescent="0.25">
      <c r="A166" s="5" t="s">
        <v>20</v>
      </c>
      <c r="B166" s="5">
        <v>157</v>
      </c>
      <c r="C166" s="5" t="s">
        <v>165</v>
      </c>
      <c r="D166" s="5">
        <v>5310</v>
      </c>
      <c r="E166" s="5">
        <v>1</v>
      </c>
      <c r="F166" s="5" t="s">
        <v>191</v>
      </c>
      <c r="G166" s="5" t="s">
        <v>23</v>
      </c>
      <c r="H166" s="6">
        <v>24000</v>
      </c>
      <c r="I166" s="8">
        <f t="shared" si="10"/>
        <v>20689.655172413793</v>
      </c>
      <c r="J166" s="8">
        <f t="shared" si="11"/>
        <v>20689.655172413793</v>
      </c>
      <c r="K166" s="5">
        <v>13774</v>
      </c>
      <c r="L166" s="12">
        <v>20689.655172413793</v>
      </c>
      <c r="M166" s="11">
        <f t="shared" si="12"/>
        <v>20689.655172413793</v>
      </c>
      <c r="N166" s="5"/>
      <c r="O166" s="5"/>
      <c r="P166" s="5"/>
      <c r="S166" s="27" t="s">
        <v>191</v>
      </c>
      <c r="T166" s="23" t="b">
        <f t="shared" si="13"/>
        <v>1</v>
      </c>
      <c r="U166" s="32">
        <v>20689.655172413793</v>
      </c>
      <c r="V166" s="25" t="b">
        <f t="shared" si="14"/>
        <v>1</v>
      </c>
    </row>
    <row r="167" spans="1:22" ht="56.25" x14ac:dyDescent="0.25">
      <c r="A167" s="5" t="s">
        <v>20</v>
      </c>
      <c r="B167" s="5">
        <v>158</v>
      </c>
      <c r="C167" s="5" t="s">
        <v>165</v>
      </c>
      <c r="D167" s="5">
        <v>5310</v>
      </c>
      <c r="E167" s="5">
        <v>5</v>
      </c>
      <c r="F167" s="5" t="s">
        <v>192</v>
      </c>
      <c r="G167" s="5" t="s">
        <v>167</v>
      </c>
      <c r="H167" s="6">
        <v>334</v>
      </c>
      <c r="I167" s="8">
        <f t="shared" si="10"/>
        <v>287.93103448275866</v>
      </c>
      <c r="J167" s="8">
        <f t="shared" si="11"/>
        <v>1439.6551724137933</v>
      </c>
      <c r="K167" s="5">
        <v>13774</v>
      </c>
      <c r="L167" s="12">
        <v>441</v>
      </c>
      <c r="M167" s="11">
        <f t="shared" si="12"/>
        <v>2205</v>
      </c>
      <c r="N167" s="5"/>
      <c r="O167" s="5"/>
      <c r="P167" s="5"/>
      <c r="S167" s="27" t="s">
        <v>192</v>
      </c>
      <c r="T167" s="23" t="b">
        <f t="shared" si="13"/>
        <v>1</v>
      </c>
      <c r="U167" s="32">
        <v>287.93103448275866</v>
      </c>
      <c r="V167" s="25" t="b">
        <f t="shared" si="14"/>
        <v>1</v>
      </c>
    </row>
    <row r="168" spans="1:22" ht="202.5" x14ac:dyDescent="0.25">
      <c r="A168" s="5" t="s">
        <v>20</v>
      </c>
      <c r="B168" s="5">
        <v>159</v>
      </c>
      <c r="C168" s="5" t="s">
        <v>165</v>
      </c>
      <c r="D168" s="5">
        <v>5310</v>
      </c>
      <c r="E168" s="5">
        <v>2</v>
      </c>
      <c r="F168" s="5" t="s">
        <v>193</v>
      </c>
      <c r="G168" s="5" t="s">
        <v>23</v>
      </c>
      <c r="H168" s="6">
        <v>43243.88</v>
      </c>
      <c r="I168" s="8">
        <f t="shared" si="10"/>
        <v>37279.206896551725</v>
      </c>
      <c r="J168" s="8">
        <f t="shared" si="11"/>
        <v>74558.413793103449</v>
      </c>
      <c r="K168" s="5">
        <v>13774</v>
      </c>
      <c r="L168" s="12">
        <v>38164.875</v>
      </c>
      <c r="M168" s="11">
        <f t="shared" si="12"/>
        <v>76329.75</v>
      </c>
      <c r="N168" s="5"/>
      <c r="O168" s="5"/>
      <c r="P168" s="5"/>
      <c r="S168" s="27" t="s">
        <v>193</v>
      </c>
      <c r="T168" s="23" t="b">
        <f t="shared" si="13"/>
        <v>1</v>
      </c>
      <c r="U168" s="32">
        <v>37279.206896551725</v>
      </c>
      <c r="V168" s="25" t="b">
        <f t="shared" si="14"/>
        <v>1</v>
      </c>
    </row>
    <row r="169" spans="1:22" ht="202.5" x14ac:dyDescent="0.25">
      <c r="A169" s="5" t="s">
        <v>20</v>
      </c>
      <c r="B169" s="5">
        <v>160</v>
      </c>
      <c r="C169" s="5" t="s">
        <v>165</v>
      </c>
      <c r="D169" s="5">
        <v>5310</v>
      </c>
      <c r="E169" s="5">
        <v>5</v>
      </c>
      <c r="F169" s="5" t="s">
        <v>194</v>
      </c>
      <c r="G169" s="5" t="s">
        <v>23</v>
      </c>
      <c r="H169" s="6">
        <v>43243.88</v>
      </c>
      <c r="I169" s="8">
        <f t="shared" si="10"/>
        <v>37279.206896551725</v>
      </c>
      <c r="J169" s="8">
        <f t="shared" si="11"/>
        <v>186396.03448275861</v>
      </c>
      <c r="K169" s="5">
        <v>13774</v>
      </c>
      <c r="L169" s="12">
        <v>38164.875</v>
      </c>
      <c r="M169" s="11">
        <f t="shared" si="12"/>
        <v>190824.375</v>
      </c>
      <c r="N169" s="5"/>
      <c r="O169" s="5"/>
      <c r="P169" s="5"/>
      <c r="S169" s="27" t="s">
        <v>194</v>
      </c>
      <c r="T169" s="23" t="b">
        <f t="shared" si="13"/>
        <v>1</v>
      </c>
      <c r="U169" s="32">
        <v>37279.206896551725</v>
      </c>
      <c r="V169" s="25" t="b">
        <f t="shared" si="14"/>
        <v>1</v>
      </c>
    </row>
    <row r="170" spans="1:22" ht="409.5" x14ac:dyDescent="0.25">
      <c r="A170" s="5" t="s">
        <v>20</v>
      </c>
      <c r="B170" s="5">
        <v>161</v>
      </c>
      <c r="C170" s="5" t="s">
        <v>165</v>
      </c>
      <c r="D170" s="5">
        <v>5310</v>
      </c>
      <c r="E170" s="5">
        <v>1</v>
      </c>
      <c r="F170" s="5" t="s">
        <v>195</v>
      </c>
      <c r="G170" s="5" t="s">
        <v>23</v>
      </c>
      <c r="H170" s="6">
        <v>130000</v>
      </c>
      <c r="I170" s="8">
        <f t="shared" si="10"/>
        <v>112068.96551724139</v>
      </c>
      <c r="J170" s="8">
        <f t="shared" si="11"/>
        <v>112068.96551724139</v>
      </c>
      <c r="K170" s="5">
        <v>13774</v>
      </c>
      <c r="L170" s="12">
        <v>112068.96551724139</v>
      </c>
      <c r="M170" s="11">
        <f t="shared" si="12"/>
        <v>112068.96551724139</v>
      </c>
      <c r="N170" s="5"/>
      <c r="O170" s="5"/>
      <c r="P170" s="5"/>
      <c r="S170" s="27" t="s">
        <v>195</v>
      </c>
      <c r="T170" s="23" t="b">
        <f t="shared" si="13"/>
        <v>1</v>
      </c>
      <c r="U170" s="32">
        <v>112068.96551724139</v>
      </c>
      <c r="V170" s="25" t="b">
        <f t="shared" si="14"/>
        <v>1</v>
      </c>
    </row>
    <row r="171" spans="1:22" ht="157.5" x14ac:dyDescent="0.25">
      <c r="A171" s="5" t="s">
        <v>20</v>
      </c>
      <c r="B171" s="5">
        <v>162</v>
      </c>
      <c r="C171" s="5" t="s">
        <v>165</v>
      </c>
      <c r="D171" s="5">
        <v>2950</v>
      </c>
      <c r="E171" s="5">
        <v>5</v>
      </c>
      <c r="F171" s="5" t="s">
        <v>196</v>
      </c>
      <c r="G171" s="5" t="s">
        <v>23</v>
      </c>
      <c r="H171" s="6">
        <v>6287.32</v>
      </c>
      <c r="I171" s="8">
        <f t="shared" si="10"/>
        <v>5420.1034482758623</v>
      </c>
      <c r="J171" s="8">
        <f t="shared" si="11"/>
        <v>27100.517241379312</v>
      </c>
      <c r="K171" s="5">
        <v>13777</v>
      </c>
      <c r="L171" s="12">
        <v>10115.700000000001</v>
      </c>
      <c r="M171" s="11">
        <f t="shared" si="12"/>
        <v>50578.5</v>
      </c>
      <c r="N171" s="5"/>
      <c r="O171" s="5"/>
      <c r="P171" s="5"/>
      <c r="S171" s="27" t="s">
        <v>196</v>
      </c>
      <c r="T171" s="23" t="b">
        <f t="shared" si="13"/>
        <v>1</v>
      </c>
      <c r="U171" s="32">
        <v>5420.1034482758623</v>
      </c>
      <c r="V171" s="25" t="b">
        <f t="shared" si="14"/>
        <v>1</v>
      </c>
    </row>
    <row r="172" spans="1:22" ht="90" x14ac:dyDescent="0.25">
      <c r="A172" s="5" t="s">
        <v>20</v>
      </c>
      <c r="B172" s="5">
        <v>163</v>
      </c>
      <c r="C172" s="5" t="s">
        <v>165</v>
      </c>
      <c r="D172" s="5">
        <v>5310</v>
      </c>
      <c r="E172" s="5">
        <v>1</v>
      </c>
      <c r="F172" s="5" t="s">
        <v>197</v>
      </c>
      <c r="G172" s="5" t="s">
        <v>23</v>
      </c>
      <c r="H172" s="6">
        <v>35000</v>
      </c>
      <c r="I172" s="8">
        <f t="shared" si="10"/>
        <v>30172.413793103449</v>
      </c>
      <c r="J172" s="8">
        <f t="shared" si="11"/>
        <v>30172.413793103449</v>
      </c>
      <c r="K172" s="5">
        <v>13774</v>
      </c>
      <c r="L172" s="12">
        <v>30172.413793103449</v>
      </c>
      <c r="M172" s="11">
        <f t="shared" si="12"/>
        <v>30172.413793103449</v>
      </c>
      <c r="N172" s="5"/>
      <c r="O172" s="5"/>
      <c r="P172" s="5"/>
      <c r="S172" s="27" t="s">
        <v>197</v>
      </c>
      <c r="T172" s="23" t="b">
        <f t="shared" si="13"/>
        <v>1</v>
      </c>
      <c r="U172" s="32">
        <v>30172.413793103449</v>
      </c>
      <c r="V172" s="25" t="b">
        <f t="shared" si="14"/>
        <v>1</v>
      </c>
    </row>
    <row r="173" spans="1:22" ht="326.25" x14ac:dyDescent="0.25">
      <c r="A173" s="5" t="s">
        <v>20</v>
      </c>
      <c r="B173" s="5">
        <v>164</v>
      </c>
      <c r="C173" s="5" t="s">
        <v>165</v>
      </c>
      <c r="D173" s="5">
        <v>5310</v>
      </c>
      <c r="E173" s="5">
        <v>1</v>
      </c>
      <c r="F173" s="5" t="s">
        <v>198</v>
      </c>
      <c r="G173" s="5" t="s">
        <v>23</v>
      </c>
      <c r="H173" s="6">
        <v>188988.59</v>
      </c>
      <c r="I173" s="8">
        <f t="shared" si="10"/>
        <v>162921.19827586209</v>
      </c>
      <c r="J173" s="8">
        <f t="shared" si="11"/>
        <v>162921.19827586209</v>
      </c>
      <c r="K173" s="5">
        <v>13774</v>
      </c>
      <c r="L173" s="12">
        <v>162921.19827586209</v>
      </c>
      <c r="M173" s="11">
        <f t="shared" si="12"/>
        <v>162921.19827586209</v>
      </c>
      <c r="N173" s="5"/>
      <c r="O173" s="5"/>
      <c r="P173" s="5"/>
      <c r="S173" s="27" t="s">
        <v>198</v>
      </c>
      <c r="T173" s="23" t="b">
        <f t="shared" si="13"/>
        <v>1</v>
      </c>
      <c r="U173" s="32">
        <v>162921.19827586209</v>
      </c>
      <c r="V173" s="25" t="b">
        <f t="shared" si="14"/>
        <v>1</v>
      </c>
    </row>
    <row r="174" spans="1:22" ht="56.25" x14ac:dyDescent="0.25">
      <c r="A174" s="5" t="s">
        <v>20</v>
      </c>
      <c r="B174" s="5">
        <v>165</v>
      </c>
      <c r="C174" s="5" t="s">
        <v>165</v>
      </c>
      <c r="D174" s="5">
        <v>5310</v>
      </c>
      <c r="E174" s="5">
        <v>1</v>
      </c>
      <c r="F174" s="5" t="s">
        <v>199</v>
      </c>
      <c r="G174" s="5" t="s">
        <v>23</v>
      </c>
      <c r="H174" s="6">
        <v>170550</v>
      </c>
      <c r="I174" s="8">
        <f t="shared" si="10"/>
        <v>147025.86206896554</v>
      </c>
      <c r="J174" s="8">
        <f t="shared" si="11"/>
        <v>147025.86206896554</v>
      </c>
      <c r="K174" s="5">
        <v>13774</v>
      </c>
      <c r="L174" s="12">
        <v>278373.90000000002</v>
      </c>
      <c r="M174" s="11">
        <f t="shared" si="12"/>
        <v>278373.90000000002</v>
      </c>
      <c r="N174" s="5"/>
      <c r="O174" s="5"/>
      <c r="P174" s="5"/>
      <c r="S174" s="27" t="s">
        <v>199</v>
      </c>
      <c r="T174" s="23" t="b">
        <f t="shared" si="13"/>
        <v>1</v>
      </c>
      <c r="U174" s="32">
        <v>147025.86206896554</v>
      </c>
      <c r="V174" s="25" t="b">
        <f t="shared" si="14"/>
        <v>1</v>
      </c>
    </row>
    <row r="175" spans="1:22" ht="56.25" x14ac:dyDescent="0.25">
      <c r="A175" s="5" t="s">
        <v>20</v>
      </c>
      <c r="B175" s="5">
        <v>166</v>
      </c>
      <c r="C175" s="5" t="s">
        <v>165</v>
      </c>
      <c r="D175" s="5">
        <v>5310</v>
      </c>
      <c r="E175" s="5">
        <v>1</v>
      </c>
      <c r="F175" s="5" t="s">
        <v>200</v>
      </c>
      <c r="G175" s="5" t="s">
        <v>26</v>
      </c>
      <c r="H175" s="6">
        <v>50</v>
      </c>
      <c r="I175" s="8">
        <f t="shared" si="10"/>
        <v>43.103448275862071</v>
      </c>
      <c r="J175" s="8">
        <f t="shared" si="11"/>
        <v>43.103448275862071</v>
      </c>
      <c r="K175" s="5">
        <v>13774</v>
      </c>
      <c r="L175" s="12">
        <v>88.2</v>
      </c>
      <c r="M175" s="11">
        <f t="shared" si="12"/>
        <v>88.2</v>
      </c>
      <c r="N175" s="5"/>
      <c r="O175" s="5"/>
      <c r="P175" s="5"/>
      <c r="S175" s="27" t="s">
        <v>200</v>
      </c>
      <c r="T175" s="23" t="b">
        <f t="shared" si="13"/>
        <v>1</v>
      </c>
      <c r="U175" s="32">
        <v>43.103448275862071</v>
      </c>
      <c r="V175" s="25" t="b">
        <f t="shared" si="14"/>
        <v>1</v>
      </c>
    </row>
    <row r="176" spans="1:22" ht="67.5" x14ac:dyDescent="0.25">
      <c r="A176" s="5" t="s">
        <v>20</v>
      </c>
      <c r="B176" s="5">
        <v>167</v>
      </c>
      <c r="C176" s="5" t="s">
        <v>165</v>
      </c>
      <c r="D176" s="5">
        <v>5310</v>
      </c>
      <c r="E176" s="5">
        <v>1</v>
      </c>
      <c r="F176" s="5" t="s">
        <v>201</v>
      </c>
      <c r="G176" s="5" t="s">
        <v>23</v>
      </c>
      <c r="H176" s="6">
        <v>32929.15</v>
      </c>
      <c r="I176" s="8">
        <f t="shared" si="10"/>
        <v>28387.198275862072</v>
      </c>
      <c r="J176" s="8">
        <f t="shared" si="11"/>
        <v>28387.198275862072</v>
      </c>
      <c r="K176" s="5">
        <v>13774</v>
      </c>
      <c r="L176" s="12">
        <v>28387.198275862072</v>
      </c>
      <c r="M176" s="11">
        <f t="shared" si="12"/>
        <v>28387.198275862072</v>
      </c>
      <c r="N176" s="5"/>
      <c r="O176" s="5"/>
      <c r="P176" s="5"/>
      <c r="S176" s="27" t="s">
        <v>201</v>
      </c>
      <c r="T176" s="23" t="b">
        <f t="shared" si="13"/>
        <v>1</v>
      </c>
      <c r="U176" s="32">
        <v>28387.198275862072</v>
      </c>
      <c r="V176" s="25" t="b">
        <f t="shared" si="14"/>
        <v>1</v>
      </c>
    </row>
    <row r="177" spans="1:22" ht="56.25" x14ac:dyDescent="0.25">
      <c r="A177" s="5" t="s">
        <v>20</v>
      </c>
      <c r="B177" s="5">
        <v>168</v>
      </c>
      <c r="C177" s="5" t="s">
        <v>165</v>
      </c>
      <c r="D177" s="5">
        <v>2170</v>
      </c>
      <c r="E177" s="5">
        <v>3</v>
      </c>
      <c r="F177" s="5" t="s">
        <v>202</v>
      </c>
      <c r="G177" s="5" t="s">
        <v>36</v>
      </c>
      <c r="H177" s="6">
        <v>800</v>
      </c>
      <c r="I177" s="8">
        <f t="shared" si="10"/>
        <v>689.65517241379314</v>
      </c>
      <c r="J177" s="8">
        <f t="shared" si="11"/>
        <v>2068.9655172413795</v>
      </c>
      <c r="K177" s="5">
        <v>895</v>
      </c>
      <c r="L177" s="12">
        <v>1089.0600000000002</v>
      </c>
      <c r="M177" s="11">
        <f t="shared" si="12"/>
        <v>3267.1800000000003</v>
      </c>
      <c r="N177" s="5"/>
      <c r="O177" s="5"/>
      <c r="P177" s="5"/>
      <c r="S177" s="27" t="s">
        <v>202</v>
      </c>
      <c r="T177" s="23" t="b">
        <f t="shared" si="13"/>
        <v>1</v>
      </c>
      <c r="U177" s="32">
        <v>689.65517241379314</v>
      </c>
      <c r="V177" s="25" t="b">
        <f t="shared" si="14"/>
        <v>1</v>
      </c>
    </row>
    <row r="178" spans="1:22" ht="56.25" x14ac:dyDescent="0.25">
      <c r="A178" s="5" t="s">
        <v>20</v>
      </c>
      <c r="B178" s="5">
        <v>169</v>
      </c>
      <c r="C178" s="5" t="s">
        <v>165</v>
      </c>
      <c r="D178" s="5">
        <v>2170</v>
      </c>
      <c r="E178" s="5">
        <v>1</v>
      </c>
      <c r="F178" s="5" t="s">
        <v>203</v>
      </c>
      <c r="G178" s="5" t="s">
        <v>204</v>
      </c>
      <c r="H178" s="6">
        <v>281</v>
      </c>
      <c r="I178" s="8">
        <f t="shared" si="10"/>
        <v>242.24137931034485</v>
      </c>
      <c r="J178" s="8">
        <f t="shared" si="11"/>
        <v>242.24137931034485</v>
      </c>
      <c r="K178" s="5">
        <v>895</v>
      </c>
      <c r="L178" s="12">
        <v>411.6</v>
      </c>
      <c r="M178" s="11">
        <f t="shared" si="12"/>
        <v>411.6</v>
      </c>
      <c r="N178" s="5"/>
      <c r="O178" s="5"/>
      <c r="P178" s="5"/>
      <c r="S178" s="27" t="s">
        <v>203</v>
      </c>
      <c r="T178" s="23" t="b">
        <f t="shared" si="13"/>
        <v>1</v>
      </c>
      <c r="U178" s="32">
        <v>242.24137931034485</v>
      </c>
      <c r="V178" s="25" t="b">
        <f t="shared" si="14"/>
        <v>1</v>
      </c>
    </row>
    <row r="179" spans="1:22" ht="56.25" x14ac:dyDescent="0.25">
      <c r="A179" s="5" t="s">
        <v>20</v>
      </c>
      <c r="B179" s="5">
        <v>170</v>
      </c>
      <c r="C179" s="5" t="s">
        <v>165</v>
      </c>
      <c r="D179" s="5">
        <v>5310</v>
      </c>
      <c r="E179" s="5">
        <v>1</v>
      </c>
      <c r="F179" s="5" t="s">
        <v>203</v>
      </c>
      <c r="G179" s="5" t="s">
        <v>204</v>
      </c>
      <c r="H179" s="6">
        <v>281</v>
      </c>
      <c r="I179" s="8">
        <f t="shared" si="10"/>
        <v>242.24137931034485</v>
      </c>
      <c r="J179" s="8">
        <f t="shared" si="11"/>
        <v>242.24137931034485</v>
      </c>
      <c r="K179" s="5">
        <v>13774</v>
      </c>
      <c r="L179" s="13">
        <v>411.6</v>
      </c>
      <c r="M179" s="11">
        <f t="shared" si="12"/>
        <v>411.6</v>
      </c>
      <c r="N179" s="5"/>
      <c r="O179" s="5"/>
      <c r="P179" s="5"/>
      <c r="S179" s="30" t="s">
        <v>203</v>
      </c>
      <c r="T179" s="23" t="b">
        <f t="shared" si="13"/>
        <v>1</v>
      </c>
      <c r="U179" s="34">
        <v>242.24137931034485</v>
      </c>
      <c r="V179" s="25" t="b">
        <f t="shared" si="14"/>
        <v>1</v>
      </c>
    </row>
    <row r="180" spans="1:22" ht="101.25" x14ac:dyDescent="0.25">
      <c r="A180" s="5" t="s">
        <v>20</v>
      </c>
      <c r="B180" s="5">
        <v>171</v>
      </c>
      <c r="C180" s="5" t="s">
        <v>165</v>
      </c>
      <c r="D180" s="5">
        <v>5310</v>
      </c>
      <c r="E180" s="5">
        <v>2</v>
      </c>
      <c r="F180" s="5" t="s">
        <v>205</v>
      </c>
      <c r="G180" s="5" t="s">
        <v>36</v>
      </c>
      <c r="H180" s="6">
        <v>24098.16</v>
      </c>
      <c r="I180" s="8">
        <f t="shared" si="10"/>
        <v>20774.275862068967</v>
      </c>
      <c r="J180" s="8">
        <f t="shared" si="11"/>
        <v>41548.551724137935</v>
      </c>
      <c r="K180" s="5">
        <v>13774</v>
      </c>
      <c r="L180" s="12">
        <v>27248.13</v>
      </c>
      <c r="M180" s="11">
        <f t="shared" si="12"/>
        <v>54496.26</v>
      </c>
      <c r="N180" s="5"/>
      <c r="O180" s="5"/>
      <c r="P180" s="5"/>
      <c r="S180" s="27" t="s">
        <v>205</v>
      </c>
      <c r="T180" s="23" t="b">
        <f t="shared" si="13"/>
        <v>1</v>
      </c>
      <c r="U180" s="32">
        <v>20774.275862068967</v>
      </c>
      <c r="V180" s="25" t="b">
        <f t="shared" si="14"/>
        <v>1</v>
      </c>
    </row>
    <row r="181" spans="1:22" ht="281.25" x14ac:dyDescent="0.25">
      <c r="A181" s="5" t="s">
        <v>20</v>
      </c>
      <c r="B181" s="5">
        <v>172</v>
      </c>
      <c r="C181" s="5" t="s">
        <v>206</v>
      </c>
      <c r="D181" s="5">
        <v>5310</v>
      </c>
      <c r="E181" s="5">
        <v>1</v>
      </c>
      <c r="F181" s="5" t="s">
        <v>207</v>
      </c>
      <c r="G181" s="5" t="s">
        <v>23</v>
      </c>
      <c r="H181" s="6">
        <v>218975.32</v>
      </c>
      <c r="I181" s="8">
        <f t="shared" si="10"/>
        <v>188771.82758620693</v>
      </c>
      <c r="J181" s="8">
        <f t="shared" si="11"/>
        <v>188771.82758620693</v>
      </c>
      <c r="K181" s="5">
        <v>13774</v>
      </c>
      <c r="L181" s="12">
        <v>188771.82758620693</v>
      </c>
      <c r="M181" s="11">
        <f t="shared" si="12"/>
        <v>188771.82758620693</v>
      </c>
      <c r="N181" s="5"/>
      <c r="O181" s="5"/>
      <c r="P181" s="5"/>
      <c r="S181" s="27" t="s">
        <v>207</v>
      </c>
      <c r="T181" s="23" t="b">
        <f t="shared" si="13"/>
        <v>1</v>
      </c>
      <c r="U181" s="32">
        <v>188771.82758620693</v>
      </c>
      <c r="V181" s="25" t="b">
        <f t="shared" si="14"/>
        <v>1</v>
      </c>
    </row>
    <row r="182" spans="1:22" ht="45" x14ac:dyDescent="0.25">
      <c r="A182" s="5" t="s">
        <v>20</v>
      </c>
      <c r="B182" s="5">
        <v>173</v>
      </c>
      <c r="C182" s="5" t="s">
        <v>208</v>
      </c>
      <c r="D182" s="5">
        <v>5320</v>
      </c>
      <c r="E182" s="5">
        <v>3</v>
      </c>
      <c r="F182" s="5" t="s">
        <v>209</v>
      </c>
      <c r="G182" s="5" t="s">
        <v>36</v>
      </c>
      <c r="H182" s="6">
        <v>15000</v>
      </c>
      <c r="I182" s="8">
        <f t="shared" si="10"/>
        <v>12931.034482758621</v>
      </c>
      <c r="J182" s="8">
        <f t="shared" si="11"/>
        <v>38793.103448275862</v>
      </c>
      <c r="K182" s="5">
        <v>3050</v>
      </c>
      <c r="L182" s="12">
        <v>12931.034482758621</v>
      </c>
      <c r="M182" s="11">
        <f t="shared" si="12"/>
        <v>38793.103448275862</v>
      </c>
      <c r="N182" s="5"/>
      <c r="O182" s="5"/>
      <c r="P182" s="5"/>
      <c r="S182" s="27" t="s">
        <v>209</v>
      </c>
      <c r="T182" s="23" t="b">
        <f t="shared" si="13"/>
        <v>1</v>
      </c>
      <c r="U182" s="32">
        <v>12931.034482758621</v>
      </c>
      <c r="V182" s="25" t="b">
        <f t="shared" si="14"/>
        <v>1</v>
      </c>
    </row>
    <row r="183" spans="1:22" ht="45" x14ac:dyDescent="0.25">
      <c r="A183" s="5" t="s">
        <v>20</v>
      </c>
      <c r="B183" s="5">
        <v>174</v>
      </c>
      <c r="C183" s="5" t="s">
        <v>208</v>
      </c>
      <c r="D183" s="5">
        <v>2220</v>
      </c>
      <c r="E183" s="5">
        <v>32</v>
      </c>
      <c r="F183" s="5" t="s">
        <v>79</v>
      </c>
      <c r="G183" s="5" t="s">
        <v>70</v>
      </c>
      <c r="H183" s="6">
        <v>1280</v>
      </c>
      <c r="I183" s="8">
        <f t="shared" si="10"/>
        <v>1103.4482758620691</v>
      </c>
      <c r="J183" s="8">
        <f t="shared" si="11"/>
        <v>35310.34482758621</v>
      </c>
      <c r="K183" s="5">
        <v>13776</v>
      </c>
      <c r="L183" s="12">
        <v>1365</v>
      </c>
      <c r="M183" s="11">
        <f t="shared" si="12"/>
        <v>43680</v>
      </c>
      <c r="N183" s="5"/>
      <c r="O183" s="5"/>
      <c r="P183" s="5"/>
      <c r="S183" s="27" t="s">
        <v>79</v>
      </c>
      <c r="T183" s="23" t="b">
        <f t="shared" si="13"/>
        <v>1</v>
      </c>
      <c r="U183" s="32">
        <v>1103.4482758620691</v>
      </c>
      <c r="V183" s="25" t="b">
        <f t="shared" si="14"/>
        <v>1</v>
      </c>
    </row>
    <row r="184" spans="1:22" ht="45" x14ac:dyDescent="0.25">
      <c r="A184" s="5" t="s">
        <v>20</v>
      </c>
      <c r="B184" s="5">
        <v>175</v>
      </c>
      <c r="C184" s="5" t="s">
        <v>208</v>
      </c>
      <c r="D184" s="5">
        <v>2220</v>
      </c>
      <c r="E184" s="5">
        <v>32</v>
      </c>
      <c r="F184" s="5" t="s">
        <v>79</v>
      </c>
      <c r="G184" s="5" t="s">
        <v>70</v>
      </c>
      <c r="H184" s="6">
        <v>1280</v>
      </c>
      <c r="I184" s="8">
        <f t="shared" si="10"/>
        <v>1103.4482758620691</v>
      </c>
      <c r="J184" s="8">
        <f t="shared" si="11"/>
        <v>35310.34482758621</v>
      </c>
      <c r="K184" s="5">
        <v>13776</v>
      </c>
      <c r="L184" s="12">
        <v>1365</v>
      </c>
      <c r="M184" s="11">
        <f t="shared" si="12"/>
        <v>43680</v>
      </c>
      <c r="N184" s="5"/>
      <c r="O184" s="5"/>
      <c r="P184" s="5"/>
      <c r="S184" s="27" t="s">
        <v>79</v>
      </c>
      <c r="T184" s="23" t="b">
        <f t="shared" si="13"/>
        <v>1</v>
      </c>
      <c r="U184" s="32">
        <v>1103.4482758620691</v>
      </c>
      <c r="V184" s="25" t="b">
        <f t="shared" si="14"/>
        <v>1</v>
      </c>
    </row>
    <row r="185" spans="1:22" ht="45" x14ac:dyDescent="0.25">
      <c r="A185" s="5" t="s">
        <v>20</v>
      </c>
      <c r="B185" s="5">
        <v>176</v>
      </c>
      <c r="C185" s="5" t="s">
        <v>208</v>
      </c>
      <c r="D185" s="5">
        <v>2550</v>
      </c>
      <c r="E185" s="5">
        <v>18</v>
      </c>
      <c r="F185" s="5" t="s">
        <v>210</v>
      </c>
      <c r="G185" s="5" t="s">
        <v>70</v>
      </c>
      <c r="H185" s="6">
        <v>170</v>
      </c>
      <c r="I185" s="8">
        <f t="shared" si="10"/>
        <v>146.55172413793105</v>
      </c>
      <c r="J185" s="8">
        <f t="shared" si="11"/>
        <v>2637.9310344827591</v>
      </c>
      <c r="K185" s="5">
        <v>13775</v>
      </c>
      <c r="L185" s="12">
        <v>409.5</v>
      </c>
      <c r="M185" s="11">
        <f t="shared" si="12"/>
        <v>7371</v>
      </c>
      <c r="N185" s="5"/>
      <c r="O185" s="5"/>
      <c r="P185" s="5"/>
      <c r="S185" s="27" t="s">
        <v>210</v>
      </c>
      <c r="T185" s="23" t="b">
        <f t="shared" si="13"/>
        <v>1</v>
      </c>
      <c r="U185" s="32">
        <v>146.55172413793105</v>
      </c>
      <c r="V185" s="25" t="b">
        <f t="shared" si="14"/>
        <v>1</v>
      </c>
    </row>
    <row r="186" spans="1:22" ht="45" x14ac:dyDescent="0.25">
      <c r="A186" s="5" t="s">
        <v>20</v>
      </c>
      <c r="B186" s="5">
        <v>177</v>
      </c>
      <c r="C186" s="5" t="s">
        <v>208</v>
      </c>
      <c r="D186" s="5">
        <v>2550</v>
      </c>
      <c r="E186" s="5">
        <v>17</v>
      </c>
      <c r="F186" s="5" t="s">
        <v>210</v>
      </c>
      <c r="G186" s="5" t="s">
        <v>70</v>
      </c>
      <c r="H186" s="6">
        <v>170</v>
      </c>
      <c r="I186" s="8">
        <f t="shared" si="10"/>
        <v>146.55172413793105</v>
      </c>
      <c r="J186" s="8">
        <f t="shared" si="11"/>
        <v>2491.3793103448279</v>
      </c>
      <c r="K186" s="5">
        <v>13775</v>
      </c>
      <c r="L186" s="12">
        <v>235.20000000000002</v>
      </c>
      <c r="M186" s="11">
        <f t="shared" si="12"/>
        <v>3998.4</v>
      </c>
      <c r="N186" s="5"/>
      <c r="O186" s="5"/>
      <c r="P186" s="5"/>
      <c r="S186" s="27" t="s">
        <v>210</v>
      </c>
      <c r="T186" s="23" t="b">
        <f t="shared" si="13"/>
        <v>1</v>
      </c>
      <c r="U186" s="32">
        <v>146.55172413793105</v>
      </c>
      <c r="V186" s="25" t="b">
        <f t="shared" si="14"/>
        <v>1</v>
      </c>
    </row>
    <row r="187" spans="1:22" ht="78.75" x14ac:dyDescent="0.25">
      <c r="A187" s="5" t="s">
        <v>20</v>
      </c>
      <c r="B187" s="5">
        <v>178</v>
      </c>
      <c r="C187" s="5" t="s">
        <v>211</v>
      </c>
      <c r="D187" s="5">
        <v>5310</v>
      </c>
      <c r="E187" s="5">
        <v>1</v>
      </c>
      <c r="F187" s="5" t="s">
        <v>212</v>
      </c>
      <c r="G187" s="5" t="s">
        <v>36</v>
      </c>
      <c r="H187" s="6">
        <v>1525000</v>
      </c>
      <c r="I187" s="8">
        <f t="shared" si="10"/>
        <v>1314655.1724137932</v>
      </c>
      <c r="J187" s="8">
        <f t="shared" si="11"/>
        <v>1314655.1724137932</v>
      </c>
      <c r="K187" s="5">
        <v>13774</v>
      </c>
      <c r="L187" s="12">
        <v>1314655.1724137932</v>
      </c>
      <c r="M187" s="11">
        <f t="shared" si="12"/>
        <v>1314655.1724137932</v>
      </c>
      <c r="N187" s="5"/>
      <c r="O187" s="5"/>
      <c r="P187" s="5"/>
      <c r="S187" s="27" t="s">
        <v>212</v>
      </c>
      <c r="T187" s="23" t="b">
        <f t="shared" si="13"/>
        <v>1</v>
      </c>
      <c r="U187" s="32">
        <v>1314655.1724137932</v>
      </c>
      <c r="V187" s="25" t="b">
        <f t="shared" si="14"/>
        <v>1</v>
      </c>
    </row>
    <row r="188" spans="1:22" ht="45" x14ac:dyDescent="0.25">
      <c r="A188" s="5" t="s">
        <v>20</v>
      </c>
      <c r="B188" s="5">
        <v>179</v>
      </c>
      <c r="C188" s="5" t="s">
        <v>211</v>
      </c>
      <c r="D188" s="5">
        <v>2550</v>
      </c>
      <c r="E188" s="5">
        <v>1</v>
      </c>
      <c r="F188" s="5" t="s">
        <v>213</v>
      </c>
      <c r="G188" s="5" t="s">
        <v>36</v>
      </c>
      <c r="H188" s="6">
        <v>5000</v>
      </c>
      <c r="I188" s="8">
        <f t="shared" si="10"/>
        <v>4310.3448275862074</v>
      </c>
      <c r="J188" s="8">
        <f t="shared" si="11"/>
        <v>4310.3448275862074</v>
      </c>
      <c r="K188" s="5">
        <v>13775</v>
      </c>
      <c r="L188" s="12">
        <v>20433</v>
      </c>
      <c r="M188" s="11">
        <f t="shared" si="12"/>
        <v>20433</v>
      </c>
      <c r="N188" s="5"/>
      <c r="O188" s="5"/>
      <c r="P188" s="5"/>
      <c r="S188" s="27" t="s">
        <v>213</v>
      </c>
      <c r="T188" s="23" t="b">
        <f t="shared" si="13"/>
        <v>1</v>
      </c>
      <c r="U188" s="32">
        <v>4310.3448275862074</v>
      </c>
      <c r="V188" s="25" t="b">
        <f t="shared" si="14"/>
        <v>1</v>
      </c>
    </row>
    <row r="189" spans="1:22" ht="45" x14ac:dyDescent="0.25">
      <c r="A189" s="5" t="s">
        <v>20</v>
      </c>
      <c r="B189" s="5">
        <v>180</v>
      </c>
      <c r="C189" s="5" t="s">
        <v>211</v>
      </c>
      <c r="D189" s="5">
        <v>2550</v>
      </c>
      <c r="E189" s="5">
        <v>1</v>
      </c>
      <c r="F189" s="5" t="s">
        <v>214</v>
      </c>
      <c r="G189" s="5" t="s">
        <v>36</v>
      </c>
      <c r="H189" s="6">
        <v>6589.43</v>
      </c>
      <c r="I189" s="8">
        <f t="shared" si="10"/>
        <v>5680.5431034482763</v>
      </c>
      <c r="J189" s="8">
        <f t="shared" si="11"/>
        <v>5680.5431034482763</v>
      </c>
      <c r="K189" s="5">
        <v>13775</v>
      </c>
      <c r="L189" s="12">
        <v>9766.1550000000007</v>
      </c>
      <c r="M189" s="11">
        <f t="shared" si="12"/>
        <v>9766.1550000000007</v>
      </c>
      <c r="N189" s="5"/>
      <c r="O189" s="5"/>
      <c r="P189" s="5"/>
      <c r="S189" s="27" t="s">
        <v>214</v>
      </c>
      <c r="T189" s="23" t="b">
        <f t="shared" si="13"/>
        <v>1</v>
      </c>
      <c r="U189" s="32">
        <v>5680.5431034482763</v>
      </c>
      <c r="V189" s="25" t="b">
        <f t="shared" si="14"/>
        <v>1</v>
      </c>
    </row>
    <row r="190" spans="1:22" ht="45" x14ac:dyDescent="0.25">
      <c r="A190" s="5" t="s">
        <v>20</v>
      </c>
      <c r="B190" s="5">
        <v>181</v>
      </c>
      <c r="C190" s="5" t="s">
        <v>211</v>
      </c>
      <c r="D190" s="5">
        <v>2950</v>
      </c>
      <c r="E190" s="5">
        <v>1</v>
      </c>
      <c r="F190" s="5" t="s">
        <v>215</v>
      </c>
      <c r="G190" s="5" t="s">
        <v>36</v>
      </c>
      <c r="H190" s="6">
        <v>11097.34</v>
      </c>
      <c r="I190" s="8">
        <f t="shared" si="10"/>
        <v>9566.6724137931051</v>
      </c>
      <c r="J190" s="8">
        <f t="shared" si="11"/>
        <v>9566.6724137931051</v>
      </c>
      <c r="K190" s="5">
        <v>13777</v>
      </c>
      <c r="L190" s="12">
        <v>12340.324500000001</v>
      </c>
      <c r="M190" s="11">
        <f t="shared" si="12"/>
        <v>12340.324500000001</v>
      </c>
      <c r="N190" s="5"/>
      <c r="O190" s="5"/>
      <c r="P190" s="5"/>
      <c r="S190" s="27" t="s">
        <v>215</v>
      </c>
      <c r="T190" s="23" t="b">
        <f t="shared" si="13"/>
        <v>1</v>
      </c>
      <c r="U190" s="32">
        <v>9566.6724137931051</v>
      </c>
      <c r="V190" s="25" t="b">
        <f t="shared" si="14"/>
        <v>1</v>
      </c>
    </row>
    <row r="191" spans="1:22" ht="45" x14ac:dyDescent="0.25">
      <c r="A191" s="5" t="s">
        <v>20</v>
      </c>
      <c r="B191" s="5">
        <v>182</v>
      </c>
      <c r="C191" s="5" t="s">
        <v>211</v>
      </c>
      <c r="D191" s="5">
        <v>2550</v>
      </c>
      <c r="E191" s="5">
        <v>1</v>
      </c>
      <c r="F191" s="5" t="s">
        <v>216</v>
      </c>
      <c r="G191" s="5" t="s">
        <v>36</v>
      </c>
      <c r="H191" s="6">
        <v>11097.34</v>
      </c>
      <c r="I191" s="8">
        <f t="shared" si="10"/>
        <v>9566.6724137931051</v>
      </c>
      <c r="J191" s="8">
        <f t="shared" si="11"/>
        <v>9566.6724137931051</v>
      </c>
      <c r="K191" s="5">
        <v>13775</v>
      </c>
      <c r="L191" s="12">
        <v>11750.823</v>
      </c>
      <c r="M191" s="11">
        <f t="shared" si="12"/>
        <v>11750.823</v>
      </c>
      <c r="N191" s="5"/>
      <c r="O191" s="5"/>
      <c r="P191" s="5"/>
      <c r="S191" s="27" t="s">
        <v>216</v>
      </c>
      <c r="T191" s="23" t="b">
        <f t="shared" si="13"/>
        <v>1</v>
      </c>
      <c r="U191" s="32">
        <v>9566.6724137931051</v>
      </c>
      <c r="V191" s="25" t="b">
        <f t="shared" si="14"/>
        <v>1</v>
      </c>
    </row>
    <row r="192" spans="1:22" ht="45" x14ac:dyDescent="0.25">
      <c r="A192" s="5" t="s">
        <v>20</v>
      </c>
      <c r="B192" s="5">
        <v>183</v>
      </c>
      <c r="C192" s="5" t="s">
        <v>211</v>
      </c>
      <c r="D192" s="5">
        <v>2550</v>
      </c>
      <c r="E192" s="5">
        <v>1</v>
      </c>
      <c r="F192" s="5" t="s">
        <v>217</v>
      </c>
      <c r="G192" s="5" t="s">
        <v>36</v>
      </c>
      <c r="H192" s="6">
        <v>5256.89</v>
      </c>
      <c r="I192" s="8">
        <f t="shared" si="10"/>
        <v>4531.8017241379321</v>
      </c>
      <c r="J192" s="8">
        <f t="shared" si="11"/>
        <v>4531.8017241379321</v>
      </c>
      <c r="K192" s="5">
        <v>13775</v>
      </c>
      <c r="L192" s="12">
        <v>10964.814</v>
      </c>
      <c r="M192" s="11">
        <f t="shared" si="12"/>
        <v>10964.814</v>
      </c>
      <c r="N192" s="5"/>
      <c r="O192" s="5"/>
      <c r="P192" s="5"/>
      <c r="S192" s="27" t="s">
        <v>217</v>
      </c>
      <c r="T192" s="23" t="b">
        <f t="shared" si="13"/>
        <v>1</v>
      </c>
      <c r="U192" s="32">
        <v>4531.8017241379321</v>
      </c>
      <c r="V192" s="25" t="b">
        <f t="shared" si="14"/>
        <v>1</v>
      </c>
    </row>
    <row r="193" spans="1:22" ht="45" x14ac:dyDescent="0.25">
      <c r="A193" s="5" t="s">
        <v>20</v>
      </c>
      <c r="B193" s="5">
        <v>184</v>
      </c>
      <c r="C193" s="5" t="s">
        <v>211</v>
      </c>
      <c r="D193" s="5">
        <v>2550</v>
      </c>
      <c r="E193" s="5">
        <v>1</v>
      </c>
      <c r="F193" s="5" t="s">
        <v>218</v>
      </c>
      <c r="G193" s="5" t="s">
        <v>36</v>
      </c>
      <c r="H193" s="6">
        <v>5548.67</v>
      </c>
      <c r="I193" s="8">
        <f t="shared" si="10"/>
        <v>4783.3362068965525</v>
      </c>
      <c r="J193" s="8">
        <f t="shared" si="11"/>
        <v>4783.3362068965525</v>
      </c>
      <c r="K193" s="5">
        <v>13775</v>
      </c>
      <c r="L193" s="12">
        <v>11515.024500000001</v>
      </c>
      <c r="M193" s="11">
        <f t="shared" si="12"/>
        <v>11515.024500000001</v>
      </c>
      <c r="N193" s="5"/>
      <c r="O193" s="5"/>
      <c r="P193" s="5"/>
      <c r="S193" s="27" t="s">
        <v>218</v>
      </c>
      <c r="T193" s="23" t="b">
        <f t="shared" si="13"/>
        <v>1</v>
      </c>
      <c r="U193" s="32">
        <v>4783.3362068965525</v>
      </c>
      <c r="V193" s="25" t="b">
        <f t="shared" si="14"/>
        <v>1</v>
      </c>
    </row>
    <row r="194" spans="1:22" ht="45" x14ac:dyDescent="0.25">
      <c r="A194" s="5" t="s">
        <v>20</v>
      </c>
      <c r="B194" s="5">
        <v>185</v>
      </c>
      <c r="C194" s="5" t="s">
        <v>211</v>
      </c>
      <c r="D194" s="5">
        <v>2950</v>
      </c>
      <c r="E194" s="5">
        <v>2</v>
      </c>
      <c r="F194" s="5" t="s">
        <v>219</v>
      </c>
      <c r="G194" s="5" t="s">
        <v>36</v>
      </c>
      <c r="H194" s="6">
        <v>11603.54</v>
      </c>
      <c r="I194" s="8">
        <f t="shared" si="10"/>
        <v>10003.051724137933</v>
      </c>
      <c r="J194" s="8">
        <f t="shared" si="11"/>
        <v>20006.103448275866</v>
      </c>
      <c r="K194" s="5">
        <v>13777</v>
      </c>
      <c r="L194" s="12">
        <v>30108.75</v>
      </c>
      <c r="M194" s="11">
        <f t="shared" si="12"/>
        <v>60217.5</v>
      </c>
      <c r="N194" s="5"/>
      <c r="O194" s="5"/>
      <c r="P194" s="5"/>
      <c r="S194" s="27" t="s">
        <v>219</v>
      </c>
      <c r="T194" s="23" t="b">
        <f t="shared" si="13"/>
        <v>1</v>
      </c>
      <c r="U194" s="32">
        <v>10003.051724137933</v>
      </c>
      <c r="V194" s="25" t="b">
        <f t="shared" si="14"/>
        <v>1</v>
      </c>
    </row>
    <row r="195" spans="1:22" ht="45" x14ac:dyDescent="0.25">
      <c r="A195" s="5" t="s">
        <v>20</v>
      </c>
      <c r="B195" s="5">
        <v>186</v>
      </c>
      <c r="C195" s="5" t="s">
        <v>211</v>
      </c>
      <c r="D195" s="5">
        <v>2550</v>
      </c>
      <c r="E195" s="5">
        <v>1</v>
      </c>
      <c r="F195" s="5" t="s">
        <v>220</v>
      </c>
      <c r="G195" s="5" t="s">
        <v>36</v>
      </c>
      <c r="H195" s="6">
        <v>2454.81</v>
      </c>
      <c r="I195" s="8">
        <f t="shared" si="10"/>
        <v>2116.2155172413795</v>
      </c>
      <c r="J195" s="8">
        <f t="shared" si="11"/>
        <v>2116.2155172413795</v>
      </c>
      <c r="K195" s="5">
        <v>13775</v>
      </c>
      <c r="L195" s="12">
        <v>3124.59</v>
      </c>
      <c r="M195" s="11">
        <f t="shared" si="12"/>
        <v>3124.59</v>
      </c>
      <c r="N195" s="5"/>
      <c r="O195" s="5"/>
      <c r="P195" s="5"/>
      <c r="S195" s="27" t="s">
        <v>220</v>
      </c>
      <c r="T195" s="23" t="b">
        <f t="shared" si="13"/>
        <v>1</v>
      </c>
      <c r="U195" s="32">
        <v>2116.2155172413795</v>
      </c>
      <c r="V195" s="25" t="b">
        <f t="shared" si="14"/>
        <v>1</v>
      </c>
    </row>
    <row r="196" spans="1:22" ht="45" x14ac:dyDescent="0.25">
      <c r="A196" s="5" t="s">
        <v>20</v>
      </c>
      <c r="B196" s="5">
        <v>187</v>
      </c>
      <c r="C196" s="5" t="s">
        <v>211</v>
      </c>
      <c r="D196" s="5">
        <v>5320</v>
      </c>
      <c r="E196" s="5">
        <v>1</v>
      </c>
      <c r="F196" s="5" t="s">
        <v>221</v>
      </c>
      <c r="G196" s="5" t="s">
        <v>36</v>
      </c>
      <c r="H196" s="6">
        <v>24000</v>
      </c>
      <c r="I196" s="8">
        <f t="shared" si="10"/>
        <v>20689.655172413793</v>
      </c>
      <c r="J196" s="8">
        <f t="shared" si="11"/>
        <v>20689.655172413793</v>
      </c>
      <c r="K196" s="5">
        <v>3050</v>
      </c>
      <c r="L196" s="12">
        <v>21314.34375</v>
      </c>
      <c r="M196" s="11">
        <f t="shared" si="12"/>
        <v>21314.34375</v>
      </c>
      <c r="N196" s="5"/>
      <c r="O196" s="5"/>
      <c r="P196" s="5"/>
      <c r="S196" s="27" t="s">
        <v>221</v>
      </c>
      <c r="T196" s="23" t="b">
        <f t="shared" si="13"/>
        <v>1</v>
      </c>
      <c r="U196" s="32">
        <v>20689.655172413793</v>
      </c>
      <c r="V196" s="25" t="b">
        <f t="shared" si="14"/>
        <v>1</v>
      </c>
    </row>
    <row r="197" spans="1:22" ht="45" x14ac:dyDescent="0.25">
      <c r="A197" s="5" t="s">
        <v>20</v>
      </c>
      <c r="B197" s="5">
        <v>188</v>
      </c>
      <c r="C197" s="5" t="s">
        <v>211</v>
      </c>
      <c r="D197" s="5">
        <v>5310</v>
      </c>
      <c r="E197" s="5">
        <v>1</v>
      </c>
      <c r="F197" s="5" t="s">
        <v>222</v>
      </c>
      <c r="G197" s="5" t="s">
        <v>36</v>
      </c>
      <c r="H197" s="6">
        <v>50000</v>
      </c>
      <c r="I197" s="8">
        <f t="shared" si="10"/>
        <v>43103.448275862072</v>
      </c>
      <c r="J197" s="8">
        <f t="shared" si="11"/>
        <v>43103.448275862072</v>
      </c>
      <c r="K197" s="5">
        <v>13774</v>
      </c>
      <c r="L197" s="12">
        <v>304500</v>
      </c>
      <c r="M197" s="11">
        <f t="shared" si="12"/>
        <v>304500</v>
      </c>
      <c r="N197" s="5"/>
      <c r="O197" s="5"/>
      <c r="P197" s="5"/>
      <c r="S197" s="27" t="s">
        <v>222</v>
      </c>
      <c r="T197" s="23" t="b">
        <f t="shared" si="13"/>
        <v>1</v>
      </c>
      <c r="U197" s="32">
        <v>43103.448275862072</v>
      </c>
      <c r="V197" s="25" t="b">
        <f t="shared" si="14"/>
        <v>1</v>
      </c>
    </row>
    <row r="198" spans="1:22" ht="45" x14ac:dyDescent="0.25">
      <c r="A198" s="5" t="s">
        <v>20</v>
      </c>
      <c r="B198" s="5">
        <v>189</v>
      </c>
      <c r="C198" s="5" t="s">
        <v>211</v>
      </c>
      <c r="D198" s="5">
        <v>2550</v>
      </c>
      <c r="E198" s="5">
        <v>1</v>
      </c>
      <c r="F198" s="5" t="s">
        <v>223</v>
      </c>
      <c r="G198" s="5" t="s">
        <v>36</v>
      </c>
      <c r="H198" s="6">
        <v>2170.7800000000002</v>
      </c>
      <c r="I198" s="8">
        <f t="shared" si="10"/>
        <v>1871.3620689655174</v>
      </c>
      <c r="J198" s="8">
        <f t="shared" si="11"/>
        <v>1871.3620689655174</v>
      </c>
      <c r="K198" s="5">
        <v>13775</v>
      </c>
      <c r="L198" s="12">
        <v>2668.6642500000003</v>
      </c>
      <c r="M198" s="11">
        <f t="shared" si="12"/>
        <v>2668.6642500000003</v>
      </c>
      <c r="N198" s="5"/>
      <c r="O198" s="5"/>
      <c r="P198" s="5"/>
      <c r="S198" s="27" t="s">
        <v>223</v>
      </c>
      <c r="T198" s="23" t="b">
        <f t="shared" si="13"/>
        <v>1</v>
      </c>
      <c r="U198" s="32">
        <v>1871.3620689655174</v>
      </c>
      <c r="V198" s="25" t="b">
        <f t="shared" si="14"/>
        <v>1</v>
      </c>
    </row>
    <row r="199" spans="1:22" ht="45" x14ac:dyDescent="0.25">
      <c r="A199" s="5" t="s">
        <v>20</v>
      </c>
      <c r="B199" s="5">
        <v>190</v>
      </c>
      <c r="C199" s="5" t="s">
        <v>211</v>
      </c>
      <c r="D199" s="5">
        <v>2550</v>
      </c>
      <c r="E199" s="5">
        <v>1</v>
      </c>
      <c r="F199" s="5" t="s">
        <v>224</v>
      </c>
      <c r="G199" s="5" t="s">
        <v>36</v>
      </c>
      <c r="H199" s="6">
        <v>1417.5</v>
      </c>
      <c r="I199" s="8">
        <f t="shared" si="10"/>
        <v>1221.9827586206898</v>
      </c>
      <c r="J199" s="8">
        <f t="shared" si="11"/>
        <v>1221.9827586206898</v>
      </c>
      <c r="K199" s="5">
        <v>13775</v>
      </c>
      <c r="L199" s="12">
        <v>2551.3897500000003</v>
      </c>
      <c r="M199" s="11">
        <f t="shared" si="12"/>
        <v>2551.3897500000003</v>
      </c>
      <c r="N199" s="5"/>
      <c r="O199" s="5"/>
      <c r="P199" s="5"/>
      <c r="S199" s="27" t="s">
        <v>224</v>
      </c>
      <c r="T199" s="23" t="b">
        <f t="shared" si="13"/>
        <v>1</v>
      </c>
      <c r="U199" s="32">
        <v>1221.9827586206898</v>
      </c>
      <c r="V199" s="25" t="b">
        <f t="shared" si="14"/>
        <v>1</v>
      </c>
    </row>
    <row r="200" spans="1:22" ht="45" x14ac:dyDescent="0.25">
      <c r="A200" s="5" t="s">
        <v>20</v>
      </c>
      <c r="B200" s="5">
        <v>191</v>
      </c>
      <c r="C200" s="5" t="s">
        <v>211</v>
      </c>
      <c r="D200" s="5">
        <v>2550</v>
      </c>
      <c r="E200" s="5">
        <v>1</v>
      </c>
      <c r="F200" s="5" t="s">
        <v>225</v>
      </c>
      <c r="G200" s="5" t="s">
        <v>36</v>
      </c>
      <c r="H200" s="6">
        <v>1417.5</v>
      </c>
      <c r="I200" s="8">
        <f t="shared" si="10"/>
        <v>1221.9827586206898</v>
      </c>
      <c r="J200" s="8">
        <f t="shared" si="11"/>
        <v>1221.9827586206898</v>
      </c>
      <c r="K200" s="5">
        <v>13775</v>
      </c>
      <c r="L200" s="12">
        <v>2551.3897500000003</v>
      </c>
      <c r="M200" s="11">
        <f t="shared" si="12"/>
        <v>2551.3897500000003</v>
      </c>
      <c r="N200" s="5"/>
      <c r="O200" s="5"/>
      <c r="P200" s="5"/>
      <c r="S200" s="27" t="s">
        <v>225</v>
      </c>
      <c r="T200" s="23" t="b">
        <f t="shared" si="13"/>
        <v>1</v>
      </c>
      <c r="U200" s="32">
        <v>1221.9827586206898</v>
      </c>
      <c r="V200" s="25" t="b">
        <f t="shared" si="14"/>
        <v>1</v>
      </c>
    </row>
    <row r="201" spans="1:22" ht="78.75" x14ac:dyDescent="0.25">
      <c r="A201" s="5" t="s">
        <v>20</v>
      </c>
      <c r="B201" s="5">
        <v>192</v>
      </c>
      <c r="C201" s="5" t="s">
        <v>226</v>
      </c>
      <c r="D201" s="5">
        <v>2220</v>
      </c>
      <c r="E201" s="5">
        <v>100</v>
      </c>
      <c r="F201" s="26" t="s">
        <v>227</v>
      </c>
      <c r="G201" s="5" t="s">
        <v>80</v>
      </c>
      <c r="H201" s="6">
        <v>1257.4000000000001</v>
      </c>
      <c r="I201" s="8">
        <f t="shared" si="10"/>
        <v>1083.9655172413795</v>
      </c>
      <c r="J201" s="8">
        <f t="shared" si="11"/>
        <v>108396.55172413796</v>
      </c>
      <c r="K201" s="5">
        <v>13776</v>
      </c>
      <c r="L201" s="19">
        <v>1365</v>
      </c>
      <c r="M201" s="11">
        <f t="shared" si="12"/>
        <v>136500</v>
      </c>
      <c r="N201" s="5"/>
      <c r="O201" s="5"/>
      <c r="P201" s="5"/>
      <c r="S201" s="29" t="s">
        <v>634</v>
      </c>
      <c r="T201" s="23" t="b">
        <f t="shared" si="13"/>
        <v>0</v>
      </c>
      <c r="U201" s="33">
        <v>1083.9655172413795</v>
      </c>
      <c r="V201" s="25" t="b">
        <f t="shared" si="14"/>
        <v>1</v>
      </c>
    </row>
    <row r="202" spans="1:22" ht="315" x14ac:dyDescent="0.25">
      <c r="A202" s="5" t="s">
        <v>20</v>
      </c>
      <c r="B202" s="5">
        <v>193</v>
      </c>
      <c r="C202" s="5" t="s">
        <v>226</v>
      </c>
      <c r="D202" s="5">
        <v>5310</v>
      </c>
      <c r="E202" s="5">
        <v>10</v>
      </c>
      <c r="F202" s="5" t="s">
        <v>228</v>
      </c>
      <c r="G202" s="5" t="s">
        <v>36</v>
      </c>
      <c r="H202" s="6">
        <v>18108</v>
      </c>
      <c r="I202" s="8">
        <f t="shared" si="10"/>
        <v>15610.344827586208</v>
      </c>
      <c r="J202" s="8">
        <f t="shared" si="11"/>
        <v>156103.44827586209</v>
      </c>
      <c r="K202" s="5">
        <v>13774</v>
      </c>
      <c r="L202" s="12">
        <v>38815.35</v>
      </c>
      <c r="M202" s="11">
        <f t="shared" si="12"/>
        <v>388153.5</v>
      </c>
      <c r="N202" s="5"/>
      <c r="O202" s="5"/>
      <c r="P202" s="5"/>
      <c r="S202" s="27" t="s">
        <v>228</v>
      </c>
      <c r="T202" s="23" t="b">
        <f t="shared" si="13"/>
        <v>1</v>
      </c>
      <c r="U202" s="32">
        <v>15610.344827586208</v>
      </c>
      <c r="V202" s="25" t="b">
        <f t="shared" si="14"/>
        <v>1</v>
      </c>
    </row>
    <row r="203" spans="1:22" ht="45" x14ac:dyDescent="0.25">
      <c r="A203" s="5" t="s">
        <v>20</v>
      </c>
      <c r="B203" s="5">
        <v>194</v>
      </c>
      <c r="C203" s="5" t="s">
        <v>226</v>
      </c>
      <c r="D203" s="5">
        <v>2440</v>
      </c>
      <c r="E203" s="5">
        <v>300</v>
      </c>
      <c r="F203" s="5" t="s">
        <v>229</v>
      </c>
      <c r="G203" s="5" t="s">
        <v>70</v>
      </c>
      <c r="H203" s="6">
        <v>118</v>
      </c>
      <c r="I203" s="8">
        <f t="shared" ref="I203:I266" si="15">H203/1.16</f>
        <v>101.72413793103449</v>
      </c>
      <c r="J203" s="8">
        <f t="shared" ref="J203:J266" si="16">I203*E203</f>
        <v>30517.241379310348</v>
      </c>
      <c r="K203" s="5">
        <v>3562</v>
      </c>
      <c r="L203" s="12">
        <v>409.5</v>
      </c>
      <c r="M203" s="11">
        <f t="shared" ref="M203:M266" si="17">L203*E203</f>
        <v>122850</v>
      </c>
      <c r="N203" s="5"/>
      <c r="O203" s="5"/>
      <c r="P203" s="5"/>
      <c r="S203" s="27" t="s">
        <v>229</v>
      </c>
      <c r="T203" s="23" t="b">
        <f t="shared" ref="T203:T266" si="18">S203=F203</f>
        <v>1</v>
      </c>
      <c r="U203" s="32">
        <v>101.72413793103449</v>
      </c>
      <c r="V203" s="25" t="b">
        <f t="shared" ref="V203:V266" si="19">U203=I203</f>
        <v>1</v>
      </c>
    </row>
    <row r="204" spans="1:22" ht="67.5" x14ac:dyDescent="0.25">
      <c r="A204" s="5" t="s">
        <v>20</v>
      </c>
      <c r="B204" s="5">
        <v>195</v>
      </c>
      <c r="C204" s="5" t="s">
        <v>226</v>
      </c>
      <c r="D204" s="5">
        <v>2950</v>
      </c>
      <c r="E204" s="5">
        <v>2</v>
      </c>
      <c r="F204" s="5" t="s">
        <v>230</v>
      </c>
      <c r="G204" s="5" t="s">
        <v>36</v>
      </c>
      <c r="H204" s="6">
        <v>6724</v>
      </c>
      <c r="I204" s="8">
        <f t="shared" si="15"/>
        <v>5796.5517241379312</v>
      </c>
      <c r="J204" s="8">
        <f t="shared" si="16"/>
        <v>11593.103448275862</v>
      </c>
      <c r="K204" s="5">
        <v>13777</v>
      </c>
      <c r="L204" s="12">
        <v>18060</v>
      </c>
      <c r="M204" s="11">
        <f t="shared" si="17"/>
        <v>36120</v>
      </c>
      <c r="N204" s="5"/>
      <c r="O204" s="5"/>
      <c r="P204" s="5"/>
      <c r="S204" s="27" t="s">
        <v>230</v>
      </c>
      <c r="T204" s="23" t="b">
        <f t="shared" si="18"/>
        <v>1</v>
      </c>
      <c r="U204" s="32">
        <v>5796.5517241379312</v>
      </c>
      <c r="V204" s="25" t="b">
        <f t="shared" si="19"/>
        <v>1</v>
      </c>
    </row>
    <row r="205" spans="1:22" ht="67.5" x14ac:dyDescent="0.25">
      <c r="A205" s="5" t="s">
        <v>20</v>
      </c>
      <c r="B205" s="5">
        <v>196</v>
      </c>
      <c r="C205" s="5" t="s">
        <v>226</v>
      </c>
      <c r="D205" s="5">
        <v>5310</v>
      </c>
      <c r="E205" s="5">
        <v>2</v>
      </c>
      <c r="F205" s="5" t="s">
        <v>231</v>
      </c>
      <c r="G205" s="5" t="s">
        <v>36</v>
      </c>
      <c r="H205" s="6">
        <v>13774</v>
      </c>
      <c r="I205" s="8">
        <f t="shared" si="15"/>
        <v>11874.137931034484</v>
      </c>
      <c r="J205" s="8">
        <f t="shared" si="16"/>
        <v>23748.275862068967</v>
      </c>
      <c r="K205" s="5">
        <v>13774</v>
      </c>
      <c r="L205" s="12">
        <v>11874.137931034484</v>
      </c>
      <c r="M205" s="11">
        <f t="shared" si="17"/>
        <v>23748.275862068967</v>
      </c>
      <c r="N205" s="5"/>
      <c r="O205" s="5"/>
      <c r="P205" s="5"/>
      <c r="S205" s="27" t="s">
        <v>231</v>
      </c>
      <c r="T205" s="23" t="b">
        <f t="shared" si="18"/>
        <v>1</v>
      </c>
      <c r="U205" s="32">
        <v>11874.137931034484</v>
      </c>
      <c r="V205" s="25" t="b">
        <f t="shared" si="19"/>
        <v>1</v>
      </c>
    </row>
    <row r="206" spans="1:22" ht="56.25" x14ac:dyDescent="0.25">
      <c r="A206" s="5" t="s">
        <v>20</v>
      </c>
      <c r="B206" s="5">
        <v>197</v>
      </c>
      <c r="C206" s="5" t="s">
        <v>226</v>
      </c>
      <c r="D206" s="5">
        <v>5310</v>
      </c>
      <c r="E206" s="5">
        <v>25</v>
      </c>
      <c r="F206" s="5" t="s">
        <v>232</v>
      </c>
      <c r="G206" s="5" t="s">
        <v>184</v>
      </c>
      <c r="H206" s="6">
        <v>7870.6</v>
      </c>
      <c r="I206" s="8">
        <f t="shared" si="15"/>
        <v>6785.0000000000009</v>
      </c>
      <c r="J206" s="8">
        <f t="shared" si="16"/>
        <v>169625.00000000003</v>
      </c>
      <c r="K206" s="5">
        <v>13774</v>
      </c>
      <c r="L206" s="12">
        <v>9015.8250000000007</v>
      </c>
      <c r="M206" s="11">
        <f t="shared" si="17"/>
        <v>225395.62500000003</v>
      </c>
      <c r="N206" s="5"/>
      <c r="O206" s="5"/>
      <c r="P206" s="5"/>
      <c r="S206" s="27" t="s">
        <v>232</v>
      </c>
      <c r="T206" s="23" t="b">
        <f t="shared" si="18"/>
        <v>1</v>
      </c>
      <c r="U206" s="32">
        <v>6785.0000000000009</v>
      </c>
      <c r="V206" s="25" t="b">
        <f t="shared" si="19"/>
        <v>1</v>
      </c>
    </row>
    <row r="207" spans="1:22" ht="56.25" x14ac:dyDescent="0.25">
      <c r="A207" s="5" t="s">
        <v>20</v>
      </c>
      <c r="B207" s="5">
        <v>198</v>
      </c>
      <c r="C207" s="5" t="s">
        <v>226</v>
      </c>
      <c r="D207" s="5">
        <v>2950</v>
      </c>
      <c r="E207" s="5">
        <v>25</v>
      </c>
      <c r="F207" s="5" t="s">
        <v>233</v>
      </c>
      <c r="G207" s="5" t="s">
        <v>184</v>
      </c>
      <c r="H207" s="6">
        <v>4823.28</v>
      </c>
      <c r="I207" s="8">
        <f t="shared" si="15"/>
        <v>4158</v>
      </c>
      <c r="J207" s="8">
        <f t="shared" si="16"/>
        <v>103950</v>
      </c>
      <c r="K207" s="5">
        <v>13777</v>
      </c>
      <c r="L207" s="12">
        <v>9383.3250000000007</v>
      </c>
      <c r="M207" s="11">
        <f t="shared" si="17"/>
        <v>234583.12500000003</v>
      </c>
      <c r="N207" s="5"/>
      <c r="O207" s="5"/>
      <c r="P207" s="5"/>
      <c r="S207" s="27" t="s">
        <v>233</v>
      </c>
      <c r="T207" s="23" t="b">
        <f t="shared" si="18"/>
        <v>1</v>
      </c>
      <c r="U207" s="32">
        <v>4158</v>
      </c>
      <c r="V207" s="25" t="b">
        <f t="shared" si="19"/>
        <v>1</v>
      </c>
    </row>
    <row r="208" spans="1:22" ht="56.25" x14ac:dyDescent="0.25">
      <c r="A208" s="5" t="s">
        <v>20</v>
      </c>
      <c r="B208" s="5">
        <v>199</v>
      </c>
      <c r="C208" s="5" t="s">
        <v>226</v>
      </c>
      <c r="D208" s="5">
        <v>2950</v>
      </c>
      <c r="E208" s="5">
        <v>25</v>
      </c>
      <c r="F208" s="5" t="s">
        <v>234</v>
      </c>
      <c r="G208" s="5" t="s">
        <v>184</v>
      </c>
      <c r="H208" s="6">
        <v>3256.12</v>
      </c>
      <c r="I208" s="8">
        <f t="shared" si="15"/>
        <v>2807</v>
      </c>
      <c r="J208" s="8">
        <f t="shared" si="16"/>
        <v>70175</v>
      </c>
      <c r="K208" s="5">
        <v>13777</v>
      </c>
      <c r="L208" s="12">
        <v>2807</v>
      </c>
      <c r="M208" s="11">
        <f t="shared" si="17"/>
        <v>70175</v>
      </c>
      <c r="N208" s="5"/>
      <c r="O208" s="5"/>
      <c r="P208" s="5"/>
      <c r="S208" s="27" t="s">
        <v>234</v>
      </c>
      <c r="T208" s="23" t="b">
        <f t="shared" si="18"/>
        <v>1</v>
      </c>
      <c r="U208" s="32">
        <v>2807</v>
      </c>
      <c r="V208" s="25" t="b">
        <f t="shared" si="19"/>
        <v>1</v>
      </c>
    </row>
    <row r="209" spans="1:22" ht="45" x14ac:dyDescent="0.25">
      <c r="A209" s="5" t="s">
        <v>20</v>
      </c>
      <c r="B209" s="5">
        <v>200</v>
      </c>
      <c r="C209" s="5" t="s">
        <v>235</v>
      </c>
      <c r="D209" s="5">
        <v>2550</v>
      </c>
      <c r="E209" s="5">
        <v>2</v>
      </c>
      <c r="F209" s="5" t="s">
        <v>236</v>
      </c>
      <c r="G209" s="5" t="s">
        <v>36</v>
      </c>
      <c r="H209" s="6">
        <v>4545</v>
      </c>
      <c r="I209" s="8">
        <f t="shared" si="15"/>
        <v>3918.1034482758623</v>
      </c>
      <c r="J209" s="8">
        <f t="shared" si="16"/>
        <v>7836.2068965517246</v>
      </c>
      <c r="K209" s="5">
        <v>13775</v>
      </c>
      <c r="L209" s="12">
        <v>4101.3</v>
      </c>
      <c r="M209" s="11">
        <f t="shared" si="17"/>
        <v>8202.6</v>
      </c>
      <c r="N209" s="5"/>
      <c r="O209" s="5"/>
      <c r="P209" s="5"/>
      <c r="S209" s="27" t="s">
        <v>236</v>
      </c>
      <c r="T209" s="23" t="b">
        <f t="shared" si="18"/>
        <v>1</v>
      </c>
      <c r="U209" s="32">
        <v>3918.1034482758623</v>
      </c>
      <c r="V209" s="25" t="b">
        <f t="shared" si="19"/>
        <v>1</v>
      </c>
    </row>
    <row r="210" spans="1:22" ht="45" x14ac:dyDescent="0.25">
      <c r="A210" s="5" t="s">
        <v>20</v>
      </c>
      <c r="B210" s="5">
        <v>201</v>
      </c>
      <c r="C210" s="5" t="s">
        <v>235</v>
      </c>
      <c r="D210" s="5">
        <v>5320</v>
      </c>
      <c r="E210" s="5">
        <v>1</v>
      </c>
      <c r="F210" s="5" t="s">
        <v>237</v>
      </c>
      <c r="G210" s="5" t="s">
        <v>36</v>
      </c>
      <c r="H210" s="6">
        <v>73279.5</v>
      </c>
      <c r="I210" s="8">
        <f t="shared" si="15"/>
        <v>63171.982758620696</v>
      </c>
      <c r="J210" s="8">
        <f t="shared" si="16"/>
        <v>63171.982758620696</v>
      </c>
      <c r="K210" s="5">
        <v>5284</v>
      </c>
      <c r="L210" s="12">
        <v>63171.982758620696</v>
      </c>
      <c r="M210" s="11">
        <f t="shared" si="17"/>
        <v>63171.982758620696</v>
      </c>
      <c r="N210" s="5"/>
      <c r="O210" s="5"/>
      <c r="P210" s="5"/>
      <c r="S210" s="27" t="s">
        <v>237</v>
      </c>
      <c r="T210" s="23" t="b">
        <f t="shared" si="18"/>
        <v>1</v>
      </c>
      <c r="U210" s="32">
        <v>63171.982758620696</v>
      </c>
      <c r="V210" s="25" t="b">
        <f t="shared" si="19"/>
        <v>1</v>
      </c>
    </row>
    <row r="211" spans="1:22" ht="101.25" x14ac:dyDescent="0.25">
      <c r="A211" s="5" t="s">
        <v>20</v>
      </c>
      <c r="B211" s="5">
        <v>202</v>
      </c>
      <c r="C211" s="5" t="s">
        <v>235</v>
      </c>
      <c r="D211" s="5">
        <v>2550</v>
      </c>
      <c r="E211" s="5">
        <v>2</v>
      </c>
      <c r="F211" s="5" t="s">
        <v>238</v>
      </c>
      <c r="G211" s="5" t="s">
        <v>36</v>
      </c>
      <c r="H211" s="6">
        <v>1561.65</v>
      </c>
      <c r="I211" s="8">
        <f t="shared" si="15"/>
        <v>1346.2500000000002</v>
      </c>
      <c r="J211" s="8">
        <f t="shared" si="16"/>
        <v>2692.5000000000005</v>
      </c>
      <c r="K211" s="5">
        <v>13775</v>
      </c>
      <c r="L211" s="12">
        <v>2073.75</v>
      </c>
      <c r="M211" s="11">
        <f t="shared" si="17"/>
        <v>4147.5</v>
      </c>
      <c r="N211" s="5"/>
      <c r="O211" s="5"/>
      <c r="P211" s="5"/>
      <c r="S211" s="27" t="s">
        <v>238</v>
      </c>
      <c r="T211" s="23" t="b">
        <f t="shared" si="18"/>
        <v>1</v>
      </c>
      <c r="U211" s="32">
        <v>1346.2500000000002</v>
      </c>
      <c r="V211" s="25" t="b">
        <f t="shared" si="19"/>
        <v>1</v>
      </c>
    </row>
    <row r="212" spans="1:22" ht="78.75" x14ac:dyDescent="0.25">
      <c r="A212" s="5" t="s">
        <v>20</v>
      </c>
      <c r="B212" s="5">
        <v>203</v>
      </c>
      <c r="C212" s="5" t="s">
        <v>235</v>
      </c>
      <c r="D212" s="5">
        <v>2550</v>
      </c>
      <c r="E212" s="5">
        <v>2</v>
      </c>
      <c r="F212" s="5" t="s">
        <v>239</v>
      </c>
      <c r="G212" s="5" t="s">
        <v>36</v>
      </c>
      <c r="H212" s="6">
        <v>4537</v>
      </c>
      <c r="I212" s="8">
        <f t="shared" si="15"/>
        <v>3911.2068965517242</v>
      </c>
      <c r="J212" s="8">
        <f t="shared" si="16"/>
        <v>7822.4137931034484</v>
      </c>
      <c r="K212" s="5">
        <v>13775</v>
      </c>
      <c r="L212" s="12">
        <v>4445.9414999999999</v>
      </c>
      <c r="M212" s="11">
        <f t="shared" si="17"/>
        <v>8891.8829999999998</v>
      </c>
      <c r="N212" s="5"/>
      <c r="O212" s="5"/>
      <c r="P212" s="5"/>
      <c r="S212" s="27" t="s">
        <v>239</v>
      </c>
      <c r="T212" s="23" t="b">
        <f t="shared" si="18"/>
        <v>1</v>
      </c>
      <c r="U212" s="32">
        <v>3911.2068965517242</v>
      </c>
      <c r="V212" s="25" t="b">
        <f t="shared" si="19"/>
        <v>1</v>
      </c>
    </row>
    <row r="213" spans="1:22" ht="112.5" x14ac:dyDescent="0.25">
      <c r="A213" s="5" t="s">
        <v>20</v>
      </c>
      <c r="B213" s="5">
        <v>204</v>
      </c>
      <c r="C213" s="5" t="s">
        <v>235</v>
      </c>
      <c r="D213" s="5">
        <v>2550</v>
      </c>
      <c r="E213" s="5">
        <v>2</v>
      </c>
      <c r="F213" s="5" t="s">
        <v>240</v>
      </c>
      <c r="G213" s="5" t="s">
        <v>36</v>
      </c>
      <c r="H213" s="6">
        <v>1579.2</v>
      </c>
      <c r="I213" s="8">
        <f t="shared" si="15"/>
        <v>1361.3793103448277</v>
      </c>
      <c r="J213" s="8">
        <f t="shared" si="16"/>
        <v>2722.7586206896553</v>
      </c>
      <c r="K213" s="5">
        <v>13775</v>
      </c>
      <c r="L213" s="12">
        <v>1982.1480000000001</v>
      </c>
      <c r="M213" s="11">
        <f t="shared" si="17"/>
        <v>3964.2960000000003</v>
      </c>
      <c r="N213" s="5"/>
      <c r="O213" s="5"/>
      <c r="P213" s="5"/>
      <c r="S213" s="27" t="s">
        <v>240</v>
      </c>
      <c r="T213" s="23" t="b">
        <f t="shared" si="18"/>
        <v>1</v>
      </c>
      <c r="U213" s="32">
        <v>1361.3793103448277</v>
      </c>
      <c r="V213" s="25" t="b">
        <f t="shared" si="19"/>
        <v>1</v>
      </c>
    </row>
    <row r="214" spans="1:22" ht="56.25" x14ac:dyDescent="0.25">
      <c r="A214" s="5" t="s">
        <v>20</v>
      </c>
      <c r="B214" s="5">
        <v>205</v>
      </c>
      <c r="C214" s="5" t="s">
        <v>235</v>
      </c>
      <c r="D214" s="5">
        <v>2550</v>
      </c>
      <c r="E214" s="5">
        <v>5</v>
      </c>
      <c r="F214" s="5" t="s">
        <v>241</v>
      </c>
      <c r="G214" s="5" t="s">
        <v>36</v>
      </c>
      <c r="H214" s="6">
        <v>549.27</v>
      </c>
      <c r="I214" s="8">
        <f t="shared" si="15"/>
        <v>473.50862068965517</v>
      </c>
      <c r="J214" s="8">
        <f t="shared" si="16"/>
        <v>2367.5431034482758</v>
      </c>
      <c r="K214" s="5">
        <v>13775</v>
      </c>
      <c r="L214" s="12">
        <v>766.5</v>
      </c>
      <c r="M214" s="11">
        <f t="shared" si="17"/>
        <v>3832.5</v>
      </c>
      <c r="N214" s="5"/>
      <c r="O214" s="5"/>
      <c r="P214" s="5"/>
      <c r="S214" s="27" t="s">
        <v>241</v>
      </c>
      <c r="T214" s="23" t="b">
        <f t="shared" si="18"/>
        <v>1</v>
      </c>
      <c r="U214" s="32">
        <v>473.50862068965517</v>
      </c>
      <c r="V214" s="25" t="b">
        <f t="shared" si="19"/>
        <v>1</v>
      </c>
    </row>
    <row r="215" spans="1:22" ht="409.5" x14ac:dyDescent="0.25">
      <c r="A215" s="5" t="s">
        <v>20</v>
      </c>
      <c r="B215" s="5">
        <v>206</v>
      </c>
      <c r="C215" s="5" t="s">
        <v>235</v>
      </c>
      <c r="D215" s="5">
        <v>5690</v>
      </c>
      <c r="E215" s="5">
        <v>1</v>
      </c>
      <c r="F215" s="5" t="s">
        <v>242</v>
      </c>
      <c r="G215" s="5" t="s">
        <v>36</v>
      </c>
      <c r="H215" s="6">
        <v>504336</v>
      </c>
      <c r="I215" s="8">
        <f t="shared" si="15"/>
        <v>434772.41379310348</v>
      </c>
      <c r="J215" s="8">
        <f t="shared" si="16"/>
        <v>434772.41379310348</v>
      </c>
      <c r="K215" s="5">
        <v>17625</v>
      </c>
      <c r="L215" s="20">
        <v>607183.24</v>
      </c>
      <c r="M215" s="11">
        <f t="shared" si="17"/>
        <v>607183.24</v>
      </c>
      <c r="N215" s="5"/>
      <c r="O215" s="5"/>
      <c r="P215" s="5"/>
      <c r="S215" s="27" t="s">
        <v>242</v>
      </c>
      <c r="T215" s="23" t="b">
        <f t="shared" si="18"/>
        <v>1</v>
      </c>
      <c r="U215" s="32">
        <v>434772.41379310348</v>
      </c>
      <c r="V215" s="25" t="b">
        <f t="shared" si="19"/>
        <v>1</v>
      </c>
    </row>
    <row r="216" spans="1:22" ht="180" x14ac:dyDescent="0.25">
      <c r="A216" s="5" t="s">
        <v>20</v>
      </c>
      <c r="B216" s="5">
        <v>207</v>
      </c>
      <c r="C216" s="5" t="s">
        <v>235</v>
      </c>
      <c r="D216" s="5">
        <v>2550</v>
      </c>
      <c r="E216" s="5">
        <v>3</v>
      </c>
      <c r="F216" s="5" t="s">
        <v>243</v>
      </c>
      <c r="G216" s="5" t="s">
        <v>184</v>
      </c>
      <c r="H216" s="6">
        <v>5855.4</v>
      </c>
      <c r="I216" s="8">
        <f t="shared" si="15"/>
        <v>5047.7586206896549</v>
      </c>
      <c r="J216" s="8">
        <f t="shared" si="16"/>
        <v>15143.275862068964</v>
      </c>
      <c r="K216" s="5">
        <v>13775</v>
      </c>
      <c r="L216" s="12">
        <v>5047.7586206896549</v>
      </c>
      <c r="M216" s="11">
        <f t="shared" si="17"/>
        <v>15143.275862068964</v>
      </c>
      <c r="N216" s="5"/>
      <c r="O216" s="5"/>
      <c r="P216" s="5"/>
      <c r="S216" s="27" t="s">
        <v>243</v>
      </c>
      <c r="T216" s="23" t="b">
        <f t="shared" si="18"/>
        <v>1</v>
      </c>
      <c r="U216" s="32">
        <v>5047.7586206896549</v>
      </c>
      <c r="V216" s="25" t="b">
        <f t="shared" si="19"/>
        <v>1</v>
      </c>
    </row>
    <row r="217" spans="1:22" ht="90" x14ac:dyDescent="0.25">
      <c r="A217" s="5" t="s">
        <v>20</v>
      </c>
      <c r="B217" s="5">
        <v>208</v>
      </c>
      <c r="C217" s="5" t="s">
        <v>235</v>
      </c>
      <c r="D217" s="5">
        <v>2550</v>
      </c>
      <c r="E217" s="5">
        <v>2</v>
      </c>
      <c r="F217" s="5" t="s">
        <v>244</v>
      </c>
      <c r="G217" s="5" t="s">
        <v>36</v>
      </c>
      <c r="H217" s="6">
        <v>3499.91</v>
      </c>
      <c r="I217" s="8">
        <f t="shared" si="15"/>
        <v>3017.1637931034484</v>
      </c>
      <c r="J217" s="8">
        <f t="shared" si="16"/>
        <v>6034.3275862068967</v>
      </c>
      <c r="K217" s="5">
        <v>13775</v>
      </c>
      <c r="L217" s="12">
        <v>5652.5070000000005</v>
      </c>
      <c r="M217" s="11">
        <f t="shared" si="17"/>
        <v>11305.014000000001</v>
      </c>
      <c r="N217" s="5"/>
      <c r="O217" s="5"/>
      <c r="P217" s="5"/>
      <c r="S217" s="27" t="s">
        <v>244</v>
      </c>
      <c r="T217" s="23" t="b">
        <f t="shared" si="18"/>
        <v>1</v>
      </c>
      <c r="U217" s="32">
        <v>3017.1637931034484</v>
      </c>
      <c r="V217" s="25" t="b">
        <f t="shared" si="19"/>
        <v>1</v>
      </c>
    </row>
    <row r="218" spans="1:22" ht="90" x14ac:dyDescent="0.25">
      <c r="A218" s="5" t="s">
        <v>20</v>
      </c>
      <c r="B218" s="5">
        <v>209</v>
      </c>
      <c r="C218" s="5" t="s">
        <v>235</v>
      </c>
      <c r="D218" s="5">
        <v>2550</v>
      </c>
      <c r="E218" s="5">
        <v>2</v>
      </c>
      <c r="F218" s="5" t="s">
        <v>245</v>
      </c>
      <c r="G218" s="5" t="s">
        <v>36</v>
      </c>
      <c r="H218" s="6">
        <v>3500</v>
      </c>
      <c r="I218" s="8">
        <f t="shared" si="15"/>
        <v>3017.2413793103451</v>
      </c>
      <c r="J218" s="8">
        <f t="shared" si="16"/>
        <v>6034.4827586206902</v>
      </c>
      <c r="K218" s="5">
        <v>13775</v>
      </c>
      <c r="L218" s="12">
        <v>5504.3940000000011</v>
      </c>
      <c r="M218" s="11">
        <f t="shared" si="17"/>
        <v>11008.788000000002</v>
      </c>
      <c r="N218" s="5"/>
      <c r="O218" s="5"/>
      <c r="P218" s="5"/>
      <c r="S218" s="27" t="s">
        <v>245</v>
      </c>
      <c r="T218" s="23" t="b">
        <f t="shared" si="18"/>
        <v>1</v>
      </c>
      <c r="U218" s="32">
        <v>3017.2413793103451</v>
      </c>
      <c r="V218" s="25" t="b">
        <f t="shared" si="19"/>
        <v>1</v>
      </c>
    </row>
    <row r="219" spans="1:22" ht="45" x14ac:dyDescent="0.25">
      <c r="A219" s="5" t="s">
        <v>20</v>
      </c>
      <c r="B219" s="5">
        <v>210</v>
      </c>
      <c r="C219" s="5" t="s">
        <v>235</v>
      </c>
      <c r="D219" s="5">
        <v>2550</v>
      </c>
      <c r="E219" s="5">
        <v>2</v>
      </c>
      <c r="F219" s="5" t="s">
        <v>246</v>
      </c>
      <c r="G219" s="5" t="s">
        <v>36</v>
      </c>
      <c r="H219" s="6">
        <v>4555.43</v>
      </c>
      <c r="I219" s="8">
        <f t="shared" si="15"/>
        <v>3927.0948275862074</v>
      </c>
      <c r="J219" s="8">
        <f t="shared" si="16"/>
        <v>7854.1896551724149</v>
      </c>
      <c r="K219" s="5">
        <v>13775</v>
      </c>
      <c r="L219" s="12">
        <v>3927.0948275862074</v>
      </c>
      <c r="M219" s="11">
        <f t="shared" si="17"/>
        <v>7854.1896551724149</v>
      </c>
      <c r="N219" s="5"/>
      <c r="O219" s="5"/>
      <c r="P219" s="5"/>
      <c r="S219" s="27" t="s">
        <v>246</v>
      </c>
      <c r="T219" s="23" t="b">
        <f t="shared" si="18"/>
        <v>1</v>
      </c>
      <c r="U219" s="32">
        <v>3927.0948275862074</v>
      </c>
      <c r="V219" s="25" t="b">
        <f t="shared" si="19"/>
        <v>1</v>
      </c>
    </row>
    <row r="220" spans="1:22" ht="45" x14ac:dyDescent="0.25">
      <c r="A220" s="5" t="s">
        <v>20</v>
      </c>
      <c r="B220" s="5">
        <v>211</v>
      </c>
      <c r="C220" s="5" t="s">
        <v>235</v>
      </c>
      <c r="D220" s="5">
        <v>2550</v>
      </c>
      <c r="E220" s="5">
        <v>2</v>
      </c>
      <c r="F220" s="5" t="s">
        <v>247</v>
      </c>
      <c r="G220" s="5" t="s">
        <v>36</v>
      </c>
      <c r="H220" s="6">
        <v>2458.58</v>
      </c>
      <c r="I220" s="8">
        <f t="shared" si="15"/>
        <v>2119.4655172413795</v>
      </c>
      <c r="J220" s="8">
        <f t="shared" si="16"/>
        <v>4238.9310344827591</v>
      </c>
      <c r="K220" s="5">
        <v>13775</v>
      </c>
      <c r="L220" s="12">
        <v>10002.300000000001</v>
      </c>
      <c r="M220" s="11">
        <f t="shared" si="17"/>
        <v>20004.600000000002</v>
      </c>
      <c r="N220" s="5"/>
      <c r="O220" s="5"/>
      <c r="P220" s="5"/>
      <c r="S220" s="27" t="s">
        <v>247</v>
      </c>
      <c r="T220" s="23" t="b">
        <f t="shared" si="18"/>
        <v>1</v>
      </c>
      <c r="U220" s="32">
        <v>2119.4655172413795</v>
      </c>
      <c r="V220" s="25" t="b">
        <f t="shared" si="19"/>
        <v>1</v>
      </c>
    </row>
    <row r="221" spans="1:22" ht="90" x14ac:dyDescent="0.25">
      <c r="A221" s="5" t="s">
        <v>20</v>
      </c>
      <c r="B221" s="5">
        <v>212</v>
      </c>
      <c r="C221" s="5" t="s">
        <v>235</v>
      </c>
      <c r="D221" s="5">
        <v>2550</v>
      </c>
      <c r="E221" s="5">
        <v>2</v>
      </c>
      <c r="F221" s="5" t="s">
        <v>248</v>
      </c>
      <c r="G221" s="5" t="s">
        <v>36</v>
      </c>
      <c r="H221" s="6">
        <v>999.83</v>
      </c>
      <c r="I221" s="8">
        <f t="shared" si="15"/>
        <v>861.92241379310349</v>
      </c>
      <c r="J221" s="8">
        <f t="shared" si="16"/>
        <v>1723.844827586207</v>
      </c>
      <c r="K221" s="5">
        <v>13775</v>
      </c>
      <c r="L221" s="12">
        <v>3580.5</v>
      </c>
      <c r="M221" s="11">
        <f t="shared" si="17"/>
        <v>7161</v>
      </c>
      <c r="N221" s="5"/>
      <c r="O221" s="5"/>
      <c r="P221" s="5"/>
      <c r="S221" s="27" t="s">
        <v>248</v>
      </c>
      <c r="T221" s="23" t="b">
        <f t="shared" si="18"/>
        <v>1</v>
      </c>
      <c r="U221" s="32">
        <v>861.92241379310349</v>
      </c>
      <c r="V221" s="25" t="b">
        <f t="shared" si="19"/>
        <v>1</v>
      </c>
    </row>
    <row r="222" spans="1:22" ht="123.75" x14ac:dyDescent="0.25">
      <c r="A222" s="5" t="s">
        <v>20</v>
      </c>
      <c r="B222" s="5">
        <v>213</v>
      </c>
      <c r="C222" s="5" t="s">
        <v>235</v>
      </c>
      <c r="D222" s="5">
        <v>2550</v>
      </c>
      <c r="E222" s="5">
        <v>2</v>
      </c>
      <c r="F222" s="5" t="s">
        <v>249</v>
      </c>
      <c r="G222" s="5" t="s">
        <v>36</v>
      </c>
      <c r="H222" s="6">
        <v>3162.08</v>
      </c>
      <c r="I222" s="8">
        <f t="shared" si="15"/>
        <v>2725.9310344827586</v>
      </c>
      <c r="J222" s="8">
        <f t="shared" si="16"/>
        <v>5451.8620689655172</v>
      </c>
      <c r="K222" s="5">
        <v>13775</v>
      </c>
      <c r="L222" s="12">
        <v>4830</v>
      </c>
      <c r="M222" s="11">
        <f t="shared" si="17"/>
        <v>9660</v>
      </c>
      <c r="N222" s="5"/>
      <c r="O222" s="5"/>
      <c r="P222" s="5"/>
      <c r="S222" s="27" t="s">
        <v>249</v>
      </c>
      <c r="T222" s="23" t="b">
        <f t="shared" si="18"/>
        <v>1</v>
      </c>
      <c r="U222" s="32">
        <v>2725.9310344827586</v>
      </c>
      <c r="V222" s="25" t="b">
        <f t="shared" si="19"/>
        <v>1</v>
      </c>
    </row>
    <row r="223" spans="1:22" ht="78.75" x14ac:dyDescent="0.25">
      <c r="A223" s="5" t="s">
        <v>20</v>
      </c>
      <c r="B223" s="5">
        <v>214</v>
      </c>
      <c r="C223" s="5" t="s">
        <v>235</v>
      </c>
      <c r="D223" s="5">
        <v>2550</v>
      </c>
      <c r="E223" s="5">
        <v>2</v>
      </c>
      <c r="F223" s="5" t="s">
        <v>250</v>
      </c>
      <c r="G223" s="5" t="s">
        <v>36</v>
      </c>
      <c r="H223" s="6">
        <v>2305</v>
      </c>
      <c r="I223" s="8">
        <f t="shared" si="15"/>
        <v>1987.0689655172416</v>
      </c>
      <c r="J223" s="8">
        <f t="shared" si="16"/>
        <v>3974.1379310344832</v>
      </c>
      <c r="K223" s="5">
        <v>13775</v>
      </c>
      <c r="L223" s="12">
        <v>4769.1000000000004</v>
      </c>
      <c r="M223" s="11">
        <f t="shared" si="17"/>
        <v>9538.2000000000007</v>
      </c>
      <c r="N223" s="5"/>
      <c r="O223" s="5"/>
      <c r="P223" s="5"/>
      <c r="S223" s="27" t="s">
        <v>250</v>
      </c>
      <c r="T223" s="23" t="b">
        <f t="shared" si="18"/>
        <v>1</v>
      </c>
      <c r="U223" s="32">
        <v>1987.0689655172416</v>
      </c>
      <c r="V223" s="25" t="b">
        <f t="shared" si="19"/>
        <v>1</v>
      </c>
    </row>
    <row r="224" spans="1:22" ht="45" x14ac:dyDescent="0.25">
      <c r="A224" s="5" t="s">
        <v>20</v>
      </c>
      <c r="B224" s="5">
        <v>215</v>
      </c>
      <c r="C224" s="5" t="s">
        <v>235</v>
      </c>
      <c r="D224" s="5">
        <v>2550</v>
      </c>
      <c r="E224" s="5">
        <v>2</v>
      </c>
      <c r="F224" s="5" t="s">
        <v>251</v>
      </c>
      <c r="G224" s="5" t="s">
        <v>36</v>
      </c>
      <c r="H224" s="6">
        <v>6264</v>
      </c>
      <c r="I224" s="8">
        <f t="shared" si="15"/>
        <v>5400</v>
      </c>
      <c r="J224" s="8">
        <f t="shared" si="16"/>
        <v>10800</v>
      </c>
      <c r="K224" s="5">
        <v>13775</v>
      </c>
      <c r="L224" s="12">
        <v>9142.9800000000014</v>
      </c>
      <c r="M224" s="11">
        <f t="shared" si="17"/>
        <v>18285.960000000003</v>
      </c>
      <c r="N224" s="5"/>
      <c r="O224" s="5"/>
      <c r="P224" s="5"/>
      <c r="S224" s="27" t="s">
        <v>251</v>
      </c>
      <c r="T224" s="23" t="b">
        <f t="shared" si="18"/>
        <v>1</v>
      </c>
      <c r="U224" s="32">
        <v>5400</v>
      </c>
      <c r="V224" s="25" t="b">
        <f t="shared" si="19"/>
        <v>1</v>
      </c>
    </row>
    <row r="225" spans="1:22" ht="67.5" x14ac:dyDescent="0.25">
      <c r="A225" s="5" t="s">
        <v>20</v>
      </c>
      <c r="B225" s="5">
        <v>216</v>
      </c>
      <c r="C225" s="5" t="s">
        <v>235</v>
      </c>
      <c r="D225" s="5">
        <v>2940</v>
      </c>
      <c r="E225" s="5">
        <v>10</v>
      </c>
      <c r="F225" s="5" t="s">
        <v>252</v>
      </c>
      <c r="G225" s="5" t="s">
        <v>36</v>
      </c>
      <c r="H225" s="6">
        <v>379.9</v>
      </c>
      <c r="I225" s="8">
        <f t="shared" si="15"/>
        <v>327.5</v>
      </c>
      <c r="J225" s="8">
        <f t="shared" si="16"/>
        <v>3275</v>
      </c>
      <c r="K225" s="5">
        <v>5279</v>
      </c>
      <c r="L225" s="12">
        <v>535.5</v>
      </c>
      <c r="M225" s="11">
        <f t="shared" si="17"/>
        <v>5355</v>
      </c>
      <c r="N225" s="5"/>
      <c r="O225" s="5"/>
      <c r="P225" s="5"/>
      <c r="S225" s="27" t="s">
        <v>252</v>
      </c>
      <c r="T225" s="23" t="b">
        <f t="shared" si="18"/>
        <v>1</v>
      </c>
      <c r="U225" s="32">
        <v>327.5</v>
      </c>
      <c r="V225" s="25" t="b">
        <f t="shared" si="19"/>
        <v>1</v>
      </c>
    </row>
    <row r="226" spans="1:22" ht="90" x14ac:dyDescent="0.25">
      <c r="A226" s="5" t="s">
        <v>20</v>
      </c>
      <c r="B226" s="5">
        <v>217</v>
      </c>
      <c r="C226" s="5" t="s">
        <v>235</v>
      </c>
      <c r="D226" s="5">
        <v>2550</v>
      </c>
      <c r="E226" s="5">
        <v>2</v>
      </c>
      <c r="F226" s="5" t="s">
        <v>253</v>
      </c>
      <c r="G226" s="5" t="s">
        <v>36</v>
      </c>
      <c r="H226" s="6">
        <v>6299.44</v>
      </c>
      <c r="I226" s="8">
        <f t="shared" si="15"/>
        <v>5430.5517241379312</v>
      </c>
      <c r="J226" s="8">
        <f t="shared" si="16"/>
        <v>10861.103448275862</v>
      </c>
      <c r="K226" s="5">
        <v>13775</v>
      </c>
      <c r="L226" s="12">
        <v>5430.5517241379312</v>
      </c>
      <c r="M226" s="11">
        <f t="shared" si="17"/>
        <v>10861.103448275862</v>
      </c>
      <c r="N226" s="5"/>
      <c r="O226" s="5"/>
      <c r="P226" s="5"/>
      <c r="S226" s="27" t="s">
        <v>253</v>
      </c>
      <c r="T226" s="23" t="b">
        <f t="shared" si="18"/>
        <v>1</v>
      </c>
      <c r="U226" s="32">
        <v>5430.5517241379312</v>
      </c>
      <c r="V226" s="25" t="b">
        <f t="shared" si="19"/>
        <v>1</v>
      </c>
    </row>
    <row r="227" spans="1:22" ht="56.25" x14ac:dyDescent="0.25">
      <c r="A227" s="5" t="s">
        <v>20</v>
      </c>
      <c r="B227" s="5">
        <v>218</v>
      </c>
      <c r="C227" s="5" t="s">
        <v>235</v>
      </c>
      <c r="D227" s="5">
        <v>5320</v>
      </c>
      <c r="E227" s="5">
        <v>3</v>
      </c>
      <c r="F227" s="5" t="s">
        <v>254</v>
      </c>
      <c r="G227" s="5" t="s">
        <v>36</v>
      </c>
      <c r="H227" s="6">
        <v>23850.75</v>
      </c>
      <c r="I227" s="8">
        <f t="shared" si="15"/>
        <v>20560.991379310348</v>
      </c>
      <c r="J227" s="8">
        <f t="shared" si="16"/>
        <v>61682.974137931044</v>
      </c>
      <c r="K227" s="5">
        <v>5284</v>
      </c>
      <c r="L227" s="12">
        <v>20560.991379310348</v>
      </c>
      <c r="M227" s="11">
        <f t="shared" si="17"/>
        <v>61682.974137931044</v>
      </c>
      <c r="N227" s="5"/>
      <c r="O227" s="5"/>
      <c r="P227" s="5"/>
      <c r="S227" s="27" t="s">
        <v>254</v>
      </c>
      <c r="T227" s="23" t="b">
        <f t="shared" si="18"/>
        <v>1</v>
      </c>
      <c r="U227" s="32">
        <v>20560.991379310348</v>
      </c>
      <c r="V227" s="25" t="b">
        <f t="shared" si="19"/>
        <v>1</v>
      </c>
    </row>
    <row r="228" spans="1:22" ht="56.25" x14ac:dyDescent="0.25">
      <c r="A228" s="5" t="s">
        <v>20</v>
      </c>
      <c r="B228" s="5">
        <v>219</v>
      </c>
      <c r="C228" s="5" t="s">
        <v>235</v>
      </c>
      <c r="D228" s="5">
        <v>2550</v>
      </c>
      <c r="E228" s="5">
        <v>2</v>
      </c>
      <c r="F228" s="5" t="s">
        <v>255</v>
      </c>
      <c r="G228" s="5" t="s">
        <v>26</v>
      </c>
      <c r="H228" s="6">
        <v>1087.48</v>
      </c>
      <c r="I228" s="8">
        <f t="shared" si="15"/>
        <v>937.48275862068976</v>
      </c>
      <c r="J228" s="8">
        <f t="shared" si="16"/>
        <v>1874.9655172413795</v>
      </c>
      <c r="K228" s="5">
        <v>13775</v>
      </c>
      <c r="L228" s="12">
        <v>937.48275862068976</v>
      </c>
      <c r="M228" s="11">
        <f t="shared" si="17"/>
        <v>1874.9655172413795</v>
      </c>
      <c r="N228" s="5"/>
      <c r="O228" s="5"/>
      <c r="P228" s="5"/>
      <c r="S228" s="27" t="s">
        <v>255</v>
      </c>
      <c r="T228" s="23" t="b">
        <f t="shared" si="18"/>
        <v>1</v>
      </c>
      <c r="U228" s="32">
        <v>937.48275862068976</v>
      </c>
      <c r="V228" s="25" t="b">
        <f t="shared" si="19"/>
        <v>1</v>
      </c>
    </row>
    <row r="229" spans="1:22" ht="409.5" x14ac:dyDescent="0.25">
      <c r="A229" s="5" t="s">
        <v>20</v>
      </c>
      <c r="B229" s="5">
        <v>220</v>
      </c>
      <c r="C229" s="5" t="s">
        <v>235</v>
      </c>
      <c r="D229" s="5">
        <v>5150</v>
      </c>
      <c r="E229" s="5">
        <v>1</v>
      </c>
      <c r="F229" s="5" t="s">
        <v>256</v>
      </c>
      <c r="G229" s="5" t="s">
        <v>26</v>
      </c>
      <c r="H229" s="6">
        <v>710576.4</v>
      </c>
      <c r="I229" s="8">
        <f t="shared" si="15"/>
        <v>612565.86206896557</v>
      </c>
      <c r="J229" s="8">
        <f t="shared" si="16"/>
        <v>612565.86206896557</v>
      </c>
      <c r="K229" s="5">
        <v>17624</v>
      </c>
      <c r="L229" s="20">
        <v>807533.67</v>
      </c>
      <c r="M229" s="11">
        <f t="shared" si="17"/>
        <v>807533.67</v>
      </c>
      <c r="N229" s="5"/>
      <c r="O229" s="5"/>
      <c r="P229" s="5"/>
      <c r="S229" s="27" t="s">
        <v>256</v>
      </c>
      <c r="T229" s="23" t="b">
        <f t="shared" si="18"/>
        <v>1</v>
      </c>
      <c r="U229" s="32">
        <v>612565.86206896557</v>
      </c>
      <c r="V229" s="25" t="b">
        <f t="shared" si="19"/>
        <v>1</v>
      </c>
    </row>
    <row r="230" spans="1:22" ht="56.25" x14ac:dyDescent="0.25">
      <c r="A230" s="5" t="s">
        <v>20</v>
      </c>
      <c r="B230" s="5">
        <v>221</v>
      </c>
      <c r="C230" s="5" t="s">
        <v>235</v>
      </c>
      <c r="D230" s="5">
        <v>2550</v>
      </c>
      <c r="E230" s="5">
        <v>3</v>
      </c>
      <c r="F230" s="5" t="s">
        <v>257</v>
      </c>
      <c r="G230" s="5" t="s">
        <v>26</v>
      </c>
      <c r="H230" s="6">
        <v>168.35</v>
      </c>
      <c r="I230" s="8">
        <f t="shared" si="15"/>
        <v>145.12931034482759</v>
      </c>
      <c r="J230" s="8">
        <f t="shared" si="16"/>
        <v>435.38793103448279</v>
      </c>
      <c r="K230" s="5">
        <v>13775</v>
      </c>
      <c r="L230" s="12">
        <v>194.25</v>
      </c>
      <c r="M230" s="11">
        <f t="shared" si="17"/>
        <v>582.75</v>
      </c>
      <c r="N230" s="5"/>
      <c r="O230" s="5"/>
      <c r="P230" s="5"/>
      <c r="S230" s="27" t="s">
        <v>257</v>
      </c>
      <c r="T230" s="23" t="b">
        <f t="shared" si="18"/>
        <v>1</v>
      </c>
      <c r="U230" s="32">
        <v>145.12931034482759</v>
      </c>
      <c r="V230" s="25" t="b">
        <f t="shared" si="19"/>
        <v>1</v>
      </c>
    </row>
    <row r="231" spans="1:22" ht="67.5" x14ac:dyDescent="0.25">
      <c r="A231" s="5" t="s">
        <v>20</v>
      </c>
      <c r="B231" s="5">
        <v>222</v>
      </c>
      <c r="C231" s="5" t="s">
        <v>235</v>
      </c>
      <c r="D231" s="5">
        <v>2550</v>
      </c>
      <c r="E231" s="5">
        <v>2</v>
      </c>
      <c r="F231" s="5" t="s">
        <v>258</v>
      </c>
      <c r="G231" s="5" t="s">
        <v>36</v>
      </c>
      <c r="H231" s="6">
        <v>2458.58</v>
      </c>
      <c r="I231" s="8">
        <f t="shared" si="15"/>
        <v>2119.4655172413795</v>
      </c>
      <c r="J231" s="8">
        <f t="shared" si="16"/>
        <v>4238.9310344827591</v>
      </c>
      <c r="K231" s="5">
        <v>13775</v>
      </c>
      <c r="L231" s="12">
        <v>6195</v>
      </c>
      <c r="M231" s="11">
        <f t="shared" si="17"/>
        <v>12390</v>
      </c>
      <c r="N231" s="5"/>
      <c r="O231" s="5"/>
      <c r="P231" s="5"/>
      <c r="S231" s="27" t="s">
        <v>258</v>
      </c>
      <c r="T231" s="23" t="b">
        <f t="shared" si="18"/>
        <v>1</v>
      </c>
      <c r="U231" s="32">
        <v>2119.4655172413795</v>
      </c>
      <c r="V231" s="25" t="b">
        <f t="shared" si="19"/>
        <v>1</v>
      </c>
    </row>
    <row r="232" spans="1:22" ht="45" x14ac:dyDescent="0.25">
      <c r="A232" s="5" t="s">
        <v>20</v>
      </c>
      <c r="B232" s="5">
        <v>223</v>
      </c>
      <c r="C232" s="5" t="s">
        <v>235</v>
      </c>
      <c r="D232" s="5">
        <v>5320</v>
      </c>
      <c r="E232" s="5">
        <v>1</v>
      </c>
      <c r="F232" s="5" t="s">
        <v>259</v>
      </c>
      <c r="G232" s="5" t="s">
        <v>36</v>
      </c>
      <c r="H232" s="6">
        <v>12188.7</v>
      </c>
      <c r="I232" s="8">
        <f t="shared" si="15"/>
        <v>10507.500000000002</v>
      </c>
      <c r="J232" s="8">
        <f t="shared" si="16"/>
        <v>10507.500000000002</v>
      </c>
      <c r="K232" s="5">
        <v>5284</v>
      </c>
      <c r="L232" s="12">
        <v>10507.500000000002</v>
      </c>
      <c r="M232" s="11">
        <f t="shared" si="17"/>
        <v>10507.500000000002</v>
      </c>
      <c r="N232" s="5"/>
      <c r="O232" s="5"/>
      <c r="P232" s="5"/>
      <c r="S232" s="27" t="s">
        <v>259</v>
      </c>
      <c r="T232" s="23" t="b">
        <f t="shared" si="18"/>
        <v>1</v>
      </c>
      <c r="U232" s="32">
        <v>10507.500000000002</v>
      </c>
      <c r="V232" s="25" t="b">
        <f t="shared" si="19"/>
        <v>1</v>
      </c>
    </row>
    <row r="233" spans="1:22" ht="112.5" x14ac:dyDescent="0.25">
      <c r="A233" s="5" t="s">
        <v>20</v>
      </c>
      <c r="B233" s="5">
        <v>224</v>
      </c>
      <c r="C233" s="5" t="s">
        <v>235</v>
      </c>
      <c r="D233" s="5">
        <v>2550</v>
      </c>
      <c r="E233" s="5">
        <v>2</v>
      </c>
      <c r="F233" s="5" t="s">
        <v>260</v>
      </c>
      <c r="G233" s="5" t="s">
        <v>36</v>
      </c>
      <c r="H233" s="6">
        <v>6964.65</v>
      </c>
      <c r="I233" s="8">
        <f t="shared" si="15"/>
        <v>6004.0086206896549</v>
      </c>
      <c r="J233" s="8">
        <f t="shared" si="16"/>
        <v>12008.01724137931</v>
      </c>
      <c r="K233" s="5">
        <v>13775</v>
      </c>
      <c r="L233" s="12">
        <v>9082.5</v>
      </c>
      <c r="M233" s="11">
        <f t="shared" si="17"/>
        <v>18165</v>
      </c>
      <c r="N233" s="5"/>
      <c r="O233" s="5"/>
      <c r="P233" s="5"/>
      <c r="S233" s="27" t="s">
        <v>260</v>
      </c>
      <c r="T233" s="23" t="b">
        <f t="shared" si="18"/>
        <v>1</v>
      </c>
      <c r="U233" s="32">
        <v>6004.0086206896549</v>
      </c>
      <c r="V233" s="25" t="b">
        <f t="shared" si="19"/>
        <v>1</v>
      </c>
    </row>
    <row r="234" spans="1:22" ht="123.75" x14ac:dyDescent="0.25">
      <c r="A234" s="5" t="s">
        <v>20</v>
      </c>
      <c r="B234" s="5">
        <v>225</v>
      </c>
      <c r="C234" s="5" t="s">
        <v>235</v>
      </c>
      <c r="D234" s="5">
        <v>2550</v>
      </c>
      <c r="E234" s="5">
        <v>2</v>
      </c>
      <c r="F234" s="5" t="s">
        <v>261</v>
      </c>
      <c r="G234" s="5" t="s">
        <v>36</v>
      </c>
      <c r="H234" s="6">
        <v>2810.33</v>
      </c>
      <c r="I234" s="8">
        <f t="shared" si="15"/>
        <v>2422.6982758620693</v>
      </c>
      <c r="J234" s="8">
        <f t="shared" si="16"/>
        <v>4845.3965517241386</v>
      </c>
      <c r="K234" s="5">
        <v>13775</v>
      </c>
      <c r="L234" s="12">
        <v>8158.5</v>
      </c>
      <c r="M234" s="11">
        <f t="shared" si="17"/>
        <v>16317</v>
      </c>
      <c r="N234" s="5"/>
      <c r="O234" s="5"/>
      <c r="P234" s="5"/>
      <c r="S234" s="27" t="s">
        <v>261</v>
      </c>
      <c r="T234" s="23" t="b">
        <f t="shared" si="18"/>
        <v>1</v>
      </c>
      <c r="U234" s="32">
        <v>2422.6982758620693</v>
      </c>
      <c r="V234" s="25" t="b">
        <f t="shared" si="19"/>
        <v>1</v>
      </c>
    </row>
    <row r="235" spans="1:22" ht="101.25" x14ac:dyDescent="0.25">
      <c r="A235" s="5" t="s">
        <v>20</v>
      </c>
      <c r="B235" s="5">
        <v>226</v>
      </c>
      <c r="C235" s="5" t="s">
        <v>235</v>
      </c>
      <c r="D235" s="5">
        <v>2550</v>
      </c>
      <c r="E235" s="5">
        <v>2</v>
      </c>
      <c r="F235" s="5" t="s">
        <v>262</v>
      </c>
      <c r="G235" s="5" t="s">
        <v>36</v>
      </c>
      <c r="H235" s="6">
        <v>4027.54</v>
      </c>
      <c r="I235" s="8">
        <f t="shared" si="15"/>
        <v>3472.0172413793107</v>
      </c>
      <c r="J235" s="8">
        <f t="shared" si="16"/>
        <v>6944.0344827586214</v>
      </c>
      <c r="K235" s="5">
        <v>13775</v>
      </c>
      <c r="L235" s="12">
        <v>3472.0172413793107</v>
      </c>
      <c r="M235" s="11">
        <f t="shared" si="17"/>
        <v>6944.0344827586214</v>
      </c>
      <c r="N235" s="5"/>
      <c r="O235" s="5"/>
      <c r="P235" s="5"/>
      <c r="S235" s="27" t="s">
        <v>262</v>
      </c>
      <c r="T235" s="23" t="b">
        <f t="shared" si="18"/>
        <v>1</v>
      </c>
      <c r="U235" s="32">
        <v>3472.0172413793107</v>
      </c>
      <c r="V235" s="25" t="b">
        <f t="shared" si="19"/>
        <v>1</v>
      </c>
    </row>
    <row r="236" spans="1:22" ht="101.25" x14ac:dyDescent="0.25">
      <c r="A236" s="5" t="s">
        <v>20</v>
      </c>
      <c r="B236" s="5">
        <v>227</v>
      </c>
      <c r="C236" s="5" t="s">
        <v>235</v>
      </c>
      <c r="D236" s="5">
        <v>5320</v>
      </c>
      <c r="E236" s="5">
        <v>2</v>
      </c>
      <c r="F236" s="5" t="s">
        <v>263</v>
      </c>
      <c r="G236" s="5" t="s">
        <v>36</v>
      </c>
      <c r="H236" s="6">
        <v>10564.7</v>
      </c>
      <c r="I236" s="8">
        <f t="shared" si="15"/>
        <v>9107.5000000000018</v>
      </c>
      <c r="J236" s="8">
        <f t="shared" si="16"/>
        <v>18215.000000000004</v>
      </c>
      <c r="K236" s="5">
        <v>5284</v>
      </c>
      <c r="L236" s="12">
        <v>9107.5000000000018</v>
      </c>
      <c r="M236" s="11">
        <f t="shared" si="17"/>
        <v>18215.000000000004</v>
      </c>
      <c r="N236" s="5"/>
      <c r="O236" s="5"/>
      <c r="P236" s="5"/>
      <c r="S236" s="27" t="s">
        <v>263</v>
      </c>
      <c r="T236" s="23" t="b">
        <f t="shared" si="18"/>
        <v>1</v>
      </c>
      <c r="U236" s="32">
        <v>9107.5000000000018</v>
      </c>
      <c r="V236" s="25" t="b">
        <f t="shared" si="19"/>
        <v>1</v>
      </c>
    </row>
    <row r="237" spans="1:22" ht="45" x14ac:dyDescent="0.25">
      <c r="A237" s="5" t="s">
        <v>20</v>
      </c>
      <c r="B237" s="5">
        <v>228</v>
      </c>
      <c r="C237" s="5" t="s">
        <v>264</v>
      </c>
      <c r="D237" s="5">
        <v>2950</v>
      </c>
      <c r="E237" s="5">
        <v>1</v>
      </c>
      <c r="F237" s="5" t="s">
        <v>265</v>
      </c>
      <c r="G237" s="5" t="s">
        <v>36</v>
      </c>
      <c r="H237" s="6">
        <v>350</v>
      </c>
      <c r="I237" s="8">
        <f t="shared" si="15"/>
        <v>301.72413793103448</v>
      </c>
      <c r="J237" s="8">
        <f t="shared" si="16"/>
        <v>301.72413793103448</v>
      </c>
      <c r="K237" s="5">
        <v>13777</v>
      </c>
      <c r="L237" s="12">
        <v>541.80000000000007</v>
      </c>
      <c r="M237" s="11">
        <f t="shared" si="17"/>
        <v>541.80000000000007</v>
      </c>
      <c r="N237" s="5"/>
      <c r="O237" s="5"/>
      <c r="P237" s="5"/>
      <c r="S237" s="27" t="s">
        <v>265</v>
      </c>
      <c r="T237" s="23" t="b">
        <f t="shared" si="18"/>
        <v>1</v>
      </c>
      <c r="U237" s="32">
        <v>301.72413793103448</v>
      </c>
      <c r="V237" s="25" t="b">
        <f t="shared" si="19"/>
        <v>1</v>
      </c>
    </row>
    <row r="238" spans="1:22" ht="45" x14ac:dyDescent="0.25">
      <c r="A238" s="5" t="s">
        <v>20</v>
      </c>
      <c r="B238" s="5">
        <v>229</v>
      </c>
      <c r="C238" s="5" t="s">
        <v>264</v>
      </c>
      <c r="D238" s="5">
        <v>2950</v>
      </c>
      <c r="E238" s="5">
        <v>1</v>
      </c>
      <c r="F238" s="5" t="s">
        <v>266</v>
      </c>
      <c r="G238" s="5" t="s">
        <v>36</v>
      </c>
      <c r="H238" s="6">
        <v>80</v>
      </c>
      <c r="I238" s="8">
        <f t="shared" si="15"/>
        <v>68.965517241379317</v>
      </c>
      <c r="J238" s="8">
        <f t="shared" si="16"/>
        <v>68.965517241379317</v>
      </c>
      <c r="K238" s="5">
        <v>13777</v>
      </c>
      <c r="L238" s="12">
        <v>303.97500000000002</v>
      </c>
      <c r="M238" s="11">
        <f t="shared" si="17"/>
        <v>303.97500000000002</v>
      </c>
      <c r="N238" s="5"/>
      <c r="O238" s="5"/>
      <c r="P238" s="5"/>
      <c r="S238" s="27" t="s">
        <v>266</v>
      </c>
      <c r="T238" s="23" t="b">
        <f t="shared" si="18"/>
        <v>1</v>
      </c>
      <c r="U238" s="32">
        <v>68.965517241379317</v>
      </c>
      <c r="V238" s="25" t="b">
        <f t="shared" si="19"/>
        <v>1</v>
      </c>
    </row>
    <row r="239" spans="1:22" ht="45" x14ac:dyDescent="0.25">
      <c r="A239" s="5" t="s">
        <v>20</v>
      </c>
      <c r="B239" s="5">
        <v>230</v>
      </c>
      <c r="C239" s="5" t="s">
        <v>264</v>
      </c>
      <c r="D239" s="5">
        <v>2950</v>
      </c>
      <c r="E239" s="5">
        <v>5</v>
      </c>
      <c r="F239" s="5" t="s">
        <v>267</v>
      </c>
      <c r="G239" s="5" t="s">
        <v>26</v>
      </c>
      <c r="H239" s="6">
        <v>240</v>
      </c>
      <c r="I239" s="8">
        <f t="shared" si="15"/>
        <v>206.89655172413794</v>
      </c>
      <c r="J239" s="8">
        <f t="shared" si="16"/>
        <v>1034.4827586206898</v>
      </c>
      <c r="K239" s="5">
        <v>13777</v>
      </c>
      <c r="L239" s="12">
        <v>409.92</v>
      </c>
      <c r="M239" s="11">
        <f t="shared" si="17"/>
        <v>2049.6</v>
      </c>
      <c r="N239" s="5"/>
      <c r="O239" s="5"/>
      <c r="P239" s="5"/>
      <c r="S239" s="27" t="s">
        <v>267</v>
      </c>
      <c r="T239" s="23" t="b">
        <f t="shared" si="18"/>
        <v>1</v>
      </c>
      <c r="U239" s="32">
        <v>206.89655172413794</v>
      </c>
      <c r="V239" s="25" t="b">
        <f t="shared" si="19"/>
        <v>1</v>
      </c>
    </row>
    <row r="240" spans="1:22" ht="56.25" x14ac:dyDescent="0.25">
      <c r="A240" s="5" t="s">
        <v>20</v>
      </c>
      <c r="B240" s="5">
        <v>231</v>
      </c>
      <c r="C240" s="5" t="s">
        <v>264</v>
      </c>
      <c r="D240" s="5">
        <v>2950</v>
      </c>
      <c r="E240" s="5">
        <v>1</v>
      </c>
      <c r="F240" s="5" t="s">
        <v>268</v>
      </c>
      <c r="G240" s="5" t="s">
        <v>36</v>
      </c>
      <c r="H240" s="6">
        <v>1190</v>
      </c>
      <c r="I240" s="8">
        <f t="shared" si="15"/>
        <v>1025.8620689655172</v>
      </c>
      <c r="J240" s="8">
        <f t="shared" si="16"/>
        <v>1025.8620689655172</v>
      </c>
      <c r="K240" s="5">
        <v>13777</v>
      </c>
      <c r="L240" s="12">
        <v>6520.5</v>
      </c>
      <c r="M240" s="11">
        <f t="shared" si="17"/>
        <v>6520.5</v>
      </c>
      <c r="N240" s="5"/>
      <c r="O240" s="5"/>
      <c r="P240" s="5"/>
      <c r="S240" s="27" t="s">
        <v>268</v>
      </c>
      <c r="T240" s="23" t="b">
        <f t="shared" si="18"/>
        <v>1</v>
      </c>
      <c r="U240" s="32">
        <v>1025.8620689655172</v>
      </c>
      <c r="V240" s="25" t="b">
        <f t="shared" si="19"/>
        <v>1</v>
      </c>
    </row>
    <row r="241" spans="1:22" ht="45" x14ac:dyDescent="0.25">
      <c r="A241" s="5" t="s">
        <v>20</v>
      </c>
      <c r="B241" s="5">
        <v>232</v>
      </c>
      <c r="C241" s="5" t="s">
        <v>264</v>
      </c>
      <c r="D241" s="5">
        <v>2550</v>
      </c>
      <c r="E241" s="5">
        <v>1</v>
      </c>
      <c r="F241" s="5" t="s">
        <v>269</v>
      </c>
      <c r="G241" s="5" t="s">
        <v>36</v>
      </c>
      <c r="H241" s="6">
        <v>3120</v>
      </c>
      <c r="I241" s="8">
        <f t="shared" si="15"/>
        <v>2689.6551724137935</v>
      </c>
      <c r="J241" s="8">
        <f t="shared" si="16"/>
        <v>2689.6551724137935</v>
      </c>
      <c r="K241" s="5">
        <v>13775</v>
      </c>
      <c r="L241" s="12">
        <v>3958.5</v>
      </c>
      <c r="M241" s="11">
        <f t="shared" si="17"/>
        <v>3958.5</v>
      </c>
      <c r="N241" s="5"/>
      <c r="O241" s="5"/>
      <c r="P241" s="5"/>
      <c r="S241" s="27" t="s">
        <v>269</v>
      </c>
      <c r="T241" s="23" t="b">
        <f t="shared" si="18"/>
        <v>1</v>
      </c>
      <c r="U241" s="32">
        <v>2689.6551724137935</v>
      </c>
      <c r="V241" s="25" t="b">
        <f t="shared" si="19"/>
        <v>1</v>
      </c>
    </row>
    <row r="242" spans="1:22" ht="56.25" x14ac:dyDescent="0.25">
      <c r="A242" s="5" t="s">
        <v>20</v>
      </c>
      <c r="B242" s="5">
        <v>233</v>
      </c>
      <c r="C242" s="5" t="s">
        <v>264</v>
      </c>
      <c r="D242" s="5">
        <v>2510</v>
      </c>
      <c r="E242" s="5">
        <v>1</v>
      </c>
      <c r="F242" s="5" t="s">
        <v>270</v>
      </c>
      <c r="G242" s="5" t="s">
        <v>36</v>
      </c>
      <c r="H242" s="6">
        <v>708</v>
      </c>
      <c r="I242" s="8">
        <f t="shared" si="15"/>
        <v>610.34482758620697</v>
      </c>
      <c r="J242" s="8">
        <f t="shared" si="16"/>
        <v>610.34482758620697</v>
      </c>
      <c r="K242" s="5">
        <v>996</v>
      </c>
      <c r="L242" s="12">
        <v>999.6</v>
      </c>
      <c r="M242" s="11">
        <f t="shared" si="17"/>
        <v>999.6</v>
      </c>
      <c r="N242" s="5"/>
      <c r="O242" s="5"/>
      <c r="P242" s="5"/>
      <c r="S242" s="27" t="s">
        <v>270</v>
      </c>
      <c r="T242" s="23" t="b">
        <f t="shared" si="18"/>
        <v>1</v>
      </c>
      <c r="U242" s="32">
        <v>610.34482758620697</v>
      </c>
      <c r="V242" s="25" t="b">
        <f t="shared" si="19"/>
        <v>1</v>
      </c>
    </row>
    <row r="243" spans="1:22" ht="90" x14ac:dyDescent="0.25">
      <c r="A243" s="5" t="s">
        <v>20</v>
      </c>
      <c r="B243" s="5">
        <v>234</v>
      </c>
      <c r="C243" s="5" t="s">
        <v>264</v>
      </c>
      <c r="D243" s="5">
        <v>2550</v>
      </c>
      <c r="E243" s="5">
        <v>1</v>
      </c>
      <c r="F243" s="5" t="s">
        <v>271</v>
      </c>
      <c r="G243" s="5" t="s">
        <v>36</v>
      </c>
      <c r="H243" s="6">
        <v>800</v>
      </c>
      <c r="I243" s="8">
        <f t="shared" si="15"/>
        <v>689.65517241379314</v>
      </c>
      <c r="J243" s="8">
        <f t="shared" si="16"/>
        <v>689.65517241379314</v>
      </c>
      <c r="K243" s="5">
        <v>13775</v>
      </c>
      <c r="L243" s="12">
        <v>689.65517241379314</v>
      </c>
      <c r="M243" s="11">
        <f t="shared" si="17"/>
        <v>689.65517241379314</v>
      </c>
      <c r="N243" s="5"/>
      <c r="O243" s="5"/>
      <c r="P243" s="5"/>
      <c r="S243" s="27" t="s">
        <v>271</v>
      </c>
      <c r="T243" s="23" t="b">
        <f t="shared" si="18"/>
        <v>1</v>
      </c>
      <c r="U243" s="32">
        <v>689.65517241379314</v>
      </c>
      <c r="V243" s="25" t="b">
        <f t="shared" si="19"/>
        <v>1</v>
      </c>
    </row>
    <row r="244" spans="1:22" ht="45" x14ac:dyDescent="0.25">
      <c r="A244" s="5" t="s">
        <v>20</v>
      </c>
      <c r="B244" s="5">
        <v>235</v>
      </c>
      <c r="C244" s="5" t="s">
        <v>272</v>
      </c>
      <c r="D244" s="5">
        <v>2950</v>
      </c>
      <c r="E244" s="5">
        <v>30</v>
      </c>
      <c r="F244" s="5" t="s">
        <v>273</v>
      </c>
      <c r="G244" s="5" t="s">
        <v>274</v>
      </c>
      <c r="H244" s="6">
        <v>130</v>
      </c>
      <c r="I244" s="8">
        <f t="shared" si="15"/>
        <v>112.06896551724138</v>
      </c>
      <c r="J244" s="8">
        <f t="shared" si="16"/>
        <v>3362.0689655172414</v>
      </c>
      <c r="K244" s="5">
        <v>13777</v>
      </c>
      <c r="L244" s="12">
        <v>206.01</v>
      </c>
      <c r="M244" s="11">
        <f t="shared" si="17"/>
        <v>6180.2999999999993</v>
      </c>
      <c r="N244" s="5"/>
      <c r="O244" s="5"/>
      <c r="P244" s="5"/>
      <c r="S244" s="27" t="s">
        <v>273</v>
      </c>
      <c r="T244" s="23" t="b">
        <f t="shared" si="18"/>
        <v>1</v>
      </c>
      <c r="U244" s="32">
        <v>112.06896551724138</v>
      </c>
      <c r="V244" s="25" t="b">
        <f t="shared" si="19"/>
        <v>1</v>
      </c>
    </row>
    <row r="245" spans="1:22" ht="56.25" x14ac:dyDescent="0.25">
      <c r="A245" s="5" t="s">
        <v>20</v>
      </c>
      <c r="B245" s="5">
        <v>236</v>
      </c>
      <c r="C245" s="5" t="s">
        <v>272</v>
      </c>
      <c r="D245" s="5">
        <v>2950</v>
      </c>
      <c r="E245" s="5">
        <v>1</v>
      </c>
      <c r="F245" s="5" t="s">
        <v>275</v>
      </c>
      <c r="G245" s="5" t="s">
        <v>276</v>
      </c>
      <c r="H245" s="6">
        <v>7020</v>
      </c>
      <c r="I245" s="8">
        <f t="shared" si="15"/>
        <v>6051.7241379310353</v>
      </c>
      <c r="J245" s="8">
        <f t="shared" si="16"/>
        <v>6051.7241379310353</v>
      </c>
      <c r="K245" s="5">
        <v>13777</v>
      </c>
      <c r="L245" s="12">
        <v>6051.7241379310353</v>
      </c>
      <c r="M245" s="11">
        <f t="shared" si="17"/>
        <v>6051.7241379310353</v>
      </c>
      <c r="N245" s="5"/>
      <c r="O245" s="5"/>
      <c r="P245" s="5"/>
      <c r="S245" s="27" t="s">
        <v>275</v>
      </c>
      <c r="T245" s="23" t="b">
        <f t="shared" si="18"/>
        <v>1</v>
      </c>
      <c r="U245" s="32">
        <v>6051.7241379310353</v>
      </c>
      <c r="V245" s="25" t="b">
        <f t="shared" si="19"/>
        <v>1</v>
      </c>
    </row>
    <row r="246" spans="1:22" ht="45" x14ac:dyDescent="0.25">
      <c r="A246" s="5" t="s">
        <v>20</v>
      </c>
      <c r="B246" s="5">
        <v>237</v>
      </c>
      <c r="C246" s="5" t="s">
        <v>272</v>
      </c>
      <c r="D246" s="5">
        <v>2950</v>
      </c>
      <c r="E246" s="5">
        <v>3</v>
      </c>
      <c r="F246" s="5" t="s">
        <v>277</v>
      </c>
      <c r="G246" s="5" t="s">
        <v>36</v>
      </c>
      <c r="H246" s="6">
        <v>156</v>
      </c>
      <c r="I246" s="8">
        <f t="shared" si="15"/>
        <v>134.48275862068965</v>
      </c>
      <c r="J246" s="8">
        <f t="shared" si="16"/>
        <v>403.44827586206895</v>
      </c>
      <c r="K246" s="5">
        <v>13777</v>
      </c>
      <c r="L246" s="12">
        <v>186.9</v>
      </c>
      <c r="M246" s="11">
        <f t="shared" si="17"/>
        <v>560.70000000000005</v>
      </c>
      <c r="N246" s="5"/>
      <c r="O246" s="5"/>
      <c r="P246" s="5"/>
      <c r="S246" s="27" t="s">
        <v>277</v>
      </c>
      <c r="T246" s="23" t="b">
        <f t="shared" si="18"/>
        <v>1</v>
      </c>
      <c r="U246" s="32">
        <v>134.48275862068965</v>
      </c>
      <c r="V246" s="25" t="b">
        <f t="shared" si="19"/>
        <v>1</v>
      </c>
    </row>
    <row r="247" spans="1:22" ht="45" x14ac:dyDescent="0.25">
      <c r="A247" s="5" t="s">
        <v>20</v>
      </c>
      <c r="B247" s="5">
        <v>238</v>
      </c>
      <c r="C247" s="5" t="s">
        <v>272</v>
      </c>
      <c r="D247" s="5">
        <v>2950</v>
      </c>
      <c r="E247" s="5">
        <v>3</v>
      </c>
      <c r="F247" s="5" t="s">
        <v>278</v>
      </c>
      <c r="G247" s="5" t="s">
        <v>36</v>
      </c>
      <c r="H247" s="6">
        <v>377</v>
      </c>
      <c r="I247" s="8">
        <f t="shared" si="15"/>
        <v>325</v>
      </c>
      <c r="J247" s="8">
        <f t="shared" si="16"/>
        <v>975</v>
      </c>
      <c r="K247" s="5">
        <v>13777</v>
      </c>
      <c r="L247" s="12">
        <v>409.5</v>
      </c>
      <c r="M247" s="11">
        <f t="shared" si="17"/>
        <v>1228.5</v>
      </c>
      <c r="N247" s="5"/>
      <c r="O247" s="5"/>
      <c r="P247" s="5"/>
      <c r="S247" s="27" t="s">
        <v>278</v>
      </c>
      <c r="T247" s="23" t="b">
        <f t="shared" si="18"/>
        <v>1</v>
      </c>
      <c r="U247" s="32">
        <v>325</v>
      </c>
      <c r="V247" s="25" t="b">
        <f t="shared" si="19"/>
        <v>1</v>
      </c>
    </row>
    <row r="248" spans="1:22" ht="45" x14ac:dyDescent="0.25">
      <c r="A248" s="5" t="s">
        <v>20</v>
      </c>
      <c r="B248" s="5">
        <v>239</v>
      </c>
      <c r="C248" s="5" t="s">
        <v>272</v>
      </c>
      <c r="D248" s="5">
        <v>2550</v>
      </c>
      <c r="E248" s="5">
        <v>15</v>
      </c>
      <c r="F248" s="5" t="s">
        <v>279</v>
      </c>
      <c r="G248" s="5" t="s">
        <v>36</v>
      </c>
      <c r="H248" s="6">
        <v>406</v>
      </c>
      <c r="I248" s="8">
        <f t="shared" si="15"/>
        <v>350</v>
      </c>
      <c r="J248" s="8">
        <f t="shared" si="16"/>
        <v>5250</v>
      </c>
      <c r="K248" s="5">
        <v>13775</v>
      </c>
      <c r="L248" s="12">
        <v>350</v>
      </c>
      <c r="M248" s="11">
        <f t="shared" si="17"/>
        <v>5250</v>
      </c>
      <c r="N248" s="5"/>
      <c r="O248" s="5"/>
      <c r="P248" s="5"/>
      <c r="S248" s="27" t="s">
        <v>279</v>
      </c>
      <c r="T248" s="23" t="b">
        <f t="shared" si="18"/>
        <v>1</v>
      </c>
      <c r="U248" s="32">
        <v>350</v>
      </c>
      <c r="V248" s="25" t="b">
        <f t="shared" si="19"/>
        <v>1</v>
      </c>
    </row>
    <row r="249" spans="1:22" ht="45" x14ac:dyDescent="0.25">
      <c r="A249" s="5" t="s">
        <v>20</v>
      </c>
      <c r="B249" s="5">
        <v>240</v>
      </c>
      <c r="C249" s="5" t="s">
        <v>272</v>
      </c>
      <c r="D249" s="5">
        <v>2550</v>
      </c>
      <c r="E249" s="5">
        <v>50</v>
      </c>
      <c r="F249" s="5" t="s">
        <v>280</v>
      </c>
      <c r="G249" s="5" t="s">
        <v>36</v>
      </c>
      <c r="H249" s="6">
        <v>543.75</v>
      </c>
      <c r="I249" s="8">
        <f t="shared" si="15"/>
        <v>468.75000000000006</v>
      </c>
      <c r="J249" s="8">
        <f t="shared" si="16"/>
        <v>23437.500000000004</v>
      </c>
      <c r="K249" s="5">
        <v>13775</v>
      </c>
      <c r="L249" s="12">
        <v>468.75000000000006</v>
      </c>
      <c r="M249" s="11">
        <f t="shared" si="17"/>
        <v>23437.500000000004</v>
      </c>
      <c r="N249" s="5"/>
      <c r="O249" s="5"/>
      <c r="P249" s="5"/>
      <c r="S249" s="27" t="s">
        <v>280</v>
      </c>
      <c r="T249" s="23" t="b">
        <f t="shared" si="18"/>
        <v>1</v>
      </c>
      <c r="U249" s="32">
        <v>468.75000000000006</v>
      </c>
      <c r="V249" s="25" t="b">
        <f t="shared" si="19"/>
        <v>1</v>
      </c>
    </row>
    <row r="250" spans="1:22" ht="45" x14ac:dyDescent="0.25">
      <c r="A250" s="5" t="s">
        <v>20</v>
      </c>
      <c r="B250" s="5">
        <v>241</v>
      </c>
      <c r="C250" s="5" t="s">
        <v>272</v>
      </c>
      <c r="D250" s="5">
        <v>2550</v>
      </c>
      <c r="E250" s="5">
        <v>100</v>
      </c>
      <c r="F250" s="5" t="s">
        <v>281</v>
      </c>
      <c r="G250" s="5" t="s">
        <v>36</v>
      </c>
      <c r="H250" s="6">
        <v>551</v>
      </c>
      <c r="I250" s="8">
        <f t="shared" si="15"/>
        <v>475.00000000000006</v>
      </c>
      <c r="J250" s="8">
        <f t="shared" si="16"/>
        <v>47500.000000000007</v>
      </c>
      <c r="K250" s="5">
        <v>13775</v>
      </c>
      <c r="L250" s="12">
        <v>645.75</v>
      </c>
      <c r="M250" s="11">
        <f t="shared" si="17"/>
        <v>64575</v>
      </c>
      <c r="N250" s="5"/>
      <c r="O250" s="5"/>
      <c r="P250" s="5"/>
      <c r="S250" s="27" t="s">
        <v>281</v>
      </c>
      <c r="T250" s="23" t="b">
        <f t="shared" si="18"/>
        <v>1</v>
      </c>
      <c r="U250" s="32">
        <v>475.00000000000006</v>
      </c>
      <c r="V250" s="25" t="b">
        <f t="shared" si="19"/>
        <v>1</v>
      </c>
    </row>
    <row r="251" spans="1:22" ht="45" x14ac:dyDescent="0.25">
      <c r="A251" s="5" t="s">
        <v>20</v>
      </c>
      <c r="B251" s="5">
        <v>242</v>
      </c>
      <c r="C251" s="5" t="s">
        <v>272</v>
      </c>
      <c r="D251" s="5">
        <v>2550</v>
      </c>
      <c r="E251" s="5">
        <v>50</v>
      </c>
      <c r="F251" s="5" t="s">
        <v>282</v>
      </c>
      <c r="G251" s="5" t="s">
        <v>36</v>
      </c>
      <c r="H251" s="6">
        <v>50</v>
      </c>
      <c r="I251" s="8">
        <f t="shared" si="15"/>
        <v>43.103448275862071</v>
      </c>
      <c r="J251" s="8">
        <f t="shared" si="16"/>
        <v>2155.1724137931037</v>
      </c>
      <c r="K251" s="5">
        <v>13775</v>
      </c>
      <c r="L251" s="12">
        <v>132.30000000000001</v>
      </c>
      <c r="M251" s="11">
        <f t="shared" si="17"/>
        <v>6615.0000000000009</v>
      </c>
      <c r="N251" s="5"/>
      <c r="O251" s="5"/>
      <c r="P251" s="5"/>
      <c r="S251" s="27" t="s">
        <v>282</v>
      </c>
      <c r="T251" s="23" t="b">
        <f t="shared" si="18"/>
        <v>1</v>
      </c>
      <c r="U251" s="32">
        <v>43.103448275862071</v>
      </c>
      <c r="V251" s="25" t="b">
        <f t="shared" si="19"/>
        <v>1</v>
      </c>
    </row>
    <row r="252" spans="1:22" ht="45" x14ac:dyDescent="0.25">
      <c r="A252" s="5" t="s">
        <v>20</v>
      </c>
      <c r="B252" s="5">
        <v>243</v>
      </c>
      <c r="C252" s="5" t="s">
        <v>272</v>
      </c>
      <c r="D252" s="5">
        <v>2950</v>
      </c>
      <c r="E252" s="5">
        <v>1</v>
      </c>
      <c r="F252" s="5" t="s">
        <v>283</v>
      </c>
      <c r="G252" s="5" t="s">
        <v>284</v>
      </c>
      <c r="H252" s="6">
        <v>374.12</v>
      </c>
      <c r="I252" s="8">
        <f t="shared" si="15"/>
        <v>322.51724137931035</v>
      </c>
      <c r="J252" s="8">
        <f t="shared" si="16"/>
        <v>322.51724137931035</v>
      </c>
      <c r="K252" s="5">
        <v>13777</v>
      </c>
      <c r="L252" s="12">
        <v>586.95000000000005</v>
      </c>
      <c r="M252" s="11">
        <f t="shared" si="17"/>
        <v>586.95000000000005</v>
      </c>
      <c r="N252" s="5"/>
      <c r="O252" s="5"/>
      <c r="P252" s="5"/>
      <c r="S252" s="27" t="s">
        <v>283</v>
      </c>
      <c r="T252" s="23" t="b">
        <f t="shared" si="18"/>
        <v>1</v>
      </c>
      <c r="U252" s="32">
        <v>322.51724137931035</v>
      </c>
      <c r="V252" s="25" t="b">
        <f t="shared" si="19"/>
        <v>1</v>
      </c>
    </row>
    <row r="253" spans="1:22" ht="45" x14ac:dyDescent="0.25">
      <c r="A253" s="5" t="s">
        <v>20</v>
      </c>
      <c r="B253" s="5">
        <v>244</v>
      </c>
      <c r="C253" s="5" t="s">
        <v>272</v>
      </c>
      <c r="D253" s="5">
        <v>2950</v>
      </c>
      <c r="E253" s="5">
        <v>1</v>
      </c>
      <c r="F253" s="5" t="s">
        <v>285</v>
      </c>
      <c r="G253" s="5" t="s">
        <v>284</v>
      </c>
      <c r="H253" s="6">
        <v>448</v>
      </c>
      <c r="I253" s="8">
        <f t="shared" si="15"/>
        <v>386.20689655172418</v>
      </c>
      <c r="J253" s="8">
        <f t="shared" si="16"/>
        <v>386.20689655172418</v>
      </c>
      <c r="K253" s="5">
        <v>13777</v>
      </c>
      <c r="L253" s="12">
        <v>726.07500000000005</v>
      </c>
      <c r="M253" s="11">
        <f t="shared" si="17"/>
        <v>726.07500000000005</v>
      </c>
      <c r="N253" s="5"/>
      <c r="O253" s="5"/>
      <c r="P253" s="5"/>
      <c r="S253" s="27" t="s">
        <v>285</v>
      </c>
      <c r="T253" s="23" t="b">
        <f t="shared" si="18"/>
        <v>1</v>
      </c>
      <c r="U253" s="32">
        <v>386.20689655172418</v>
      </c>
      <c r="V253" s="25" t="b">
        <f t="shared" si="19"/>
        <v>1</v>
      </c>
    </row>
    <row r="254" spans="1:22" ht="45" x14ac:dyDescent="0.25">
      <c r="A254" s="5" t="s">
        <v>20</v>
      </c>
      <c r="B254" s="5">
        <v>245</v>
      </c>
      <c r="C254" s="5" t="s">
        <v>272</v>
      </c>
      <c r="D254" s="5">
        <v>2950</v>
      </c>
      <c r="E254" s="5">
        <v>1</v>
      </c>
      <c r="F254" s="5" t="s">
        <v>286</v>
      </c>
      <c r="G254" s="5" t="s">
        <v>284</v>
      </c>
      <c r="H254" s="6">
        <v>426.86</v>
      </c>
      <c r="I254" s="8">
        <f t="shared" si="15"/>
        <v>367.98275862068971</v>
      </c>
      <c r="J254" s="8">
        <f t="shared" si="16"/>
        <v>367.98275862068971</v>
      </c>
      <c r="K254" s="5">
        <v>13777</v>
      </c>
      <c r="L254" s="12">
        <v>613.72500000000002</v>
      </c>
      <c r="M254" s="11">
        <f t="shared" si="17"/>
        <v>613.72500000000002</v>
      </c>
      <c r="N254" s="5"/>
      <c r="O254" s="5"/>
      <c r="P254" s="5"/>
      <c r="S254" s="27" t="s">
        <v>286</v>
      </c>
      <c r="T254" s="23" t="b">
        <f t="shared" si="18"/>
        <v>1</v>
      </c>
      <c r="U254" s="32">
        <v>367.98275862068971</v>
      </c>
      <c r="V254" s="25" t="b">
        <f t="shared" si="19"/>
        <v>1</v>
      </c>
    </row>
    <row r="255" spans="1:22" ht="45" x14ac:dyDescent="0.25">
      <c r="A255" s="5" t="s">
        <v>20</v>
      </c>
      <c r="B255" s="5">
        <v>246</v>
      </c>
      <c r="C255" s="5" t="s">
        <v>272</v>
      </c>
      <c r="D255" s="5">
        <v>2550</v>
      </c>
      <c r="E255" s="5">
        <v>12</v>
      </c>
      <c r="F255" s="5" t="s">
        <v>287</v>
      </c>
      <c r="G255" s="5" t="s">
        <v>36</v>
      </c>
      <c r="H255" s="6">
        <v>170.43</v>
      </c>
      <c r="I255" s="8">
        <f t="shared" si="15"/>
        <v>146.92241379310346</v>
      </c>
      <c r="J255" s="8">
        <f t="shared" si="16"/>
        <v>1763.0689655172414</v>
      </c>
      <c r="K255" s="5">
        <v>13775</v>
      </c>
      <c r="L255" s="12">
        <v>171</v>
      </c>
      <c r="M255" s="11">
        <f t="shared" si="17"/>
        <v>2052</v>
      </c>
      <c r="N255" s="5"/>
      <c r="O255" s="5"/>
      <c r="P255" s="5"/>
      <c r="S255" s="27" t="s">
        <v>287</v>
      </c>
      <c r="T255" s="23" t="b">
        <f t="shared" si="18"/>
        <v>1</v>
      </c>
      <c r="U255" s="32">
        <v>146.92241379310346</v>
      </c>
      <c r="V255" s="25" t="b">
        <f t="shared" si="19"/>
        <v>1</v>
      </c>
    </row>
    <row r="256" spans="1:22" ht="45" x14ac:dyDescent="0.25">
      <c r="A256" s="5" t="s">
        <v>20</v>
      </c>
      <c r="B256" s="5">
        <v>247</v>
      </c>
      <c r="C256" s="5" t="s">
        <v>272</v>
      </c>
      <c r="D256" s="5">
        <v>2170</v>
      </c>
      <c r="E256" s="5">
        <v>12</v>
      </c>
      <c r="F256" s="5" t="s">
        <v>288</v>
      </c>
      <c r="G256" s="5" t="s">
        <v>36</v>
      </c>
      <c r="H256" s="6">
        <v>180.33</v>
      </c>
      <c r="I256" s="8">
        <f t="shared" si="15"/>
        <v>155.45689655172416</v>
      </c>
      <c r="J256" s="8">
        <f t="shared" si="16"/>
        <v>1865.4827586206898</v>
      </c>
      <c r="K256" s="5">
        <v>3577</v>
      </c>
      <c r="L256" s="12">
        <v>240</v>
      </c>
      <c r="M256" s="11">
        <f t="shared" si="17"/>
        <v>2880</v>
      </c>
      <c r="N256" s="5"/>
      <c r="O256" s="5"/>
      <c r="P256" s="5"/>
      <c r="S256" s="27" t="s">
        <v>288</v>
      </c>
      <c r="T256" s="23" t="b">
        <f t="shared" si="18"/>
        <v>1</v>
      </c>
      <c r="U256" s="32">
        <v>155.45689655172416</v>
      </c>
      <c r="V256" s="25" t="b">
        <f t="shared" si="19"/>
        <v>1</v>
      </c>
    </row>
    <row r="257" spans="1:22" ht="45" x14ac:dyDescent="0.25">
      <c r="A257" s="5" t="s">
        <v>20</v>
      </c>
      <c r="B257" s="5">
        <v>248</v>
      </c>
      <c r="C257" s="5" t="s">
        <v>272</v>
      </c>
      <c r="D257" s="5">
        <v>2170</v>
      </c>
      <c r="E257" s="5">
        <v>12</v>
      </c>
      <c r="F257" s="5" t="s">
        <v>289</v>
      </c>
      <c r="G257" s="5" t="s">
        <v>36</v>
      </c>
      <c r="H257" s="6">
        <v>2023.16</v>
      </c>
      <c r="I257" s="8">
        <f t="shared" si="15"/>
        <v>1744.1034482758623</v>
      </c>
      <c r="J257" s="8">
        <f t="shared" si="16"/>
        <v>20929.241379310348</v>
      </c>
      <c r="K257" s="5">
        <v>3577</v>
      </c>
      <c r="L257" s="12">
        <v>1744.1034482758623</v>
      </c>
      <c r="M257" s="11">
        <f t="shared" si="17"/>
        <v>20929.241379310348</v>
      </c>
      <c r="N257" s="5"/>
      <c r="O257" s="5"/>
      <c r="P257" s="5"/>
      <c r="S257" s="27" t="s">
        <v>289</v>
      </c>
      <c r="T257" s="23" t="b">
        <f t="shared" si="18"/>
        <v>1</v>
      </c>
      <c r="U257" s="32">
        <v>1744.1034482758623</v>
      </c>
      <c r="V257" s="25" t="b">
        <f t="shared" si="19"/>
        <v>1</v>
      </c>
    </row>
    <row r="258" spans="1:22" ht="45" x14ac:dyDescent="0.25">
      <c r="A258" s="5" t="s">
        <v>20</v>
      </c>
      <c r="B258" s="5">
        <v>249</v>
      </c>
      <c r="C258" s="5" t="s">
        <v>272</v>
      </c>
      <c r="D258" s="5">
        <v>2550</v>
      </c>
      <c r="E258" s="5">
        <v>12</v>
      </c>
      <c r="F258" s="5" t="s">
        <v>290</v>
      </c>
      <c r="G258" s="5" t="s">
        <v>36</v>
      </c>
      <c r="H258" s="6">
        <v>2133.12</v>
      </c>
      <c r="I258" s="8">
        <f t="shared" si="15"/>
        <v>1838.8965517241379</v>
      </c>
      <c r="J258" s="8">
        <f t="shared" si="16"/>
        <v>22066.758620689656</v>
      </c>
      <c r="K258" s="5">
        <v>13775</v>
      </c>
      <c r="L258" s="12">
        <v>1838.8965517241379</v>
      </c>
      <c r="M258" s="11">
        <f t="shared" si="17"/>
        <v>22066.758620689656</v>
      </c>
      <c r="N258" s="5"/>
      <c r="O258" s="5"/>
      <c r="P258" s="5"/>
      <c r="S258" s="27" t="s">
        <v>290</v>
      </c>
      <c r="T258" s="23" t="b">
        <f t="shared" si="18"/>
        <v>1</v>
      </c>
      <c r="U258" s="32">
        <v>1838.8965517241379</v>
      </c>
      <c r="V258" s="25" t="b">
        <f t="shared" si="19"/>
        <v>1</v>
      </c>
    </row>
    <row r="259" spans="1:22" ht="45" x14ac:dyDescent="0.25">
      <c r="A259" s="5" t="s">
        <v>20</v>
      </c>
      <c r="B259" s="5">
        <v>250</v>
      </c>
      <c r="C259" s="5" t="s">
        <v>272</v>
      </c>
      <c r="D259" s="5">
        <v>2170</v>
      </c>
      <c r="E259" s="5">
        <v>2</v>
      </c>
      <c r="F259" s="5" t="s">
        <v>291</v>
      </c>
      <c r="G259" s="5" t="s">
        <v>36</v>
      </c>
      <c r="H259" s="6">
        <v>420.5</v>
      </c>
      <c r="I259" s="8">
        <f t="shared" si="15"/>
        <v>362.5</v>
      </c>
      <c r="J259" s="8">
        <f t="shared" si="16"/>
        <v>725</v>
      </c>
      <c r="K259" s="5">
        <v>3577</v>
      </c>
      <c r="L259" s="12">
        <v>1207.5</v>
      </c>
      <c r="M259" s="11">
        <f t="shared" si="17"/>
        <v>2415</v>
      </c>
      <c r="N259" s="5"/>
      <c r="O259" s="5"/>
      <c r="P259" s="5"/>
      <c r="S259" s="27" t="s">
        <v>291</v>
      </c>
      <c r="T259" s="23" t="b">
        <f t="shared" si="18"/>
        <v>1</v>
      </c>
      <c r="U259" s="32">
        <v>362.5</v>
      </c>
      <c r="V259" s="25" t="b">
        <f t="shared" si="19"/>
        <v>1</v>
      </c>
    </row>
    <row r="260" spans="1:22" ht="45" x14ac:dyDescent="0.25">
      <c r="A260" s="5" t="s">
        <v>20</v>
      </c>
      <c r="B260" s="5">
        <v>251</v>
      </c>
      <c r="C260" s="5" t="s">
        <v>272</v>
      </c>
      <c r="D260" s="5">
        <v>2540</v>
      </c>
      <c r="E260" s="5">
        <v>100</v>
      </c>
      <c r="F260" s="5" t="s">
        <v>292</v>
      </c>
      <c r="G260" s="5" t="s">
        <v>36</v>
      </c>
      <c r="H260" s="6">
        <v>120.18</v>
      </c>
      <c r="I260" s="8">
        <f t="shared" si="15"/>
        <v>103.60344827586208</v>
      </c>
      <c r="J260" s="8">
        <f t="shared" si="16"/>
        <v>10360.344827586208</v>
      </c>
      <c r="K260" s="5">
        <v>13773</v>
      </c>
      <c r="L260" s="12">
        <v>176.4</v>
      </c>
      <c r="M260" s="11">
        <f t="shared" si="17"/>
        <v>17640</v>
      </c>
      <c r="N260" s="5"/>
      <c r="O260" s="5"/>
      <c r="P260" s="5"/>
      <c r="S260" s="27" t="s">
        <v>292</v>
      </c>
      <c r="T260" s="23" t="b">
        <f t="shared" si="18"/>
        <v>1</v>
      </c>
      <c r="U260" s="32">
        <v>103.60344827586208</v>
      </c>
      <c r="V260" s="25" t="b">
        <f t="shared" si="19"/>
        <v>1</v>
      </c>
    </row>
    <row r="261" spans="1:22" ht="45" x14ac:dyDescent="0.25">
      <c r="A261" s="5" t="s">
        <v>20</v>
      </c>
      <c r="B261" s="5">
        <v>252</v>
      </c>
      <c r="C261" s="5" t="s">
        <v>272</v>
      </c>
      <c r="D261" s="5">
        <v>2550</v>
      </c>
      <c r="E261" s="5">
        <v>2</v>
      </c>
      <c r="F261" s="5" t="s">
        <v>293</v>
      </c>
      <c r="G261" s="5" t="s">
        <v>26</v>
      </c>
      <c r="H261" s="6">
        <v>506.05</v>
      </c>
      <c r="I261" s="8">
        <f t="shared" si="15"/>
        <v>436.25000000000006</v>
      </c>
      <c r="J261" s="8">
        <f t="shared" si="16"/>
        <v>872.50000000000011</v>
      </c>
      <c r="K261" s="5">
        <v>13775</v>
      </c>
      <c r="L261" s="12">
        <v>436.25000000000006</v>
      </c>
      <c r="M261" s="11">
        <f t="shared" si="17"/>
        <v>872.50000000000011</v>
      </c>
      <c r="N261" s="5"/>
      <c r="O261" s="5"/>
      <c r="P261" s="5"/>
      <c r="S261" s="27" t="s">
        <v>293</v>
      </c>
      <c r="T261" s="23" t="b">
        <f t="shared" si="18"/>
        <v>1</v>
      </c>
      <c r="U261" s="32">
        <v>436.25000000000006</v>
      </c>
      <c r="V261" s="25" t="b">
        <f t="shared" si="19"/>
        <v>1</v>
      </c>
    </row>
    <row r="262" spans="1:22" ht="67.5" x14ac:dyDescent="0.25">
      <c r="A262" s="5" t="s">
        <v>20</v>
      </c>
      <c r="B262" s="5">
        <v>253</v>
      </c>
      <c r="C262" s="5" t="s">
        <v>272</v>
      </c>
      <c r="D262" s="5">
        <v>2950</v>
      </c>
      <c r="E262" s="5">
        <v>1</v>
      </c>
      <c r="F262" s="5" t="s">
        <v>294</v>
      </c>
      <c r="G262" s="5" t="s">
        <v>204</v>
      </c>
      <c r="H262" s="6">
        <v>5002.49</v>
      </c>
      <c r="I262" s="8">
        <f t="shared" si="15"/>
        <v>4312.4913793103451</v>
      </c>
      <c r="J262" s="8">
        <f t="shared" si="16"/>
        <v>4312.4913793103451</v>
      </c>
      <c r="K262" s="5">
        <v>13777</v>
      </c>
      <c r="L262" s="12">
        <v>6174</v>
      </c>
      <c r="M262" s="11">
        <f t="shared" si="17"/>
        <v>6174</v>
      </c>
      <c r="N262" s="5"/>
      <c r="O262" s="5"/>
      <c r="P262" s="5"/>
      <c r="S262" s="27" t="s">
        <v>294</v>
      </c>
      <c r="T262" s="23" t="b">
        <f t="shared" si="18"/>
        <v>1</v>
      </c>
      <c r="U262" s="32">
        <v>4312.4913793103451</v>
      </c>
      <c r="V262" s="25" t="b">
        <f t="shared" si="19"/>
        <v>1</v>
      </c>
    </row>
    <row r="263" spans="1:22" ht="45" x14ac:dyDescent="0.25">
      <c r="A263" s="5" t="s">
        <v>20</v>
      </c>
      <c r="B263" s="5">
        <v>254</v>
      </c>
      <c r="C263" s="5" t="s">
        <v>272</v>
      </c>
      <c r="D263" s="5">
        <v>2950</v>
      </c>
      <c r="E263" s="5">
        <v>50</v>
      </c>
      <c r="F263" s="5" t="s">
        <v>295</v>
      </c>
      <c r="G263" s="5" t="s">
        <v>36</v>
      </c>
      <c r="H263" s="6">
        <v>329.67</v>
      </c>
      <c r="I263" s="8">
        <f t="shared" si="15"/>
        <v>284.19827586206901</v>
      </c>
      <c r="J263" s="8">
        <f t="shared" si="16"/>
        <v>14209.913793103451</v>
      </c>
      <c r="K263" s="5">
        <v>13777</v>
      </c>
      <c r="L263" s="12">
        <v>284.19827586206901</v>
      </c>
      <c r="M263" s="11">
        <f t="shared" si="17"/>
        <v>14209.913793103451</v>
      </c>
      <c r="N263" s="5"/>
      <c r="O263" s="5"/>
      <c r="P263" s="5"/>
      <c r="S263" s="27" t="s">
        <v>295</v>
      </c>
      <c r="T263" s="23" t="b">
        <f t="shared" si="18"/>
        <v>1</v>
      </c>
      <c r="U263" s="32">
        <v>284.19827586206901</v>
      </c>
      <c r="V263" s="25" t="b">
        <f t="shared" si="19"/>
        <v>1</v>
      </c>
    </row>
    <row r="264" spans="1:22" ht="67.5" x14ac:dyDescent="0.25">
      <c r="A264" s="5" t="s">
        <v>20</v>
      </c>
      <c r="B264" s="5">
        <v>255</v>
      </c>
      <c r="C264" s="5" t="s">
        <v>272</v>
      </c>
      <c r="D264" s="5">
        <v>2550</v>
      </c>
      <c r="E264" s="5">
        <v>1</v>
      </c>
      <c r="F264" s="5" t="s">
        <v>296</v>
      </c>
      <c r="G264" s="5" t="s">
        <v>26</v>
      </c>
      <c r="H264" s="6">
        <v>3651.8</v>
      </c>
      <c r="I264" s="8">
        <f t="shared" si="15"/>
        <v>3148.1034482758623</v>
      </c>
      <c r="J264" s="8">
        <f t="shared" si="16"/>
        <v>3148.1034482758623</v>
      </c>
      <c r="K264" s="5">
        <v>13775</v>
      </c>
      <c r="L264" s="12">
        <v>6615</v>
      </c>
      <c r="M264" s="11">
        <f t="shared" si="17"/>
        <v>6615</v>
      </c>
      <c r="N264" s="5"/>
      <c r="O264" s="5"/>
      <c r="P264" s="5"/>
      <c r="S264" s="27" t="s">
        <v>296</v>
      </c>
      <c r="T264" s="23" t="b">
        <f t="shared" si="18"/>
        <v>1</v>
      </c>
      <c r="U264" s="32">
        <v>3148.1034482758623</v>
      </c>
      <c r="V264" s="25" t="b">
        <f t="shared" si="19"/>
        <v>1</v>
      </c>
    </row>
    <row r="265" spans="1:22" ht="45" x14ac:dyDescent="0.25">
      <c r="A265" s="5" t="s">
        <v>20</v>
      </c>
      <c r="B265" s="5">
        <v>256</v>
      </c>
      <c r="C265" s="5" t="s">
        <v>272</v>
      </c>
      <c r="D265" s="5">
        <v>2950</v>
      </c>
      <c r="E265" s="5">
        <v>10</v>
      </c>
      <c r="F265" s="5" t="s">
        <v>297</v>
      </c>
      <c r="G265" s="5" t="s">
        <v>36</v>
      </c>
      <c r="H265" s="6">
        <v>201.98</v>
      </c>
      <c r="I265" s="8">
        <f t="shared" si="15"/>
        <v>174.12068965517241</v>
      </c>
      <c r="J265" s="8">
        <f t="shared" si="16"/>
        <v>1741.2068965517242</v>
      </c>
      <c r="K265" s="5">
        <v>13777</v>
      </c>
      <c r="L265" s="12">
        <v>230.47500000000002</v>
      </c>
      <c r="M265" s="11">
        <f t="shared" si="17"/>
        <v>2304.75</v>
      </c>
      <c r="N265" s="5"/>
      <c r="O265" s="5"/>
      <c r="P265" s="5"/>
      <c r="S265" s="27" t="s">
        <v>297</v>
      </c>
      <c r="T265" s="23" t="b">
        <f t="shared" si="18"/>
        <v>1</v>
      </c>
      <c r="U265" s="32">
        <v>174.12068965517241</v>
      </c>
      <c r="V265" s="25" t="b">
        <f t="shared" si="19"/>
        <v>1</v>
      </c>
    </row>
    <row r="266" spans="1:22" ht="45" x14ac:dyDescent="0.25">
      <c r="A266" s="5" t="s">
        <v>20</v>
      </c>
      <c r="B266" s="5">
        <v>257</v>
      </c>
      <c r="C266" s="5" t="s">
        <v>272</v>
      </c>
      <c r="D266" s="5">
        <v>2950</v>
      </c>
      <c r="E266" s="5">
        <v>10</v>
      </c>
      <c r="F266" s="5" t="s">
        <v>298</v>
      </c>
      <c r="G266" s="5" t="s">
        <v>36</v>
      </c>
      <c r="H266" s="6">
        <v>136.52000000000001</v>
      </c>
      <c r="I266" s="8">
        <f t="shared" si="15"/>
        <v>117.68965517241381</v>
      </c>
      <c r="J266" s="8">
        <f t="shared" si="16"/>
        <v>1176.8965517241381</v>
      </c>
      <c r="K266" s="5">
        <v>13777</v>
      </c>
      <c r="L266" s="12">
        <v>140.17500000000001</v>
      </c>
      <c r="M266" s="11">
        <f t="shared" si="17"/>
        <v>1401.75</v>
      </c>
      <c r="N266" s="5"/>
      <c r="O266" s="5"/>
      <c r="P266" s="5"/>
      <c r="S266" s="27" t="s">
        <v>298</v>
      </c>
      <c r="T266" s="23" t="b">
        <f t="shared" si="18"/>
        <v>1</v>
      </c>
      <c r="U266" s="32">
        <v>117.68965517241381</v>
      </c>
      <c r="V266" s="25" t="b">
        <f t="shared" si="19"/>
        <v>1</v>
      </c>
    </row>
    <row r="267" spans="1:22" ht="45" x14ac:dyDescent="0.25">
      <c r="A267" s="5" t="s">
        <v>20</v>
      </c>
      <c r="B267" s="5">
        <v>258</v>
      </c>
      <c r="C267" s="5" t="s">
        <v>272</v>
      </c>
      <c r="D267" s="5">
        <v>2950</v>
      </c>
      <c r="E267" s="5">
        <v>2</v>
      </c>
      <c r="F267" s="5" t="s">
        <v>299</v>
      </c>
      <c r="G267" s="5" t="s">
        <v>36</v>
      </c>
      <c r="H267" s="6">
        <v>272</v>
      </c>
      <c r="I267" s="8">
        <f t="shared" ref="I267:I330" si="20">H267/1.16</f>
        <v>234.48275862068968</v>
      </c>
      <c r="J267" s="8">
        <f t="shared" ref="J267:J330" si="21">I267*E267</f>
        <v>468.96551724137936</v>
      </c>
      <c r="K267" s="5">
        <v>13777</v>
      </c>
      <c r="L267" s="12">
        <v>395.01000000000005</v>
      </c>
      <c r="M267" s="11">
        <f t="shared" ref="M267:M330" si="22">L267*E267</f>
        <v>790.0200000000001</v>
      </c>
      <c r="N267" s="5"/>
      <c r="O267" s="5"/>
      <c r="P267" s="5"/>
      <c r="S267" s="27" t="s">
        <v>299</v>
      </c>
      <c r="T267" s="23" t="b">
        <f t="shared" ref="T267:T330" si="23">S267=F267</f>
        <v>1</v>
      </c>
      <c r="U267" s="32">
        <v>234.48275862068968</v>
      </c>
      <c r="V267" s="25" t="b">
        <f t="shared" ref="V267:V330" si="24">U267=I267</f>
        <v>1</v>
      </c>
    </row>
    <row r="268" spans="1:22" ht="45" x14ac:dyDescent="0.25">
      <c r="A268" s="5" t="s">
        <v>20</v>
      </c>
      <c r="B268" s="5">
        <v>259</v>
      </c>
      <c r="C268" s="5" t="s">
        <v>272</v>
      </c>
      <c r="D268" s="5">
        <v>2170</v>
      </c>
      <c r="E268" s="5">
        <v>2</v>
      </c>
      <c r="F268" s="5" t="s">
        <v>300</v>
      </c>
      <c r="G268" s="5" t="s">
        <v>26</v>
      </c>
      <c r="H268" s="6">
        <v>1189.81</v>
      </c>
      <c r="I268" s="8">
        <f t="shared" si="20"/>
        <v>1025.6982758620691</v>
      </c>
      <c r="J268" s="8">
        <f t="shared" si="21"/>
        <v>2051.3965517241381</v>
      </c>
      <c r="K268" s="5">
        <v>3577</v>
      </c>
      <c r="L268" s="12">
        <v>1564.5</v>
      </c>
      <c r="M268" s="11">
        <f t="shared" si="22"/>
        <v>3129</v>
      </c>
      <c r="N268" s="5"/>
      <c r="O268" s="5"/>
      <c r="P268" s="5"/>
      <c r="S268" s="27" t="s">
        <v>300</v>
      </c>
      <c r="T268" s="23" t="b">
        <f t="shared" si="23"/>
        <v>1</v>
      </c>
      <c r="U268" s="32">
        <v>1025.6982758620691</v>
      </c>
      <c r="V268" s="25" t="b">
        <f t="shared" si="24"/>
        <v>1</v>
      </c>
    </row>
    <row r="269" spans="1:22" ht="45" x14ac:dyDescent="0.25">
      <c r="A269" s="5" t="s">
        <v>20</v>
      </c>
      <c r="B269" s="5">
        <v>260</v>
      </c>
      <c r="C269" s="5" t="s">
        <v>272</v>
      </c>
      <c r="D269" s="5">
        <v>2170</v>
      </c>
      <c r="E269" s="5">
        <v>1</v>
      </c>
      <c r="F269" s="5" t="s">
        <v>301</v>
      </c>
      <c r="G269" s="5" t="s">
        <v>26</v>
      </c>
      <c r="H269" s="6">
        <v>393.59</v>
      </c>
      <c r="I269" s="8">
        <f t="shared" si="20"/>
        <v>339.30172413793105</v>
      </c>
      <c r="J269" s="8">
        <f t="shared" si="21"/>
        <v>339.30172413793105</v>
      </c>
      <c r="K269" s="5">
        <v>3577</v>
      </c>
      <c r="L269" s="12">
        <v>339.30172413793105</v>
      </c>
      <c r="M269" s="11">
        <f t="shared" si="22"/>
        <v>339.30172413793105</v>
      </c>
      <c r="N269" s="5"/>
      <c r="O269" s="5"/>
      <c r="P269" s="5"/>
      <c r="S269" s="27" t="s">
        <v>301</v>
      </c>
      <c r="T269" s="23" t="b">
        <f t="shared" si="23"/>
        <v>1</v>
      </c>
      <c r="U269" s="32">
        <v>339.30172413793105</v>
      </c>
      <c r="V269" s="25" t="b">
        <f t="shared" si="24"/>
        <v>1</v>
      </c>
    </row>
    <row r="270" spans="1:22" ht="67.5" x14ac:dyDescent="0.25">
      <c r="A270" s="5" t="s">
        <v>20</v>
      </c>
      <c r="B270" s="5">
        <v>261</v>
      </c>
      <c r="C270" s="5" t="s">
        <v>272</v>
      </c>
      <c r="D270" s="5">
        <v>2550</v>
      </c>
      <c r="E270" s="5">
        <v>16</v>
      </c>
      <c r="F270" s="5" t="s">
        <v>302</v>
      </c>
      <c r="G270" s="5" t="s">
        <v>26</v>
      </c>
      <c r="H270" s="6">
        <v>5160.84</v>
      </c>
      <c r="I270" s="8">
        <f t="shared" si="20"/>
        <v>4449</v>
      </c>
      <c r="J270" s="8">
        <f t="shared" si="21"/>
        <v>71184</v>
      </c>
      <c r="K270" s="5">
        <v>13775</v>
      </c>
      <c r="L270" s="12">
        <v>7203</v>
      </c>
      <c r="M270" s="11">
        <f t="shared" si="22"/>
        <v>115248</v>
      </c>
      <c r="N270" s="5"/>
      <c r="O270" s="5"/>
      <c r="P270" s="5"/>
      <c r="S270" s="27" t="s">
        <v>302</v>
      </c>
      <c r="T270" s="23" t="b">
        <f t="shared" si="23"/>
        <v>1</v>
      </c>
      <c r="U270" s="32">
        <v>4449</v>
      </c>
      <c r="V270" s="25" t="b">
        <f t="shared" si="24"/>
        <v>1</v>
      </c>
    </row>
    <row r="271" spans="1:22" ht="45" x14ac:dyDescent="0.25">
      <c r="A271" s="5" t="s">
        <v>20</v>
      </c>
      <c r="B271" s="5">
        <v>262</v>
      </c>
      <c r="C271" s="5" t="s">
        <v>272</v>
      </c>
      <c r="D271" s="5">
        <v>2170</v>
      </c>
      <c r="E271" s="5">
        <v>20</v>
      </c>
      <c r="F271" s="5" t="s">
        <v>303</v>
      </c>
      <c r="G271" s="5" t="s">
        <v>36</v>
      </c>
      <c r="H271" s="6">
        <v>85.84</v>
      </c>
      <c r="I271" s="8">
        <f t="shared" si="20"/>
        <v>74.000000000000014</v>
      </c>
      <c r="J271" s="8">
        <f t="shared" si="21"/>
        <v>1480.0000000000002</v>
      </c>
      <c r="K271" s="5">
        <v>3577</v>
      </c>
      <c r="L271" s="12">
        <v>123.9</v>
      </c>
      <c r="M271" s="11">
        <f t="shared" si="22"/>
        <v>2478</v>
      </c>
      <c r="N271" s="5"/>
      <c r="O271" s="5"/>
      <c r="P271" s="5"/>
      <c r="S271" s="27" t="s">
        <v>303</v>
      </c>
      <c r="T271" s="23" t="b">
        <f t="shared" si="23"/>
        <v>1</v>
      </c>
      <c r="U271" s="32">
        <v>74.000000000000014</v>
      </c>
      <c r="V271" s="25" t="b">
        <f t="shared" si="24"/>
        <v>1</v>
      </c>
    </row>
    <row r="272" spans="1:22" ht="45" x14ac:dyDescent="0.25">
      <c r="A272" s="5" t="s">
        <v>20</v>
      </c>
      <c r="B272" s="5">
        <v>263</v>
      </c>
      <c r="C272" s="5" t="s">
        <v>272</v>
      </c>
      <c r="D272" s="5">
        <v>2950</v>
      </c>
      <c r="E272" s="5">
        <v>10</v>
      </c>
      <c r="F272" s="5" t="s">
        <v>304</v>
      </c>
      <c r="G272" s="5" t="s">
        <v>284</v>
      </c>
      <c r="H272" s="6">
        <v>58.5</v>
      </c>
      <c r="I272" s="8">
        <f t="shared" si="20"/>
        <v>50.431034482758626</v>
      </c>
      <c r="J272" s="8">
        <f t="shared" si="21"/>
        <v>504.31034482758628</v>
      </c>
      <c r="K272" s="5">
        <v>13777</v>
      </c>
      <c r="L272" s="12">
        <v>122.85000000000001</v>
      </c>
      <c r="M272" s="11">
        <f t="shared" si="22"/>
        <v>1228.5</v>
      </c>
      <c r="N272" s="5"/>
      <c r="O272" s="5"/>
      <c r="P272" s="5"/>
      <c r="S272" s="27" t="s">
        <v>304</v>
      </c>
      <c r="T272" s="23" t="b">
        <f t="shared" si="23"/>
        <v>1</v>
      </c>
      <c r="U272" s="32">
        <v>50.431034482758626</v>
      </c>
      <c r="V272" s="25" t="b">
        <f t="shared" si="24"/>
        <v>1</v>
      </c>
    </row>
    <row r="273" spans="1:22" ht="45" x14ac:dyDescent="0.25">
      <c r="A273" s="5" t="s">
        <v>20</v>
      </c>
      <c r="B273" s="5">
        <v>264</v>
      </c>
      <c r="C273" s="5" t="s">
        <v>272</v>
      </c>
      <c r="D273" s="5">
        <v>2550</v>
      </c>
      <c r="E273" s="5">
        <v>2</v>
      </c>
      <c r="F273" s="5" t="s">
        <v>305</v>
      </c>
      <c r="G273" s="5" t="s">
        <v>167</v>
      </c>
      <c r="H273" s="6">
        <v>617.12</v>
      </c>
      <c r="I273" s="8">
        <f t="shared" si="20"/>
        <v>532</v>
      </c>
      <c r="J273" s="8">
        <f t="shared" si="21"/>
        <v>1064</v>
      </c>
      <c r="K273" s="5">
        <v>13775</v>
      </c>
      <c r="L273" s="12">
        <v>588</v>
      </c>
      <c r="M273" s="11">
        <f t="shared" si="22"/>
        <v>1176</v>
      </c>
      <c r="N273" s="5"/>
      <c r="O273" s="5"/>
      <c r="P273" s="5"/>
      <c r="S273" s="27" t="s">
        <v>305</v>
      </c>
      <c r="T273" s="23" t="b">
        <f t="shared" si="23"/>
        <v>1</v>
      </c>
      <c r="U273" s="32">
        <v>532</v>
      </c>
      <c r="V273" s="25" t="b">
        <f t="shared" si="24"/>
        <v>1</v>
      </c>
    </row>
    <row r="274" spans="1:22" ht="45" x14ac:dyDescent="0.25">
      <c r="A274" s="5" t="s">
        <v>20</v>
      </c>
      <c r="B274" s="5">
        <v>265</v>
      </c>
      <c r="C274" s="5" t="s">
        <v>272</v>
      </c>
      <c r="D274" s="5">
        <v>2910</v>
      </c>
      <c r="E274" s="5">
        <v>50</v>
      </c>
      <c r="F274" s="5" t="s">
        <v>306</v>
      </c>
      <c r="G274" s="5" t="s">
        <v>36</v>
      </c>
      <c r="H274" s="6">
        <v>917.59</v>
      </c>
      <c r="I274" s="8">
        <f t="shared" si="20"/>
        <v>791.02586206896558</v>
      </c>
      <c r="J274" s="8">
        <f t="shared" si="21"/>
        <v>39551.293103448275</v>
      </c>
      <c r="K274" s="5">
        <v>3312</v>
      </c>
      <c r="L274" s="12">
        <v>838.95</v>
      </c>
      <c r="M274" s="11">
        <f t="shared" si="22"/>
        <v>41947.5</v>
      </c>
      <c r="N274" s="5"/>
      <c r="O274" s="5"/>
      <c r="P274" s="5"/>
      <c r="S274" s="27" t="s">
        <v>306</v>
      </c>
      <c r="T274" s="23" t="b">
        <f t="shared" si="23"/>
        <v>1</v>
      </c>
      <c r="U274" s="32">
        <v>791.02586206896558</v>
      </c>
      <c r="V274" s="25" t="b">
        <f t="shared" si="24"/>
        <v>1</v>
      </c>
    </row>
    <row r="275" spans="1:22" ht="45" x14ac:dyDescent="0.25">
      <c r="A275" s="5" t="s">
        <v>20</v>
      </c>
      <c r="B275" s="5">
        <v>266</v>
      </c>
      <c r="C275" s="5" t="s">
        <v>272</v>
      </c>
      <c r="D275" s="5">
        <v>2550</v>
      </c>
      <c r="E275" s="5">
        <v>12</v>
      </c>
      <c r="F275" s="5" t="s">
        <v>307</v>
      </c>
      <c r="G275" s="5" t="s">
        <v>36</v>
      </c>
      <c r="H275" s="6">
        <v>3084.44</v>
      </c>
      <c r="I275" s="8">
        <f t="shared" si="20"/>
        <v>2659.0000000000005</v>
      </c>
      <c r="J275" s="8">
        <f t="shared" si="21"/>
        <v>31908.000000000007</v>
      </c>
      <c r="K275" s="5">
        <v>13775</v>
      </c>
      <c r="L275" s="12">
        <v>2659.0000000000005</v>
      </c>
      <c r="M275" s="11">
        <f t="shared" si="22"/>
        <v>31908.000000000007</v>
      </c>
      <c r="N275" s="5"/>
      <c r="O275" s="5"/>
      <c r="P275" s="5"/>
      <c r="S275" s="27" t="s">
        <v>307</v>
      </c>
      <c r="T275" s="23" t="b">
        <f t="shared" si="23"/>
        <v>1</v>
      </c>
      <c r="U275" s="32">
        <v>2659.0000000000005</v>
      </c>
      <c r="V275" s="25" t="b">
        <f t="shared" si="24"/>
        <v>1</v>
      </c>
    </row>
    <row r="276" spans="1:22" ht="146.25" x14ac:dyDescent="0.25">
      <c r="A276" s="5" t="s">
        <v>20</v>
      </c>
      <c r="B276" s="5">
        <v>267</v>
      </c>
      <c r="C276" s="5" t="s">
        <v>272</v>
      </c>
      <c r="D276" s="5">
        <v>5310</v>
      </c>
      <c r="E276" s="5">
        <v>1</v>
      </c>
      <c r="F276" s="5" t="s">
        <v>308</v>
      </c>
      <c r="G276" s="5" t="s">
        <v>36</v>
      </c>
      <c r="H276" s="6">
        <v>10199.799999999999</v>
      </c>
      <c r="I276" s="8">
        <f t="shared" si="20"/>
        <v>8792.9310344827591</v>
      </c>
      <c r="J276" s="8">
        <f t="shared" si="21"/>
        <v>8792.9310344827591</v>
      </c>
      <c r="K276" s="5">
        <v>13774</v>
      </c>
      <c r="L276" s="12">
        <v>9775.5</v>
      </c>
      <c r="M276" s="11">
        <f t="shared" si="22"/>
        <v>9775.5</v>
      </c>
      <c r="N276" s="5"/>
      <c r="O276" s="5"/>
      <c r="P276" s="5"/>
      <c r="S276" s="27" t="s">
        <v>308</v>
      </c>
      <c r="T276" s="23" t="b">
        <f t="shared" si="23"/>
        <v>1</v>
      </c>
      <c r="U276" s="32">
        <v>8792.9310344827591</v>
      </c>
      <c r="V276" s="25" t="b">
        <f t="shared" si="24"/>
        <v>1</v>
      </c>
    </row>
    <row r="277" spans="1:22" ht="67.5" x14ac:dyDescent="0.25">
      <c r="A277" s="5" t="s">
        <v>20</v>
      </c>
      <c r="B277" s="5">
        <v>268</v>
      </c>
      <c r="C277" s="5" t="s">
        <v>272</v>
      </c>
      <c r="D277" s="5">
        <v>5310</v>
      </c>
      <c r="E277" s="5">
        <v>1</v>
      </c>
      <c r="F277" s="5" t="s">
        <v>309</v>
      </c>
      <c r="G277" s="5" t="s">
        <v>36</v>
      </c>
      <c r="H277" s="6">
        <v>18320</v>
      </c>
      <c r="I277" s="8">
        <f t="shared" si="20"/>
        <v>15793.103448275862</v>
      </c>
      <c r="J277" s="8">
        <f t="shared" si="21"/>
        <v>15793.103448275862</v>
      </c>
      <c r="K277" s="5">
        <v>13774</v>
      </c>
      <c r="L277" s="12">
        <v>15793.103448275862</v>
      </c>
      <c r="M277" s="11">
        <f t="shared" si="22"/>
        <v>15793.103448275862</v>
      </c>
      <c r="N277" s="5"/>
      <c r="O277" s="5"/>
      <c r="P277" s="5"/>
      <c r="S277" s="27" t="s">
        <v>309</v>
      </c>
      <c r="T277" s="23" t="b">
        <f t="shared" si="23"/>
        <v>1</v>
      </c>
      <c r="U277" s="32">
        <v>15793.103448275862</v>
      </c>
      <c r="V277" s="25" t="b">
        <f t="shared" si="24"/>
        <v>1</v>
      </c>
    </row>
    <row r="278" spans="1:22" ht="45" x14ac:dyDescent="0.25">
      <c r="A278" s="5" t="s">
        <v>20</v>
      </c>
      <c r="B278" s="5">
        <v>269</v>
      </c>
      <c r="C278" s="5" t="s">
        <v>272</v>
      </c>
      <c r="D278" s="5">
        <v>2950</v>
      </c>
      <c r="E278" s="5">
        <v>3</v>
      </c>
      <c r="F278" s="5" t="s">
        <v>310</v>
      </c>
      <c r="G278" s="5" t="s">
        <v>36</v>
      </c>
      <c r="H278" s="6">
        <v>2903.41</v>
      </c>
      <c r="I278" s="8">
        <f t="shared" si="20"/>
        <v>2502.9396551724139</v>
      </c>
      <c r="J278" s="8">
        <f t="shared" si="21"/>
        <v>7508.8189655172418</v>
      </c>
      <c r="K278" s="5">
        <v>13777</v>
      </c>
      <c r="L278" s="12">
        <v>2502.9396551724139</v>
      </c>
      <c r="M278" s="11">
        <f t="shared" si="22"/>
        <v>7508.8189655172418</v>
      </c>
      <c r="N278" s="5"/>
      <c r="O278" s="5"/>
      <c r="P278" s="5"/>
      <c r="S278" s="27" t="s">
        <v>310</v>
      </c>
      <c r="T278" s="23" t="b">
        <f t="shared" si="23"/>
        <v>1</v>
      </c>
      <c r="U278" s="32">
        <v>2502.9396551724139</v>
      </c>
      <c r="V278" s="25" t="b">
        <f t="shared" si="24"/>
        <v>1</v>
      </c>
    </row>
    <row r="279" spans="1:22" ht="45" x14ac:dyDescent="0.25">
      <c r="A279" s="5" t="s">
        <v>20</v>
      </c>
      <c r="B279" s="5">
        <v>270</v>
      </c>
      <c r="C279" s="5" t="s">
        <v>272</v>
      </c>
      <c r="D279" s="5">
        <v>2950</v>
      </c>
      <c r="E279" s="5">
        <v>3</v>
      </c>
      <c r="F279" s="5" t="s">
        <v>311</v>
      </c>
      <c r="G279" s="5" t="s">
        <v>36</v>
      </c>
      <c r="H279" s="6">
        <v>1267.5</v>
      </c>
      <c r="I279" s="8">
        <f t="shared" si="20"/>
        <v>1092.6724137931035</v>
      </c>
      <c r="J279" s="8">
        <f t="shared" si="21"/>
        <v>3278.0172413793107</v>
      </c>
      <c r="K279" s="5">
        <v>13777</v>
      </c>
      <c r="L279" s="12">
        <v>1092.6724137931035</v>
      </c>
      <c r="M279" s="11">
        <f t="shared" si="22"/>
        <v>3278.0172413793107</v>
      </c>
      <c r="N279" s="5"/>
      <c r="O279" s="5"/>
      <c r="P279" s="5"/>
      <c r="S279" s="27" t="s">
        <v>311</v>
      </c>
      <c r="T279" s="23" t="b">
        <f t="shared" si="23"/>
        <v>1</v>
      </c>
      <c r="U279" s="32">
        <v>1092.6724137931035</v>
      </c>
      <c r="V279" s="25" t="b">
        <f t="shared" si="24"/>
        <v>1</v>
      </c>
    </row>
    <row r="280" spans="1:22" ht="45" x14ac:dyDescent="0.25">
      <c r="A280" s="5" t="s">
        <v>20</v>
      </c>
      <c r="B280" s="5">
        <v>271</v>
      </c>
      <c r="C280" s="5" t="s">
        <v>272</v>
      </c>
      <c r="D280" s="5">
        <v>2550</v>
      </c>
      <c r="E280" s="5">
        <v>5</v>
      </c>
      <c r="F280" s="5" t="s">
        <v>312</v>
      </c>
      <c r="G280" s="5" t="s">
        <v>36</v>
      </c>
      <c r="H280" s="6">
        <v>1583.7</v>
      </c>
      <c r="I280" s="8">
        <f t="shared" si="20"/>
        <v>1365.2586206896553</v>
      </c>
      <c r="J280" s="8">
        <f t="shared" si="21"/>
        <v>6826.2931034482772</v>
      </c>
      <c r="K280" s="5">
        <v>13775</v>
      </c>
      <c r="L280" s="12">
        <v>1690.5</v>
      </c>
      <c r="M280" s="11">
        <f t="shared" si="22"/>
        <v>8452.5</v>
      </c>
      <c r="N280" s="5"/>
      <c r="O280" s="5"/>
      <c r="P280" s="5"/>
      <c r="S280" s="27" t="s">
        <v>312</v>
      </c>
      <c r="T280" s="23" t="b">
        <f t="shared" si="23"/>
        <v>1</v>
      </c>
      <c r="U280" s="32">
        <v>1365.2586206896553</v>
      </c>
      <c r="V280" s="25" t="b">
        <f t="shared" si="24"/>
        <v>1</v>
      </c>
    </row>
    <row r="281" spans="1:22" ht="45" x14ac:dyDescent="0.25">
      <c r="A281" s="5" t="s">
        <v>20</v>
      </c>
      <c r="B281" s="5">
        <v>272</v>
      </c>
      <c r="C281" s="5" t="s">
        <v>272</v>
      </c>
      <c r="D281" s="5">
        <v>2550</v>
      </c>
      <c r="E281" s="5">
        <v>5</v>
      </c>
      <c r="F281" s="5" t="s">
        <v>313</v>
      </c>
      <c r="G281" s="5" t="s">
        <v>36</v>
      </c>
      <c r="H281" s="6">
        <v>1777.78</v>
      </c>
      <c r="I281" s="8">
        <f t="shared" si="20"/>
        <v>1532.5689655172414</v>
      </c>
      <c r="J281" s="8">
        <f t="shared" si="21"/>
        <v>7662.8448275862065</v>
      </c>
      <c r="K281" s="5">
        <v>13775</v>
      </c>
      <c r="L281" s="12">
        <v>1837.5</v>
      </c>
      <c r="M281" s="11">
        <f t="shared" si="22"/>
        <v>9187.5</v>
      </c>
      <c r="N281" s="5"/>
      <c r="O281" s="5"/>
      <c r="P281" s="5"/>
      <c r="S281" s="27" t="s">
        <v>313</v>
      </c>
      <c r="T281" s="23" t="b">
        <f t="shared" si="23"/>
        <v>1</v>
      </c>
      <c r="U281" s="32">
        <v>1532.5689655172414</v>
      </c>
      <c r="V281" s="25" t="b">
        <f t="shared" si="24"/>
        <v>1</v>
      </c>
    </row>
    <row r="282" spans="1:22" ht="56.25" x14ac:dyDescent="0.25">
      <c r="A282" s="5" t="s">
        <v>20</v>
      </c>
      <c r="B282" s="5">
        <v>273</v>
      </c>
      <c r="C282" s="5" t="s">
        <v>272</v>
      </c>
      <c r="D282" s="5">
        <v>2550</v>
      </c>
      <c r="E282" s="5">
        <v>5</v>
      </c>
      <c r="F282" s="5" t="s">
        <v>314</v>
      </c>
      <c r="G282" s="5" t="s">
        <v>36</v>
      </c>
      <c r="H282" s="6">
        <v>1777.78</v>
      </c>
      <c r="I282" s="8">
        <f t="shared" si="20"/>
        <v>1532.5689655172414</v>
      </c>
      <c r="J282" s="8">
        <f t="shared" si="21"/>
        <v>7662.8448275862065</v>
      </c>
      <c r="K282" s="5">
        <v>13775</v>
      </c>
      <c r="L282" s="12">
        <v>1837.5</v>
      </c>
      <c r="M282" s="11">
        <f t="shared" si="22"/>
        <v>9187.5</v>
      </c>
      <c r="N282" s="5"/>
      <c r="O282" s="5"/>
      <c r="P282" s="5"/>
      <c r="S282" s="27" t="s">
        <v>314</v>
      </c>
      <c r="T282" s="23" t="b">
        <f t="shared" si="23"/>
        <v>1</v>
      </c>
      <c r="U282" s="32">
        <v>1532.5689655172414</v>
      </c>
      <c r="V282" s="25" t="b">
        <f t="shared" si="24"/>
        <v>1</v>
      </c>
    </row>
    <row r="283" spans="1:22" ht="45" x14ac:dyDescent="0.25">
      <c r="A283" s="5" t="s">
        <v>20</v>
      </c>
      <c r="B283" s="5">
        <v>274</v>
      </c>
      <c r="C283" s="5" t="s">
        <v>272</v>
      </c>
      <c r="D283" s="5">
        <v>2550</v>
      </c>
      <c r="E283" s="5">
        <v>5</v>
      </c>
      <c r="F283" s="5" t="s">
        <v>315</v>
      </c>
      <c r="G283" s="5" t="s">
        <v>36</v>
      </c>
      <c r="H283" s="6">
        <v>1583.7</v>
      </c>
      <c r="I283" s="8">
        <f t="shared" si="20"/>
        <v>1365.2586206896553</v>
      </c>
      <c r="J283" s="8">
        <f t="shared" si="21"/>
        <v>6826.2931034482772</v>
      </c>
      <c r="K283" s="5">
        <v>13775</v>
      </c>
      <c r="L283" s="12">
        <v>1417.5</v>
      </c>
      <c r="M283" s="11">
        <f t="shared" si="22"/>
        <v>7087.5</v>
      </c>
      <c r="N283" s="5"/>
      <c r="O283" s="5"/>
      <c r="P283" s="5"/>
      <c r="S283" s="27" t="s">
        <v>315</v>
      </c>
      <c r="T283" s="23" t="b">
        <f t="shared" si="23"/>
        <v>1</v>
      </c>
      <c r="U283" s="32">
        <v>1365.2586206896553</v>
      </c>
      <c r="V283" s="25" t="b">
        <f t="shared" si="24"/>
        <v>1</v>
      </c>
    </row>
    <row r="284" spans="1:22" ht="45" x14ac:dyDescent="0.25">
      <c r="A284" s="5" t="s">
        <v>20</v>
      </c>
      <c r="B284" s="5">
        <v>275</v>
      </c>
      <c r="C284" s="5" t="s">
        <v>272</v>
      </c>
      <c r="D284" s="5">
        <v>2550</v>
      </c>
      <c r="E284" s="5">
        <v>1</v>
      </c>
      <c r="F284" s="5" t="s">
        <v>316</v>
      </c>
      <c r="G284" s="5" t="s">
        <v>26</v>
      </c>
      <c r="H284" s="6">
        <v>1909.97</v>
      </c>
      <c r="I284" s="8">
        <f t="shared" si="20"/>
        <v>1646.5258620689656</v>
      </c>
      <c r="J284" s="8">
        <f t="shared" si="21"/>
        <v>1646.5258620689656</v>
      </c>
      <c r="K284" s="5">
        <v>13775</v>
      </c>
      <c r="L284" s="12">
        <v>1646.5258620689656</v>
      </c>
      <c r="M284" s="11">
        <f t="shared" si="22"/>
        <v>1646.5258620689656</v>
      </c>
      <c r="N284" s="5"/>
      <c r="O284" s="5"/>
      <c r="P284" s="5"/>
      <c r="S284" s="27" t="s">
        <v>316</v>
      </c>
      <c r="T284" s="23" t="b">
        <f t="shared" si="23"/>
        <v>1</v>
      </c>
      <c r="U284" s="32">
        <v>1646.5258620689656</v>
      </c>
      <c r="V284" s="25" t="b">
        <f t="shared" si="24"/>
        <v>1</v>
      </c>
    </row>
    <row r="285" spans="1:22" ht="45" x14ac:dyDescent="0.25">
      <c r="A285" s="5" t="s">
        <v>20</v>
      </c>
      <c r="B285" s="5">
        <v>276</v>
      </c>
      <c r="C285" s="5" t="s">
        <v>272</v>
      </c>
      <c r="D285" s="5">
        <v>2950</v>
      </c>
      <c r="E285" s="5">
        <v>200</v>
      </c>
      <c r="F285" s="5" t="s">
        <v>317</v>
      </c>
      <c r="G285" s="5" t="s">
        <v>36</v>
      </c>
      <c r="H285" s="6">
        <v>595.25</v>
      </c>
      <c r="I285" s="8">
        <f t="shared" si="20"/>
        <v>513.14655172413802</v>
      </c>
      <c r="J285" s="8">
        <f t="shared" si="21"/>
        <v>102629.31034482761</v>
      </c>
      <c r="K285" s="5">
        <v>13777</v>
      </c>
      <c r="L285" s="12">
        <v>513.14655172413802</v>
      </c>
      <c r="M285" s="11">
        <f t="shared" si="22"/>
        <v>102629.31034482761</v>
      </c>
      <c r="N285" s="5"/>
      <c r="O285" s="5"/>
      <c r="P285" s="5"/>
      <c r="S285" s="27" t="s">
        <v>317</v>
      </c>
      <c r="T285" s="23" t="b">
        <f t="shared" si="23"/>
        <v>1</v>
      </c>
      <c r="U285" s="32">
        <v>513.14655172413802</v>
      </c>
      <c r="V285" s="25" t="b">
        <f t="shared" si="24"/>
        <v>1</v>
      </c>
    </row>
    <row r="286" spans="1:22" ht="45" x14ac:dyDescent="0.25">
      <c r="A286" s="5" t="s">
        <v>20</v>
      </c>
      <c r="B286" s="5">
        <v>277</v>
      </c>
      <c r="C286" s="5" t="s">
        <v>272</v>
      </c>
      <c r="D286" s="5">
        <v>2170</v>
      </c>
      <c r="E286" s="5">
        <v>1</v>
      </c>
      <c r="F286" s="5" t="s">
        <v>318</v>
      </c>
      <c r="G286" s="5" t="s">
        <v>204</v>
      </c>
      <c r="H286" s="6">
        <v>795.76</v>
      </c>
      <c r="I286" s="8">
        <f t="shared" si="20"/>
        <v>686</v>
      </c>
      <c r="J286" s="8">
        <f t="shared" si="21"/>
        <v>686</v>
      </c>
      <c r="K286" s="5">
        <v>3577</v>
      </c>
      <c r="L286" s="12">
        <v>808.5</v>
      </c>
      <c r="M286" s="11">
        <f t="shared" si="22"/>
        <v>808.5</v>
      </c>
      <c r="N286" s="5"/>
      <c r="O286" s="5"/>
      <c r="P286" s="5"/>
      <c r="S286" s="27" t="s">
        <v>318</v>
      </c>
      <c r="T286" s="23" t="b">
        <f t="shared" si="23"/>
        <v>1</v>
      </c>
      <c r="U286" s="32">
        <v>686</v>
      </c>
      <c r="V286" s="25" t="b">
        <f t="shared" si="24"/>
        <v>1</v>
      </c>
    </row>
    <row r="287" spans="1:22" ht="45" x14ac:dyDescent="0.25">
      <c r="A287" s="5" t="s">
        <v>20</v>
      </c>
      <c r="B287" s="5">
        <v>278</v>
      </c>
      <c r="C287" s="5" t="s">
        <v>272</v>
      </c>
      <c r="D287" s="5">
        <v>2550</v>
      </c>
      <c r="E287" s="5">
        <v>1</v>
      </c>
      <c r="F287" s="5" t="s">
        <v>319</v>
      </c>
      <c r="G287" s="5" t="s">
        <v>204</v>
      </c>
      <c r="H287" s="6">
        <v>1533.52</v>
      </c>
      <c r="I287" s="8">
        <f t="shared" si="20"/>
        <v>1322</v>
      </c>
      <c r="J287" s="8">
        <f t="shared" si="21"/>
        <v>1322</v>
      </c>
      <c r="K287" s="5">
        <v>13775</v>
      </c>
      <c r="L287" s="12">
        <v>1322</v>
      </c>
      <c r="M287" s="11">
        <f t="shared" si="22"/>
        <v>1322</v>
      </c>
      <c r="N287" s="5"/>
      <c r="O287" s="5"/>
      <c r="P287" s="5"/>
      <c r="S287" s="27" t="s">
        <v>319</v>
      </c>
      <c r="T287" s="23" t="b">
        <f t="shared" si="23"/>
        <v>1</v>
      </c>
      <c r="U287" s="32">
        <v>1322</v>
      </c>
      <c r="V287" s="25" t="b">
        <f t="shared" si="24"/>
        <v>1</v>
      </c>
    </row>
    <row r="288" spans="1:22" ht="45" x14ac:dyDescent="0.25">
      <c r="A288" s="5" t="s">
        <v>20</v>
      </c>
      <c r="B288" s="5">
        <v>279</v>
      </c>
      <c r="C288" s="5" t="s">
        <v>272</v>
      </c>
      <c r="D288" s="5">
        <v>2950</v>
      </c>
      <c r="E288" s="5">
        <v>2</v>
      </c>
      <c r="F288" s="5" t="s">
        <v>320</v>
      </c>
      <c r="G288" s="5" t="s">
        <v>36</v>
      </c>
      <c r="H288" s="6">
        <v>292.5</v>
      </c>
      <c r="I288" s="8">
        <f t="shared" si="20"/>
        <v>252.15517241379311</v>
      </c>
      <c r="J288" s="8">
        <f t="shared" si="21"/>
        <v>504.31034482758622</v>
      </c>
      <c r="K288" s="5">
        <v>13777</v>
      </c>
      <c r="L288" s="12">
        <v>425.25</v>
      </c>
      <c r="M288" s="11">
        <f t="shared" si="22"/>
        <v>850.5</v>
      </c>
      <c r="N288" s="5"/>
      <c r="O288" s="5"/>
      <c r="P288" s="5"/>
      <c r="S288" s="27" t="s">
        <v>320</v>
      </c>
      <c r="T288" s="23" t="b">
        <f t="shared" si="23"/>
        <v>1</v>
      </c>
      <c r="U288" s="32">
        <v>252.15517241379311</v>
      </c>
      <c r="V288" s="25" t="b">
        <f t="shared" si="24"/>
        <v>1</v>
      </c>
    </row>
    <row r="289" spans="1:22" ht="45" x14ac:dyDescent="0.25">
      <c r="A289" s="5" t="s">
        <v>20</v>
      </c>
      <c r="B289" s="5">
        <v>280</v>
      </c>
      <c r="C289" s="5" t="s">
        <v>272</v>
      </c>
      <c r="D289" s="5">
        <v>2950</v>
      </c>
      <c r="E289" s="5">
        <v>3</v>
      </c>
      <c r="F289" s="5" t="s">
        <v>321</v>
      </c>
      <c r="G289" s="5" t="s">
        <v>36</v>
      </c>
      <c r="H289" s="6">
        <v>380</v>
      </c>
      <c r="I289" s="8">
        <f t="shared" si="20"/>
        <v>327.58620689655174</v>
      </c>
      <c r="J289" s="8">
        <f t="shared" si="21"/>
        <v>982.75862068965523</v>
      </c>
      <c r="K289" s="5">
        <v>13777</v>
      </c>
      <c r="L289" s="12">
        <v>858.90000000000009</v>
      </c>
      <c r="M289" s="11">
        <f t="shared" si="22"/>
        <v>2576.7000000000003</v>
      </c>
      <c r="N289" s="5"/>
      <c r="O289" s="5"/>
      <c r="P289" s="5"/>
      <c r="S289" s="27" t="s">
        <v>321</v>
      </c>
      <c r="T289" s="23" t="b">
        <f t="shared" si="23"/>
        <v>1</v>
      </c>
      <c r="U289" s="32">
        <v>327.58620689655174</v>
      </c>
      <c r="V289" s="25" t="b">
        <f t="shared" si="24"/>
        <v>1</v>
      </c>
    </row>
    <row r="290" spans="1:22" ht="45" x14ac:dyDescent="0.25">
      <c r="A290" s="5" t="s">
        <v>20</v>
      </c>
      <c r="B290" s="5">
        <v>281</v>
      </c>
      <c r="C290" s="5" t="s">
        <v>272</v>
      </c>
      <c r="D290" s="5">
        <v>2950</v>
      </c>
      <c r="E290" s="5">
        <v>3</v>
      </c>
      <c r="F290" s="5" t="s">
        <v>322</v>
      </c>
      <c r="G290" s="5" t="s">
        <v>36</v>
      </c>
      <c r="H290" s="6">
        <v>920</v>
      </c>
      <c r="I290" s="8">
        <f t="shared" si="20"/>
        <v>793.10344827586209</v>
      </c>
      <c r="J290" s="8">
        <f t="shared" si="21"/>
        <v>2379.3103448275861</v>
      </c>
      <c r="K290" s="5">
        <v>13777</v>
      </c>
      <c r="L290" s="12">
        <v>1349.25</v>
      </c>
      <c r="M290" s="11">
        <f t="shared" si="22"/>
        <v>4047.75</v>
      </c>
      <c r="N290" s="5"/>
      <c r="O290" s="5"/>
      <c r="P290" s="5"/>
      <c r="S290" s="27" t="s">
        <v>322</v>
      </c>
      <c r="T290" s="23" t="b">
        <f t="shared" si="23"/>
        <v>1</v>
      </c>
      <c r="U290" s="32">
        <v>793.10344827586209</v>
      </c>
      <c r="V290" s="25" t="b">
        <f t="shared" si="24"/>
        <v>1</v>
      </c>
    </row>
    <row r="291" spans="1:22" ht="45" x14ac:dyDescent="0.25">
      <c r="A291" s="5" t="s">
        <v>20</v>
      </c>
      <c r="B291" s="5">
        <v>282</v>
      </c>
      <c r="C291" s="5" t="s">
        <v>272</v>
      </c>
      <c r="D291" s="5">
        <v>2950</v>
      </c>
      <c r="E291" s="5">
        <v>3</v>
      </c>
      <c r="F291" s="5" t="s">
        <v>323</v>
      </c>
      <c r="G291" s="5" t="s">
        <v>36</v>
      </c>
      <c r="H291" s="6">
        <v>1100</v>
      </c>
      <c r="I291" s="8">
        <f t="shared" si="20"/>
        <v>948.27586206896558</v>
      </c>
      <c r="J291" s="8">
        <f t="shared" si="21"/>
        <v>2844.8275862068967</v>
      </c>
      <c r="K291" s="5">
        <v>13777</v>
      </c>
      <c r="L291" s="12">
        <v>1753.5</v>
      </c>
      <c r="M291" s="11">
        <f t="shared" si="22"/>
        <v>5260.5</v>
      </c>
      <c r="N291" s="5"/>
      <c r="O291" s="5"/>
      <c r="P291" s="5"/>
      <c r="S291" s="27" t="s">
        <v>323</v>
      </c>
      <c r="T291" s="23" t="b">
        <f t="shared" si="23"/>
        <v>1</v>
      </c>
      <c r="U291" s="32">
        <v>948.27586206896558</v>
      </c>
      <c r="V291" s="25" t="b">
        <f t="shared" si="24"/>
        <v>1</v>
      </c>
    </row>
    <row r="292" spans="1:22" ht="135" x14ac:dyDescent="0.25">
      <c r="A292" s="5" t="s">
        <v>20</v>
      </c>
      <c r="B292" s="5">
        <v>283</v>
      </c>
      <c r="C292" s="5" t="s">
        <v>272</v>
      </c>
      <c r="D292" s="5">
        <v>5670</v>
      </c>
      <c r="E292" s="5">
        <v>2</v>
      </c>
      <c r="F292" s="5" t="s">
        <v>324</v>
      </c>
      <c r="G292" s="5" t="s">
        <v>36</v>
      </c>
      <c r="H292" s="6">
        <v>21019</v>
      </c>
      <c r="I292" s="8">
        <f t="shared" si="20"/>
        <v>18119.827586206899</v>
      </c>
      <c r="J292" s="8">
        <f t="shared" si="21"/>
        <v>36239.655172413797</v>
      </c>
      <c r="K292" s="5">
        <v>3816</v>
      </c>
      <c r="L292" s="12">
        <v>41175.75</v>
      </c>
      <c r="M292" s="11">
        <f t="shared" si="22"/>
        <v>82351.5</v>
      </c>
      <c r="N292" s="5"/>
      <c r="O292" s="5"/>
      <c r="P292" s="5"/>
      <c r="S292" s="27" t="s">
        <v>324</v>
      </c>
      <c r="T292" s="23" t="b">
        <f t="shared" si="23"/>
        <v>1</v>
      </c>
      <c r="U292" s="32">
        <v>18119.827586206899</v>
      </c>
      <c r="V292" s="25" t="b">
        <f t="shared" si="24"/>
        <v>1</v>
      </c>
    </row>
    <row r="293" spans="1:22" ht="45" x14ac:dyDescent="0.25">
      <c r="A293" s="5" t="s">
        <v>20</v>
      </c>
      <c r="B293" s="5">
        <v>284</v>
      </c>
      <c r="C293" s="5" t="s">
        <v>272</v>
      </c>
      <c r="D293" s="5">
        <v>2930</v>
      </c>
      <c r="E293" s="5">
        <v>100</v>
      </c>
      <c r="F293" s="5" t="s">
        <v>325</v>
      </c>
      <c r="G293" s="5" t="s">
        <v>36</v>
      </c>
      <c r="H293" s="6">
        <v>246.65</v>
      </c>
      <c r="I293" s="8">
        <f t="shared" si="20"/>
        <v>212.62931034482762</v>
      </c>
      <c r="J293" s="8">
        <f t="shared" si="21"/>
        <v>21262.931034482761</v>
      </c>
      <c r="K293" s="5">
        <v>3666</v>
      </c>
      <c r="L293" s="12">
        <v>446.25</v>
      </c>
      <c r="M293" s="11">
        <f t="shared" si="22"/>
        <v>44625</v>
      </c>
      <c r="N293" s="5"/>
      <c r="O293" s="5"/>
      <c r="P293" s="5"/>
      <c r="S293" s="27" t="s">
        <v>325</v>
      </c>
      <c r="T293" s="23" t="b">
        <f t="shared" si="23"/>
        <v>1</v>
      </c>
      <c r="U293" s="32">
        <v>212.62931034482762</v>
      </c>
      <c r="V293" s="25" t="b">
        <f t="shared" si="24"/>
        <v>1</v>
      </c>
    </row>
    <row r="294" spans="1:22" ht="45" x14ac:dyDescent="0.25">
      <c r="A294" s="5" t="s">
        <v>20</v>
      </c>
      <c r="B294" s="5">
        <v>285</v>
      </c>
      <c r="C294" s="5" t="s">
        <v>272</v>
      </c>
      <c r="D294" s="5">
        <v>2170</v>
      </c>
      <c r="E294" s="5">
        <v>10</v>
      </c>
      <c r="F294" s="5" t="s">
        <v>326</v>
      </c>
      <c r="G294" s="5" t="s">
        <v>36</v>
      </c>
      <c r="H294" s="6">
        <v>362.5</v>
      </c>
      <c r="I294" s="8">
        <f t="shared" si="20"/>
        <v>312.5</v>
      </c>
      <c r="J294" s="8">
        <f t="shared" si="21"/>
        <v>3125</v>
      </c>
      <c r="K294" s="5">
        <v>3577</v>
      </c>
      <c r="L294" s="12">
        <v>801.36000000000013</v>
      </c>
      <c r="M294" s="11">
        <f t="shared" si="22"/>
        <v>8013.6000000000013</v>
      </c>
      <c r="N294" s="5"/>
      <c r="O294" s="5"/>
      <c r="P294" s="5"/>
      <c r="S294" s="27" t="s">
        <v>326</v>
      </c>
      <c r="T294" s="23" t="b">
        <f t="shared" si="23"/>
        <v>1</v>
      </c>
      <c r="U294" s="32">
        <v>312.5</v>
      </c>
      <c r="V294" s="25" t="b">
        <f t="shared" si="24"/>
        <v>1</v>
      </c>
    </row>
    <row r="295" spans="1:22" ht="101.25" x14ac:dyDescent="0.25">
      <c r="A295" s="5" t="s">
        <v>20</v>
      </c>
      <c r="B295" s="5">
        <v>286</v>
      </c>
      <c r="C295" s="5" t="s">
        <v>272</v>
      </c>
      <c r="D295" s="5">
        <v>5670</v>
      </c>
      <c r="E295" s="5">
        <v>1</v>
      </c>
      <c r="F295" s="5" t="s">
        <v>327</v>
      </c>
      <c r="G295" s="5" t="s">
        <v>36</v>
      </c>
      <c r="H295" s="6">
        <v>56000</v>
      </c>
      <c r="I295" s="8">
        <f t="shared" si="20"/>
        <v>48275.862068965522</v>
      </c>
      <c r="J295" s="8">
        <f t="shared" si="21"/>
        <v>48275.862068965522</v>
      </c>
      <c r="K295" s="5">
        <v>3816</v>
      </c>
      <c r="L295" s="12">
        <v>103328.925</v>
      </c>
      <c r="M295" s="11">
        <f t="shared" si="22"/>
        <v>103328.925</v>
      </c>
      <c r="N295" s="5"/>
      <c r="O295" s="5"/>
      <c r="P295" s="5"/>
      <c r="S295" s="27" t="s">
        <v>327</v>
      </c>
      <c r="T295" s="23" t="b">
        <f t="shared" si="23"/>
        <v>1</v>
      </c>
      <c r="U295" s="32">
        <v>48275.862068965522</v>
      </c>
      <c r="V295" s="25" t="b">
        <f t="shared" si="24"/>
        <v>1</v>
      </c>
    </row>
    <row r="296" spans="1:22" ht="45" x14ac:dyDescent="0.25">
      <c r="A296" s="5" t="s">
        <v>20</v>
      </c>
      <c r="B296" s="5">
        <v>287</v>
      </c>
      <c r="C296" s="5" t="s">
        <v>272</v>
      </c>
      <c r="D296" s="5">
        <v>2950</v>
      </c>
      <c r="E296" s="5">
        <v>2</v>
      </c>
      <c r="F296" s="5" t="s">
        <v>328</v>
      </c>
      <c r="G296" s="5" t="s">
        <v>184</v>
      </c>
      <c r="H296" s="6">
        <v>400</v>
      </c>
      <c r="I296" s="8">
        <f t="shared" si="20"/>
        <v>344.82758620689657</v>
      </c>
      <c r="J296" s="8">
        <f t="shared" si="21"/>
        <v>689.65517241379314</v>
      </c>
      <c r="K296" s="5">
        <v>13777</v>
      </c>
      <c r="L296" s="12">
        <v>487.20000000000005</v>
      </c>
      <c r="M296" s="11">
        <f t="shared" si="22"/>
        <v>974.40000000000009</v>
      </c>
      <c r="N296" s="5"/>
      <c r="O296" s="5"/>
      <c r="P296" s="5"/>
      <c r="S296" s="27" t="s">
        <v>328</v>
      </c>
      <c r="T296" s="23" t="b">
        <f t="shared" si="23"/>
        <v>1</v>
      </c>
      <c r="U296" s="32">
        <v>344.82758620689657</v>
      </c>
      <c r="V296" s="25" t="b">
        <f t="shared" si="24"/>
        <v>1</v>
      </c>
    </row>
    <row r="297" spans="1:22" ht="45" x14ac:dyDescent="0.25">
      <c r="A297" s="5" t="s">
        <v>20</v>
      </c>
      <c r="B297" s="5">
        <v>288</v>
      </c>
      <c r="C297" s="5" t="s">
        <v>272</v>
      </c>
      <c r="D297" s="5">
        <v>2950</v>
      </c>
      <c r="E297" s="5">
        <v>100</v>
      </c>
      <c r="F297" s="5" t="s">
        <v>329</v>
      </c>
      <c r="G297" s="5" t="s">
        <v>36</v>
      </c>
      <c r="H297" s="6">
        <v>602.59</v>
      </c>
      <c r="I297" s="8">
        <f t="shared" si="20"/>
        <v>519.47413793103453</v>
      </c>
      <c r="J297" s="8">
        <f t="shared" si="21"/>
        <v>51947.413793103457</v>
      </c>
      <c r="K297" s="5">
        <v>13777</v>
      </c>
      <c r="L297" s="12">
        <v>519.47413793103453</v>
      </c>
      <c r="M297" s="11">
        <f t="shared" si="22"/>
        <v>51947.413793103457</v>
      </c>
      <c r="N297" s="5"/>
      <c r="O297" s="5"/>
      <c r="P297" s="5"/>
      <c r="S297" s="27" t="s">
        <v>329</v>
      </c>
      <c r="T297" s="23" t="b">
        <f t="shared" si="23"/>
        <v>1</v>
      </c>
      <c r="U297" s="32">
        <v>519.47413793103453</v>
      </c>
      <c r="V297" s="25" t="b">
        <f t="shared" si="24"/>
        <v>1</v>
      </c>
    </row>
    <row r="298" spans="1:22" ht="45" x14ac:dyDescent="0.25">
      <c r="A298" s="5" t="s">
        <v>20</v>
      </c>
      <c r="B298" s="5">
        <v>289</v>
      </c>
      <c r="C298" s="5" t="s">
        <v>272</v>
      </c>
      <c r="D298" s="5">
        <v>2950</v>
      </c>
      <c r="E298" s="5">
        <v>1</v>
      </c>
      <c r="F298" s="5" t="s">
        <v>330</v>
      </c>
      <c r="G298" s="5" t="s">
        <v>36</v>
      </c>
      <c r="H298" s="6">
        <v>1150</v>
      </c>
      <c r="I298" s="8">
        <f t="shared" si="20"/>
        <v>991.37931034482767</v>
      </c>
      <c r="J298" s="8">
        <f t="shared" si="21"/>
        <v>991.37931034482767</v>
      </c>
      <c r="K298" s="5">
        <v>13777</v>
      </c>
      <c r="L298" s="12">
        <v>1264.2</v>
      </c>
      <c r="M298" s="11">
        <f t="shared" si="22"/>
        <v>1264.2</v>
      </c>
      <c r="N298" s="5"/>
      <c r="O298" s="5"/>
      <c r="P298" s="5"/>
      <c r="S298" s="27" t="s">
        <v>330</v>
      </c>
      <c r="T298" s="23" t="b">
        <f t="shared" si="23"/>
        <v>1</v>
      </c>
      <c r="U298" s="32">
        <v>991.37931034482767</v>
      </c>
      <c r="V298" s="25" t="b">
        <f t="shared" si="24"/>
        <v>1</v>
      </c>
    </row>
    <row r="299" spans="1:22" ht="45" x14ac:dyDescent="0.25">
      <c r="A299" s="5" t="s">
        <v>20</v>
      </c>
      <c r="B299" s="5">
        <v>290</v>
      </c>
      <c r="C299" s="5" t="s">
        <v>272</v>
      </c>
      <c r="D299" s="5">
        <v>2950</v>
      </c>
      <c r="E299" s="5">
        <v>3</v>
      </c>
      <c r="F299" s="5" t="s">
        <v>331</v>
      </c>
      <c r="G299" s="5" t="s">
        <v>36</v>
      </c>
      <c r="H299" s="6">
        <v>388</v>
      </c>
      <c r="I299" s="8">
        <f t="shared" si="20"/>
        <v>334.48275862068965</v>
      </c>
      <c r="J299" s="8">
        <f t="shared" si="21"/>
        <v>1003.448275862069</v>
      </c>
      <c r="K299" s="5">
        <v>13777</v>
      </c>
      <c r="L299" s="12">
        <v>1102.5</v>
      </c>
      <c r="M299" s="11">
        <f t="shared" si="22"/>
        <v>3307.5</v>
      </c>
      <c r="N299" s="5"/>
      <c r="O299" s="5"/>
      <c r="P299" s="5"/>
      <c r="S299" s="27" t="s">
        <v>331</v>
      </c>
      <c r="T299" s="23" t="b">
        <f t="shared" si="23"/>
        <v>1</v>
      </c>
      <c r="U299" s="32">
        <v>334.48275862068965</v>
      </c>
      <c r="V299" s="25" t="b">
        <f t="shared" si="24"/>
        <v>1</v>
      </c>
    </row>
    <row r="300" spans="1:22" ht="45" x14ac:dyDescent="0.25">
      <c r="A300" s="5" t="s">
        <v>20</v>
      </c>
      <c r="B300" s="5">
        <v>291</v>
      </c>
      <c r="C300" s="5" t="s">
        <v>272</v>
      </c>
      <c r="D300" s="5">
        <v>2950</v>
      </c>
      <c r="E300" s="5">
        <v>1</v>
      </c>
      <c r="F300" s="5" t="s">
        <v>332</v>
      </c>
      <c r="G300" s="5" t="s">
        <v>36</v>
      </c>
      <c r="H300" s="6">
        <v>934.03</v>
      </c>
      <c r="I300" s="8">
        <f t="shared" si="20"/>
        <v>805.19827586206895</v>
      </c>
      <c r="J300" s="8">
        <f t="shared" si="21"/>
        <v>805.19827586206895</v>
      </c>
      <c r="K300" s="5">
        <v>13777</v>
      </c>
      <c r="L300" s="12">
        <v>805.19827586206895</v>
      </c>
      <c r="M300" s="11">
        <f t="shared" si="22"/>
        <v>805.19827586206895</v>
      </c>
      <c r="N300" s="5"/>
      <c r="O300" s="5"/>
      <c r="P300" s="5"/>
      <c r="S300" s="27" t="s">
        <v>332</v>
      </c>
      <c r="T300" s="23" t="b">
        <f t="shared" si="23"/>
        <v>1</v>
      </c>
      <c r="U300" s="32">
        <v>805.19827586206895</v>
      </c>
      <c r="V300" s="25" t="b">
        <f t="shared" si="24"/>
        <v>1</v>
      </c>
    </row>
    <row r="301" spans="1:22" ht="45" x14ac:dyDescent="0.25">
      <c r="A301" s="5" t="s">
        <v>20</v>
      </c>
      <c r="B301" s="5">
        <v>292</v>
      </c>
      <c r="C301" s="5" t="s">
        <v>272</v>
      </c>
      <c r="D301" s="5">
        <v>2550</v>
      </c>
      <c r="E301" s="5">
        <v>20</v>
      </c>
      <c r="F301" s="5" t="s">
        <v>333</v>
      </c>
      <c r="G301" s="5" t="s">
        <v>36</v>
      </c>
      <c r="H301" s="6">
        <v>959.32</v>
      </c>
      <c r="I301" s="8">
        <f t="shared" si="20"/>
        <v>827.00000000000011</v>
      </c>
      <c r="J301" s="8">
        <f t="shared" si="21"/>
        <v>16540.000000000004</v>
      </c>
      <c r="K301" s="5">
        <v>13775</v>
      </c>
      <c r="L301" s="12">
        <v>827.00000000000011</v>
      </c>
      <c r="M301" s="11">
        <f t="shared" si="22"/>
        <v>16540.000000000004</v>
      </c>
      <c r="N301" s="5"/>
      <c r="O301" s="5"/>
      <c r="P301" s="5"/>
      <c r="S301" s="27" t="s">
        <v>333</v>
      </c>
      <c r="T301" s="23" t="b">
        <f t="shared" si="23"/>
        <v>1</v>
      </c>
      <c r="U301" s="32">
        <v>827.00000000000011</v>
      </c>
      <c r="V301" s="25" t="b">
        <f t="shared" si="24"/>
        <v>1</v>
      </c>
    </row>
    <row r="302" spans="1:22" ht="45" x14ac:dyDescent="0.25">
      <c r="A302" s="5" t="s">
        <v>20</v>
      </c>
      <c r="B302" s="5">
        <v>293</v>
      </c>
      <c r="C302" s="5" t="s">
        <v>272</v>
      </c>
      <c r="D302" s="5">
        <v>2550</v>
      </c>
      <c r="E302" s="5">
        <v>2</v>
      </c>
      <c r="F302" s="5" t="s">
        <v>334</v>
      </c>
      <c r="G302" s="5" t="s">
        <v>26</v>
      </c>
      <c r="H302" s="6">
        <v>12931.88</v>
      </c>
      <c r="I302" s="8">
        <f t="shared" si="20"/>
        <v>11148.172413793103</v>
      </c>
      <c r="J302" s="8">
        <f t="shared" si="21"/>
        <v>22296.344827586207</v>
      </c>
      <c r="K302" s="5">
        <v>13775</v>
      </c>
      <c r="L302" s="12">
        <v>14211.539999999999</v>
      </c>
      <c r="M302" s="11">
        <f t="shared" si="22"/>
        <v>28423.079999999998</v>
      </c>
      <c r="N302" s="5"/>
      <c r="O302" s="5"/>
      <c r="P302" s="5"/>
      <c r="S302" s="27" t="s">
        <v>334</v>
      </c>
      <c r="T302" s="23" t="b">
        <f t="shared" si="23"/>
        <v>1</v>
      </c>
      <c r="U302" s="32">
        <v>11148.172413793103</v>
      </c>
      <c r="V302" s="25" t="b">
        <f t="shared" si="24"/>
        <v>1</v>
      </c>
    </row>
    <row r="303" spans="1:22" ht="45" x14ac:dyDescent="0.25">
      <c r="A303" s="5" t="s">
        <v>20</v>
      </c>
      <c r="B303" s="5">
        <v>294</v>
      </c>
      <c r="C303" s="5" t="s">
        <v>272</v>
      </c>
      <c r="D303" s="5">
        <v>2950</v>
      </c>
      <c r="E303" s="5">
        <v>10</v>
      </c>
      <c r="F303" s="5" t="s">
        <v>335</v>
      </c>
      <c r="G303" s="5" t="s">
        <v>26</v>
      </c>
      <c r="H303" s="6">
        <v>403.68</v>
      </c>
      <c r="I303" s="8">
        <f t="shared" si="20"/>
        <v>348.00000000000006</v>
      </c>
      <c r="J303" s="8">
        <f t="shared" si="21"/>
        <v>3480.0000000000005</v>
      </c>
      <c r="K303" s="5">
        <v>13777</v>
      </c>
      <c r="L303" s="12">
        <v>609</v>
      </c>
      <c r="M303" s="11">
        <f t="shared" si="22"/>
        <v>6090</v>
      </c>
      <c r="N303" s="5"/>
      <c r="O303" s="5"/>
      <c r="P303" s="5"/>
      <c r="S303" s="27" t="s">
        <v>335</v>
      </c>
      <c r="T303" s="23" t="b">
        <f t="shared" si="23"/>
        <v>1</v>
      </c>
      <c r="U303" s="32">
        <v>348.00000000000006</v>
      </c>
      <c r="V303" s="25" t="b">
        <f t="shared" si="24"/>
        <v>1</v>
      </c>
    </row>
    <row r="304" spans="1:22" ht="45" x14ac:dyDescent="0.25">
      <c r="A304" s="5" t="s">
        <v>20</v>
      </c>
      <c r="B304" s="5">
        <v>295</v>
      </c>
      <c r="C304" s="5" t="s">
        <v>272</v>
      </c>
      <c r="D304" s="5">
        <v>2170</v>
      </c>
      <c r="E304" s="5">
        <v>8</v>
      </c>
      <c r="F304" s="5" t="s">
        <v>336</v>
      </c>
      <c r="G304" s="5" t="s">
        <v>36</v>
      </c>
      <c r="H304" s="6">
        <v>573.5</v>
      </c>
      <c r="I304" s="8">
        <f t="shared" si="20"/>
        <v>494.39655172413796</v>
      </c>
      <c r="J304" s="8">
        <f t="shared" si="21"/>
        <v>3955.1724137931037</v>
      </c>
      <c r="K304" s="5">
        <v>3577</v>
      </c>
      <c r="L304" s="12">
        <v>494.39655172413796</v>
      </c>
      <c r="M304" s="11">
        <f t="shared" si="22"/>
        <v>3955.1724137931037</v>
      </c>
      <c r="N304" s="5"/>
      <c r="O304" s="5"/>
      <c r="P304" s="5"/>
      <c r="S304" s="27" t="s">
        <v>336</v>
      </c>
      <c r="T304" s="23" t="b">
        <f t="shared" si="23"/>
        <v>1</v>
      </c>
      <c r="U304" s="32">
        <v>494.39655172413796</v>
      </c>
      <c r="V304" s="25" t="b">
        <f t="shared" si="24"/>
        <v>1</v>
      </c>
    </row>
    <row r="305" spans="1:22" ht="45" x14ac:dyDescent="0.25">
      <c r="A305" s="5" t="s">
        <v>20</v>
      </c>
      <c r="B305" s="5">
        <v>296</v>
      </c>
      <c r="C305" s="5" t="s">
        <v>272</v>
      </c>
      <c r="D305" s="5">
        <v>2550</v>
      </c>
      <c r="E305" s="5">
        <v>2</v>
      </c>
      <c r="F305" s="5" t="s">
        <v>337</v>
      </c>
      <c r="G305" s="5" t="s">
        <v>36</v>
      </c>
      <c r="H305" s="6">
        <v>215.3</v>
      </c>
      <c r="I305" s="8">
        <f t="shared" si="20"/>
        <v>185.60344827586209</v>
      </c>
      <c r="J305" s="8">
        <f t="shared" si="21"/>
        <v>371.20689655172418</v>
      </c>
      <c r="K305" s="5">
        <v>13775</v>
      </c>
      <c r="L305" s="12">
        <v>232.995</v>
      </c>
      <c r="M305" s="11">
        <f t="shared" si="22"/>
        <v>465.99</v>
      </c>
      <c r="N305" s="5"/>
      <c r="O305" s="5"/>
      <c r="P305" s="5"/>
      <c r="S305" s="27" t="s">
        <v>337</v>
      </c>
      <c r="T305" s="23" t="b">
        <f t="shared" si="23"/>
        <v>1</v>
      </c>
      <c r="U305" s="32">
        <v>185.60344827586209</v>
      </c>
      <c r="V305" s="25" t="b">
        <f t="shared" si="24"/>
        <v>1</v>
      </c>
    </row>
    <row r="306" spans="1:22" ht="45" x14ac:dyDescent="0.25">
      <c r="A306" s="5" t="s">
        <v>20</v>
      </c>
      <c r="B306" s="5">
        <v>297</v>
      </c>
      <c r="C306" s="5" t="s">
        <v>272</v>
      </c>
      <c r="D306" s="5">
        <v>2550</v>
      </c>
      <c r="E306" s="5">
        <v>2</v>
      </c>
      <c r="F306" s="5" t="s">
        <v>338</v>
      </c>
      <c r="G306" s="5" t="s">
        <v>36</v>
      </c>
      <c r="H306" s="6">
        <v>215.3</v>
      </c>
      <c r="I306" s="8">
        <f t="shared" si="20"/>
        <v>185.60344827586209</v>
      </c>
      <c r="J306" s="8">
        <f t="shared" si="21"/>
        <v>371.20689655172418</v>
      </c>
      <c r="K306" s="5">
        <v>13775</v>
      </c>
      <c r="L306" s="12">
        <v>630.63</v>
      </c>
      <c r="M306" s="11">
        <f t="shared" si="22"/>
        <v>1261.26</v>
      </c>
      <c r="N306" s="5"/>
      <c r="O306" s="5"/>
      <c r="P306" s="5"/>
      <c r="S306" s="27" t="s">
        <v>338</v>
      </c>
      <c r="T306" s="23" t="b">
        <f t="shared" si="23"/>
        <v>1</v>
      </c>
      <c r="U306" s="32">
        <v>185.60344827586209</v>
      </c>
      <c r="V306" s="25" t="b">
        <f t="shared" si="24"/>
        <v>1</v>
      </c>
    </row>
    <row r="307" spans="1:22" ht="45" x14ac:dyDescent="0.25">
      <c r="A307" s="5" t="s">
        <v>20</v>
      </c>
      <c r="B307" s="5">
        <v>298</v>
      </c>
      <c r="C307" s="5" t="s">
        <v>272</v>
      </c>
      <c r="D307" s="5">
        <v>2550</v>
      </c>
      <c r="E307" s="5">
        <v>2</v>
      </c>
      <c r="F307" s="5" t="s">
        <v>339</v>
      </c>
      <c r="G307" s="5" t="s">
        <v>36</v>
      </c>
      <c r="H307" s="6">
        <v>188.38</v>
      </c>
      <c r="I307" s="8">
        <f t="shared" si="20"/>
        <v>162.39655172413794</v>
      </c>
      <c r="J307" s="8">
        <f t="shared" si="21"/>
        <v>324.79310344827587</v>
      </c>
      <c r="K307" s="5">
        <v>13775</v>
      </c>
      <c r="L307" s="12">
        <v>1102.5</v>
      </c>
      <c r="M307" s="11">
        <f t="shared" si="22"/>
        <v>2205</v>
      </c>
      <c r="N307" s="5"/>
      <c r="O307" s="5"/>
      <c r="P307" s="5"/>
      <c r="S307" s="27" t="s">
        <v>339</v>
      </c>
      <c r="T307" s="23" t="b">
        <f t="shared" si="23"/>
        <v>1</v>
      </c>
      <c r="U307" s="32">
        <v>162.39655172413794</v>
      </c>
      <c r="V307" s="25" t="b">
        <f t="shared" si="24"/>
        <v>1</v>
      </c>
    </row>
    <row r="308" spans="1:22" ht="45" x14ac:dyDescent="0.25">
      <c r="A308" s="5" t="s">
        <v>20</v>
      </c>
      <c r="B308" s="5">
        <v>299</v>
      </c>
      <c r="C308" s="5" t="s">
        <v>272</v>
      </c>
      <c r="D308" s="5">
        <v>2550</v>
      </c>
      <c r="E308" s="5">
        <v>2</v>
      </c>
      <c r="F308" s="5" t="s">
        <v>340</v>
      </c>
      <c r="G308" s="5" t="s">
        <v>36</v>
      </c>
      <c r="H308" s="6">
        <v>623.01</v>
      </c>
      <c r="I308" s="8">
        <f t="shared" si="20"/>
        <v>537.07758620689663</v>
      </c>
      <c r="J308" s="8">
        <f t="shared" si="21"/>
        <v>1074.1551724137933</v>
      </c>
      <c r="K308" s="5">
        <v>13775</v>
      </c>
      <c r="L308" s="12">
        <v>1146.6000000000001</v>
      </c>
      <c r="M308" s="11">
        <f t="shared" si="22"/>
        <v>2293.2000000000003</v>
      </c>
      <c r="N308" s="5"/>
      <c r="O308" s="5"/>
      <c r="P308" s="5"/>
      <c r="S308" s="27" t="s">
        <v>340</v>
      </c>
      <c r="T308" s="23" t="b">
        <f t="shared" si="23"/>
        <v>1</v>
      </c>
      <c r="U308" s="32">
        <v>537.07758620689663</v>
      </c>
      <c r="V308" s="25" t="b">
        <f t="shared" si="24"/>
        <v>1</v>
      </c>
    </row>
    <row r="309" spans="1:22" ht="45" x14ac:dyDescent="0.25">
      <c r="A309" s="5" t="s">
        <v>20</v>
      </c>
      <c r="B309" s="5">
        <v>300</v>
      </c>
      <c r="C309" s="5" t="s">
        <v>272</v>
      </c>
      <c r="D309" s="5">
        <v>2550</v>
      </c>
      <c r="E309" s="5">
        <v>2</v>
      </c>
      <c r="F309" s="5" t="s">
        <v>341</v>
      </c>
      <c r="G309" s="5" t="s">
        <v>36</v>
      </c>
      <c r="H309" s="6">
        <v>691.64</v>
      </c>
      <c r="I309" s="8">
        <f t="shared" si="20"/>
        <v>596.24137931034488</v>
      </c>
      <c r="J309" s="8">
        <f t="shared" si="21"/>
        <v>1192.4827586206898</v>
      </c>
      <c r="K309" s="5">
        <v>13775</v>
      </c>
      <c r="L309" s="12">
        <v>1146.6000000000001</v>
      </c>
      <c r="M309" s="11">
        <f t="shared" si="22"/>
        <v>2293.2000000000003</v>
      </c>
      <c r="N309" s="5"/>
      <c r="O309" s="5"/>
      <c r="P309" s="5"/>
      <c r="S309" s="27" t="s">
        <v>341</v>
      </c>
      <c r="T309" s="23" t="b">
        <f t="shared" si="23"/>
        <v>1</v>
      </c>
      <c r="U309" s="32">
        <v>596.24137931034488</v>
      </c>
      <c r="V309" s="25" t="b">
        <f t="shared" si="24"/>
        <v>1</v>
      </c>
    </row>
    <row r="310" spans="1:22" ht="45" x14ac:dyDescent="0.25">
      <c r="A310" s="5" t="s">
        <v>20</v>
      </c>
      <c r="B310" s="5">
        <v>301</v>
      </c>
      <c r="C310" s="5" t="s">
        <v>272</v>
      </c>
      <c r="D310" s="5">
        <v>2550</v>
      </c>
      <c r="E310" s="5">
        <v>2</v>
      </c>
      <c r="F310" s="5" t="s">
        <v>342</v>
      </c>
      <c r="G310" s="5" t="s">
        <v>36</v>
      </c>
      <c r="H310" s="6">
        <v>736.65</v>
      </c>
      <c r="I310" s="8">
        <f t="shared" si="20"/>
        <v>635.04310344827593</v>
      </c>
      <c r="J310" s="8">
        <f t="shared" si="21"/>
        <v>1270.0862068965519</v>
      </c>
      <c r="K310" s="5">
        <v>13775</v>
      </c>
      <c r="L310" s="12">
        <v>1262.73</v>
      </c>
      <c r="M310" s="11">
        <f t="shared" si="22"/>
        <v>2525.46</v>
      </c>
      <c r="N310" s="5"/>
      <c r="O310" s="5"/>
      <c r="P310" s="5"/>
      <c r="S310" s="27" t="s">
        <v>342</v>
      </c>
      <c r="T310" s="23" t="b">
        <f t="shared" si="23"/>
        <v>1</v>
      </c>
      <c r="U310" s="32">
        <v>635.04310344827593</v>
      </c>
      <c r="V310" s="25" t="b">
        <f t="shared" si="24"/>
        <v>1</v>
      </c>
    </row>
    <row r="311" spans="1:22" ht="45" x14ac:dyDescent="0.25">
      <c r="A311" s="5" t="s">
        <v>20</v>
      </c>
      <c r="B311" s="5">
        <v>302</v>
      </c>
      <c r="C311" s="5" t="s">
        <v>272</v>
      </c>
      <c r="D311" s="5">
        <v>2550</v>
      </c>
      <c r="E311" s="5">
        <v>2</v>
      </c>
      <c r="F311" s="5" t="s">
        <v>343</v>
      </c>
      <c r="G311" s="5" t="s">
        <v>36</v>
      </c>
      <c r="H311" s="6">
        <v>1730.44</v>
      </c>
      <c r="I311" s="8">
        <f t="shared" si="20"/>
        <v>1491.7586206896553</v>
      </c>
      <c r="J311" s="8">
        <f t="shared" si="21"/>
        <v>2983.5172413793107</v>
      </c>
      <c r="K311" s="5">
        <v>13775</v>
      </c>
      <c r="L311" s="12">
        <v>1491.7586206896553</v>
      </c>
      <c r="M311" s="11">
        <f t="shared" si="22"/>
        <v>2983.5172413793107</v>
      </c>
      <c r="N311" s="5"/>
      <c r="O311" s="5"/>
      <c r="P311" s="5"/>
      <c r="S311" s="27" t="s">
        <v>343</v>
      </c>
      <c r="T311" s="23" t="b">
        <f t="shared" si="23"/>
        <v>1</v>
      </c>
      <c r="U311" s="32">
        <v>1491.7586206896553</v>
      </c>
      <c r="V311" s="25" t="b">
        <f t="shared" si="24"/>
        <v>1</v>
      </c>
    </row>
    <row r="312" spans="1:22" ht="45" x14ac:dyDescent="0.25">
      <c r="A312" s="5" t="s">
        <v>20</v>
      </c>
      <c r="B312" s="5">
        <v>303</v>
      </c>
      <c r="C312" s="5" t="s">
        <v>272</v>
      </c>
      <c r="D312" s="5">
        <v>2550</v>
      </c>
      <c r="E312" s="5">
        <v>2</v>
      </c>
      <c r="F312" s="5" t="s">
        <v>344</v>
      </c>
      <c r="G312" s="5" t="s">
        <v>36</v>
      </c>
      <c r="H312" s="6">
        <v>736.65</v>
      </c>
      <c r="I312" s="8">
        <f t="shared" si="20"/>
        <v>635.04310344827593</v>
      </c>
      <c r="J312" s="8">
        <f t="shared" si="21"/>
        <v>1270.0862068965519</v>
      </c>
      <c r="K312" s="5">
        <v>13775</v>
      </c>
      <c r="L312" s="12">
        <v>635.04310344827593</v>
      </c>
      <c r="M312" s="11">
        <f t="shared" si="22"/>
        <v>1270.0862068965519</v>
      </c>
      <c r="N312" s="5"/>
      <c r="O312" s="5"/>
      <c r="P312" s="5"/>
      <c r="S312" s="27" t="s">
        <v>344</v>
      </c>
      <c r="T312" s="23" t="b">
        <f t="shared" si="23"/>
        <v>1</v>
      </c>
      <c r="U312" s="32">
        <v>635.04310344827593</v>
      </c>
      <c r="V312" s="25" t="b">
        <f t="shared" si="24"/>
        <v>1</v>
      </c>
    </row>
    <row r="313" spans="1:22" ht="45" x14ac:dyDescent="0.25">
      <c r="A313" s="5" t="s">
        <v>20</v>
      </c>
      <c r="B313" s="5">
        <v>304</v>
      </c>
      <c r="C313" s="5" t="s">
        <v>272</v>
      </c>
      <c r="D313" s="5">
        <v>2950</v>
      </c>
      <c r="E313" s="5">
        <v>4</v>
      </c>
      <c r="F313" s="5" t="s">
        <v>345</v>
      </c>
      <c r="G313" s="5" t="s">
        <v>36</v>
      </c>
      <c r="H313" s="6">
        <v>279.5</v>
      </c>
      <c r="I313" s="8">
        <f t="shared" si="20"/>
        <v>240.94827586206898</v>
      </c>
      <c r="J313" s="8">
        <f t="shared" si="21"/>
        <v>963.79310344827593</v>
      </c>
      <c r="K313" s="5">
        <v>13777</v>
      </c>
      <c r="L313" s="12">
        <v>338.625</v>
      </c>
      <c r="M313" s="11">
        <f t="shared" si="22"/>
        <v>1354.5</v>
      </c>
      <c r="N313" s="5"/>
      <c r="O313" s="5"/>
      <c r="P313" s="5"/>
      <c r="S313" s="27" t="s">
        <v>345</v>
      </c>
      <c r="T313" s="23" t="b">
        <f t="shared" si="23"/>
        <v>1</v>
      </c>
      <c r="U313" s="32">
        <v>240.94827586206898</v>
      </c>
      <c r="V313" s="25" t="b">
        <f t="shared" si="24"/>
        <v>1</v>
      </c>
    </row>
    <row r="314" spans="1:22" ht="45" x14ac:dyDescent="0.25">
      <c r="A314" s="5" t="s">
        <v>20</v>
      </c>
      <c r="B314" s="5">
        <v>305</v>
      </c>
      <c r="C314" s="5" t="s">
        <v>272</v>
      </c>
      <c r="D314" s="5">
        <v>2950</v>
      </c>
      <c r="E314" s="5">
        <v>4</v>
      </c>
      <c r="F314" s="5" t="s">
        <v>346</v>
      </c>
      <c r="G314" s="5" t="s">
        <v>36</v>
      </c>
      <c r="H314" s="6">
        <v>385</v>
      </c>
      <c r="I314" s="8">
        <f t="shared" si="20"/>
        <v>331.89655172413796</v>
      </c>
      <c r="J314" s="8">
        <f t="shared" si="21"/>
        <v>1327.5862068965519</v>
      </c>
      <c r="K314" s="5">
        <v>13777</v>
      </c>
      <c r="L314" s="12">
        <v>565.95000000000005</v>
      </c>
      <c r="M314" s="11">
        <f t="shared" si="22"/>
        <v>2263.8000000000002</v>
      </c>
      <c r="N314" s="5"/>
      <c r="O314" s="5"/>
      <c r="P314" s="5"/>
      <c r="S314" s="27" t="s">
        <v>346</v>
      </c>
      <c r="T314" s="23" t="b">
        <f t="shared" si="23"/>
        <v>1</v>
      </c>
      <c r="U314" s="32">
        <v>331.89655172413796</v>
      </c>
      <c r="V314" s="25" t="b">
        <f t="shared" si="24"/>
        <v>1</v>
      </c>
    </row>
    <row r="315" spans="1:22" ht="45" x14ac:dyDescent="0.25">
      <c r="A315" s="5" t="s">
        <v>20</v>
      </c>
      <c r="B315" s="5">
        <v>306</v>
      </c>
      <c r="C315" s="5" t="s">
        <v>272</v>
      </c>
      <c r="D315" s="5">
        <v>2950</v>
      </c>
      <c r="E315" s="5">
        <v>10</v>
      </c>
      <c r="F315" s="5" t="s">
        <v>347</v>
      </c>
      <c r="G315" s="5" t="s">
        <v>36</v>
      </c>
      <c r="H315" s="6">
        <v>99</v>
      </c>
      <c r="I315" s="8">
        <f t="shared" si="20"/>
        <v>85.344827586206904</v>
      </c>
      <c r="J315" s="8">
        <f t="shared" si="21"/>
        <v>853.44827586206907</v>
      </c>
      <c r="K315" s="5">
        <v>13777</v>
      </c>
      <c r="L315" s="12">
        <v>117.60000000000001</v>
      </c>
      <c r="M315" s="11">
        <f t="shared" si="22"/>
        <v>1176</v>
      </c>
      <c r="N315" s="5"/>
      <c r="O315" s="5"/>
      <c r="P315" s="5"/>
      <c r="S315" s="27" t="s">
        <v>347</v>
      </c>
      <c r="T315" s="23" t="b">
        <f t="shared" si="23"/>
        <v>1</v>
      </c>
      <c r="U315" s="32">
        <v>85.344827586206904</v>
      </c>
      <c r="V315" s="25" t="b">
        <f t="shared" si="24"/>
        <v>1</v>
      </c>
    </row>
    <row r="316" spans="1:22" ht="45" x14ac:dyDescent="0.25">
      <c r="A316" s="5" t="s">
        <v>20</v>
      </c>
      <c r="B316" s="5">
        <v>307</v>
      </c>
      <c r="C316" s="5" t="s">
        <v>272</v>
      </c>
      <c r="D316" s="5">
        <v>2550</v>
      </c>
      <c r="E316" s="5">
        <v>5</v>
      </c>
      <c r="F316" s="5" t="s">
        <v>348</v>
      </c>
      <c r="G316" s="5" t="s">
        <v>36</v>
      </c>
      <c r="H316" s="6">
        <v>5.8</v>
      </c>
      <c r="I316" s="8">
        <f t="shared" si="20"/>
        <v>5</v>
      </c>
      <c r="J316" s="8">
        <f t="shared" si="21"/>
        <v>25</v>
      </c>
      <c r="K316" s="5">
        <v>13775</v>
      </c>
      <c r="L316" s="12">
        <v>65.625</v>
      </c>
      <c r="M316" s="11">
        <f t="shared" si="22"/>
        <v>328.125</v>
      </c>
      <c r="N316" s="5"/>
      <c r="O316" s="5"/>
      <c r="P316" s="5"/>
      <c r="S316" s="27" t="s">
        <v>348</v>
      </c>
      <c r="T316" s="23" t="b">
        <f t="shared" si="23"/>
        <v>1</v>
      </c>
      <c r="U316" s="32">
        <v>5</v>
      </c>
      <c r="V316" s="25" t="b">
        <f t="shared" si="24"/>
        <v>1</v>
      </c>
    </row>
    <row r="317" spans="1:22" ht="45" x14ac:dyDescent="0.25">
      <c r="A317" s="5" t="s">
        <v>20</v>
      </c>
      <c r="B317" s="5">
        <v>308</v>
      </c>
      <c r="C317" s="5" t="s">
        <v>272</v>
      </c>
      <c r="D317" s="5">
        <v>2950</v>
      </c>
      <c r="E317" s="5">
        <v>2</v>
      </c>
      <c r="F317" s="5" t="s">
        <v>349</v>
      </c>
      <c r="G317" s="5" t="s">
        <v>184</v>
      </c>
      <c r="H317" s="6">
        <v>240</v>
      </c>
      <c r="I317" s="8">
        <f t="shared" si="20"/>
        <v>206.89655172413794</v>
      </c>
      <c r="J317" s="8">
        <f t="shared" si="21"/>
        <v>413.79310344827587</v>
      </c>
      <c r="K317" s="5">
        <v>13777</v>
      </c>
      <c r="L317" s="12">
        <v>409.5</v>
      </c>
      <c r="M317" s="11">
        <f t="shared" si="22"/>
        <v>819</v>
      </c>
      <c r="N317" s="5"/>
      <c r="O317" s="5"/>
      <c r="P317" s="5"/>
      <c r="S317" s="27" t="s">
        <v>349</v>
      </c>
      <c r="T317" s="23" t="b">
        <f t="shared" si="23"/>
        <v>1</v>
      </c>
      <c r="U317" s="32">
        <v>206.89655172413794</v>
      </c>
      <c r="V317" s="25" t="b">
        <f t="shared" si="24"/>
        <v>1</v>
      </c>
    </row>
    <row r="318" spans="1:22" ht="45" x14ac:dyDescent="0.25">
      <c r="A318" s="5" t="s">
        <v>20</v>
      </c>
      <c r="B318" s="5">
        <v>309</v>
      </c>
      <c r="C318" s="5" t="s">
        <v>272</v>
      </c>
      <c r="D318" s="5">
        <v>2950</v>
      </c>
      <c r="E318" s="5">
        <v>4</v>
      </c>
      <c r="F318" s="5" t="s">
        <v>350</v>
      </c>
      <c r="G318" s="5" t="s">
        <v>173</v>
      </c>
      <c r="H318" s="6">
        <v>101.4</v>
      </c>
      <c r="I318" s="8">
        <f t="shared" si="20"/>
        <v>87.413793103448285</v>
      </c>
      <c r="J318" s="8">
        <f t="shared" si="21"/>
        <v>349.65517241379314</v>
      </c>
      <c r="K318" s="5">
        <v>13777</v>
      </c>
      <c r="L318" s="12">
        <v>235.20000000000002</v>
      </c>
      <c r="M318" s="11">
        <f t="shared" si="22"/>
        <v>940.80000000000007</v>
      </c>
      <c r="N318" s="5"/>
      <c r="O318" s="5"/>
      <c r="P318" s="5"/>
      <c r="S318" s="27" t="s">
        <v>350</v>
      </c>
      <c r="T318" s="23" t="b">
        <f t="shared" si="23"/>
        <v>1</v>
      </c>
      <c r="U318" s="32">
        <v>87.413793103448285</v>
      </c>
      <c r="V318" s="25" t="b">
        <f t="shared" si="24"/>
        <v>1</v>
      </c>
    </row>
    <row r="319" spans="1:22" ht="45" x14ac:dyDescent="0.25">
      <c r="A319" s="5" t="s">
        <v>20</v>
      </c>
      <c r="B319" s="5">
        <v>310</v>
      </c>
      <c r="C319" s="5" t="s">
        <v>272</v>
      </c>
      <c r="D319" s="5">
        <v>2950</v>
      </c>
      <c r="E319" s="5">
        <v>6</v>
      </c>
      <c r="F319" s="5" t="s">
        <v>351</v>
      </c>
      <c r="G319" s="5" t="s">
        <v>173</v>
      </c>
      <c r="H319" s="6">
        <v>101.4</v>
      </c>
      <c r="I319" s="8">
        <f t="shared" si="20"/>
        <v>87.413793103448285</v>
      </c>
      <c r="J319" s="8">
        <f t="shared" si="21"/>
        <v>524.48275862068976</v>
      </c>
      <c r="K319" s="5">
        <v>13777</v>
      </c>
      <c r="L319" s="12">
        <v>176.4</v>
      </c>
      <c r="M319" s="11">
        <f t="shared" si="22"/>
        <v>1058.4000000000001</v>
      </c>
      <c r="N319" s="5"/>
      <c r="O319" s="5"/>
      <c r="P319" s="5"/>
      <c r="S319" s="27" t="s">
        <v>351</v>
      </c>
      <c r="T319" s="23" t="b">
        <f t="shared" si="23"/>
        <v>1</v>
      </c>
      <c r="U319" s="32">
        <v>87.413793103448285</v>
      </c>
      <c r="V319" s="25" t="b">
        <f t="shared" si="24"/>
        <v>1</v>
      </c>
    </row>
    <row r="320" spans="1:22" ht="45" x14ac:dyDescent="0.25">
      <c r="A320" s="5" t="s">
        <v>20</v>
      </c>
      <c r="B320" s="5">
        <v>311</v>
      </c>
      <c r="C320" s="5" t="s">
        <v>272</v>
      </c>
      <c r="D320" s="5">
        <v>2950</v>
      </c>
      <c r="E320" s="5">
        <v>5</v>
      </c>
      <c r="F320" s="5" t="s">
        <v>352</v>
      </c>
      <c r="G320" s="5" t="s">
        <v>173</v>
      </c>
      <c r="H320" s="6">
        <v>101.4</v>
      </c>
      <c r="I320" s="8">
        <f t="shared" si="20"/>
        <v>87.413793103448285</v>
      </c>
      <c r="J320" s="8">
        <f t="shared" si="21"/>
        <v>437.06896551724139</v>
      </c>
      <c r="K320" s="5">
        <v>13777</v>
      </c>
      <c r="L320" s="12">
        <v>147</v>
      </c>
      <c r="M320" s="11">
        <f t="shared" si="22"/>
        <v>735</v>
      </c>
      <c r="N320" s="5"/>
      <c r="O320" s="5"/>
      <c r="P320" s="5"/>
      <c r="S320" s="27" t="s">
        <v>352</v>
      </c>
      <c r="T320" s="23" t="b">
        <f t="shared" si="23"/>
        <v>1</v>
      </c>
      <c r="U320" s="32">
        <v>87.413793103448285</v>
      </c>
      <c r="V320" s="25" t="b">
        <f t="shared" si="24"/>
        <v>1</v>
      </c>
    </row>
    <row r="321" spans="1:22" ht="45" x14ac:dyDescent="0.25">
      <c r="A321" s="5" t="s">
        <v>20</v>
      </c>
      <c r="B321" s="5">
        <v>312</v>
      </c>
      <c r="C321" s="5" t="s">
        <v>272</v>
      </c>
      <c r="D321" s="5">
        <v>2950</v>
      </c>
      <c r="E321" s="5">
        <v>5</v>
      </c>
      <c r="F321" s="5" t="s">
        <v>353</v>
      </c>
      <c r="G321" s="5" t="s">
        <v>173</v>
      </c>
      <c r="H321" s="6">
        <v>101.4</v>
      </c>
      <c r="I321" s="8">
        <f t="shared" si="20"/>
        <v>87.413793103448285</v>
      </c>
      <c r="J321" s="8">
        <f t="shared" si="21"/>
        <v>437.06896551724139</v>
      </c>
      <c r="K321" s="5">
        <v>13777</v>
      </c>
      <c r="L321" s="12">
        <v>245.70000000000002</v>
      </c>
      <c r="M321" s="11">
        <f t="shared" si="22"/>
        <v>1228.5</v>
      </c>
      <c r="N321" s="5"/>
      <c r="O321" s="5"/>
      <c r="P321" s="5"/>
      <c r="S321" s="27" t="s">
        <v>353</v>
      </c>
      <c r="T321" s="23" t="b">
        <f t="shared" si="23"/>
        <v>1</v>
      </c>
      <c r="U321" s="32">
        <v>87.413793103448285</v>
      </c>
      <c r="V321" s="25" t="b">
        <f t="shared" si="24"/>
        <v>1</v>
      </c>
    </row>
    <row r="322" spans="1:22" ht="45" x14ac:dyDescent="0.25">
      <c r="A322" s="5" t="s">
        <v>20</v>
      </c>
      <c r="B322" s="5">
        <v>313</v>
      </c>
      <c r="C322" s="5" t="s">
        <v>272</v>
      </c>
      <c r="D322" s="5">
        <v>2950</v>
      </c>
      <c r="E322" s="5">
        <v>5</v>
      </c>
      <c r="F322" s="5" t="s">
        <v>354</v>
      </c>
      <c r="G322" s="5" t="s">
        <v>173</v>
      </c>
      <c r="H322" s="6">
        <v>101.4</v>
      </c>
      <c r="I322" s="8">
        <f t="shared" si="20"/>
        <v>87.413793103448285</v>
      </c>
      <c r="J322" s="8">
        <f t="shared" si="21"/>
        <v>437.06896551724139</v>
      </c>
      <c r="K322" s="5">
        <v>13777</v>
      </c>
      <c r="L322" s="12">
        <v>220.5</v>
      </c>
      <c r="M322" s="11">
        <f t="shared" si="22"/>
        <v>1102.5</v>
      </c>
      <c r="N322" s="5"/>
      <c r="O322" s="5"/>
      <c r="P322" s="5"/>
      <c r="S322" s="27" t="s">
        <v>354</v>
      </c>
      <c r="T322" s="23" t="b">
        <f t="shared" si="23"/>
        <v>1</v>
      </c>
      <c r="U322" s="32">
        <v>87.413793103448285</v>
      </c>
      <c r="V322" s="25" t="b">
        <f t="shared" si="24"/>
        <v>1</v>
      </c>
    </row>
    <row r="323" spans="1:22" ht="45" x14ac:dyDescent="0.25">
      <c r="A323" s="5" t="s">
        <v>20</v>
      </c>
      <c r="B323" s="5">
        <v>314</v>
      </c>
      <c r="C323" s="5" t="s">
        <v>272</v>
      </c>
      <c r="D323" s="5">
        <v>2550</v>
      </c>
      <c r="E323" s="5">
        <v>62</v>
      </c>
      <c r="F323" s="5" t="s">
        <v>355</v>
      </c>
      <c r="G323" s="5" t="s">
        <v>36</v>
      </c>
      <c r="H323" s="6">
        <v>348</v>
      </c>
      <c r="I323" s="8">
        <f t="shared" si="20"/>
        <v>300</v>
      </c>
      <c r="J323" s="8">
        <f t="shared" si="21"/>
        <v>18600</v>
      </c>
      <c r="K323" s="5">
        <v>13775</v>
      </c>
      <c r="L323" s="12">
        <v>514.5</v>
      </c>
      <c r="M323" s="11">
        <f t="shared" si="22"/>
        <v>31899</v>
      </c>
      <c r="N323" s="5"/>
      <c r="O323" s="5"/>
      <c r="P323" s="5"/>
      <c r="S323" s="27" t="s">
        <v>355</v>
      </c>
      <c r="T323" s="23" t="b">
        <f t="shared" si="23"/>
        <v>1</v>
      </c>
      <c r="U323" s="32">
        <v>300</v>
      </c>
      <c r="V323" s="25" t="b">
        <f t="shared" si="24"/>
        <v>1</v>
      </c>
    </row>
    <row r="324" spans="1:22" ht="45" x14ac:dyDescent="0.25">
      <c r="A324" s="5" t="s">
        <v>20</v>
      </c>
      <c r="B324" s="5">
        <v>315</v>
      </c>
      <c r="C324" s="5" t="s">
        <v>272</v>
      </c>
      <c r="D324" s="5">
        <v>2950</v>
      </c>
      <c r="E324" s="5">
        <v>1</v>
      </c>
      <c r="F324" s="5" t="s">
        <v>356</v>
      </c>
      <c r="G324" s="5" t="s">
        <v>36</v>
      </c>
      <c r="H324" s="6">
        <v>682.5</v>
      </c>
      <c r="I324" s="8">
        <f t="shared" si="20"/>
        <v>588.36206896551732</v>
      </c>
      <c r="J324" s="8">
        <f t="shared" si="21"/>
        <v>588.36206896551732</v>
      </c>
      <c r="K324" s="5">
        <v>13777</v>
      </c>
      <c r="L324" s="12">
        <v>724.5</v>
      </c>
      <c r="M324" s="11">
        <f t="shared" si="22"/>
        <v>724.5</v>
      </c>
      <c r="N324" s="5"/>
      <c r="O324" s="5"/>
      <c r="P324" s="5"/>
      <c r="S324" s="27" t="s">
        <v>356</v>
      </c>
      <c r="T324" s="23" t="b">
        <f t="shared" si="23"/>
        <v>1</v>
      </c>
      <c r="U324" s="32">
        <v>588.36206896551732</v>
      </c>
      <c r="V324" s="25" t="b">
        <f t="shared" si="24"/>
        <v>1</v>
      </c>
    </row>
    <row r="325" spans="1:22" ht="45" x14ac:dyDescent="0.25">
      <c r="A325" s="5" t="s">
        <v>20</v>
      </c>
      <c r="B325" s="5">
        <v>316</v>
      </c>
      <c r="C325" s="5" t="s">
        <v>272</v>
      </c>
      <c r="D325" s="5">
        <v>2950</v>
      </c>
      <c r="E325" s="5">
        <v>6</v>
      </c>
      <c r="F325" s="5" t="s">
        <v>357</v>
      </c>
      <c r="G325" s="5" t="s">
        <v>36</v>
      </c>
      <c r="H325" s="6">
        <v>6873</v>
      </c>
      <c r="I325" s="8">
        <f t="shared" si="20"/>
        <v>5925</v>
      </c>
      <c r="J325" s="8">
        <f t="shared" si="21"/>
        <v>35550</v>
      </c>
      <c r="K325" s="5">
        <v>13777</v>
      </c>
      <c r="L325" s="12">
        <v>5925</v>
      </c>
      <c r="M325" s="11">
        <f t="shared" si="22"/>
        <v>35550</v>
      </c>
      <c r="N325" s="5"/>
      <c r="O325" s="5"/>
      <c r="P325" s="5"/>
      <c r="S325" s="27" t="s">
        <v>357</v>
      </c>
      <c r="T325" s="23" t="b">
        <f t="shared" si="23"/>
        <v>1</v>
      </c>
      <c r="U325" s="32">
        <v>5925</v>
      </c>
      <c r="V325" s="25" t="b">
        <f t="shared" si="24"/>
        <v>1</v>
      </c>
    </row>
    <row r="326" spans="1:22" ht="45" x14ac:dyDescent="0.25">
      <c r="A326" s="5" t="s">
        <v>20</v>
      </c>
      <c r="B326" s="5">
        <v>317</v>
      </c>
      <c r="C326" s="5" t="s">
        <v>272</v>
      </c>
      <c r="D326" s="5">
        <v>2950</v>
      </c>
      <c r="E326" s="5">
        <v>2</v>
      </c>
      <c r="F326" s="5" t="s">
        <v>358</v>
      </c>
      <c r="G326" s="5" t="s">
        <v>274</v>
      </c>
      <c r="H326" s="6">
        <v>124.8</v>
      </c>
      <c r="I326" s="8">
        <f t="shared" si="20"/>
        <v>107.58620689655173</v>
      </c>
      <c r="J326" s="8">
        <f t="shared" si="21"/>
        <v>215.17241379310346</v>
      </c>
      <c r="K326" s="5">
        <v>13777</v>
      </c>
      <c r="L326" s="12">
        <v>126.52500000000001</v>
      </c>
      <c r="M326" s="11">
        <f t="shared" si="22"/>
        <v>253.05</v>
      </c>
      <c r="N326" s="5"/>
      <c r="O326" s="5"/>
      <c r="P326" s="5"/>
      <c r="S326" s="27" t="s">
        <v>358</v>
      </c>
      <c r="T326" s="23" t="b">
        <f t="shared" si="23"/>
        <v>1</v>
      </c>
      <c r="U326" s="32">
        <v>107.58620689655173</v>
      </c>
      <c r="V326" s="25" t="b">
        <f t="shared" si="24"/>
        <v>1</v>
      </c>
    </row>
    <row r="327" spans="1:22" ht="45" x14ac:dyDescent="0.25">
      <c r="A327" s="5" t="s">
        <v>20</v>
      </c>
      <c r="B327" s="5">
        <v>318</v>
      </c>
      <c r="C327" s="5" t="s">
        <v>272</v>
      </c>
      <c r="D327" s="5">
        <v>2950</v>
      </c>
      <c r="E327" s="5">
        <v>2</v>
      </c>
      <c r="F327" s="5" t="s">
        <v>359</v>
      </c>
      <c r="G327" s="5" t="s">
        <v>36</v>
      </c>
      <c r="H327" s="6">
        <v>195</v>
      </c>
      <c r="I327" s="8">
        <f t="shared" si="20"/>
        <v>168.10344827586209</v>
      </c>
      <c r="J327" s="8">
        <f t="shared" si="21"/>
        <v>336.20689655172418</v>
      </c>
      <c r="K327" s="5">
        <v>13777</v>
      </c>
      <c r="L327" s="12">
        <v>220.5</v>
      </c>
      <c r="M327" s="11">
        <f t="shared" si="22"/>
        <v>441</v>
      </c>
      <c r="N327" s="5"/>
      <c r="O327" s="5"/>
      <c r="P327" s="5"/>
      <c r="S327" s="27" t="s">
        <v>359</v>
      </c>
      <c r="T327" s="23" t="b">
        <f t="shared" si="23"/>
        <v>1</v>
      </c>
      <c r="U327" s="32">
        <v>168.10344827586209</v>
      </c>
      <c r="V327" s="25" t="b">
        <f t="shared" si="24"/>
        <v>1</v>
      </c>
    </row>
    <row r="328" spans="1:22" ht="45" x14ac:dyDescent="0.25">
      <c r="A328" s="5" t="s">
        <v>20</v>
      </c>
      <c r="B328" s="5">
        <v>319</v>
      </c>
      <c r="C328" s="5" t="s">
        <v>272</v>
      </c>
      <c r="D328" s="5">
        <v>5310</v>
      </c>
      <c r="E328" s="5">
        <v>1</v>
      </c>
      <c r="F328" s="5" t="s">
        <v>360</v>
      </c>
      <c r="G328" s="5" t="s">
        <v>36</v>
      </c>
      <c r="H328" s="6">
        <v>11947</v>
      </c>
      <c r="I328" s="8">
        <f t="shared" si="20"/>
        <v>10299.137931034484</v>
      </c>
      <c r="J328" s="8">
        <f t="shared" si="21"/>
        <v>10299.137931034484</v>
      </c>
      <c r="K328" s="5">
        <v>13774</v>
      </c>
      <c r="L328" s="12">
        <v>14842.59</v>
      </c>
      <c r="M328" s="11">
        <f t="shared" si="22"/>
        <v>14842.59</v>
      </c>
      <c r="N328" s="5"/>
      <c r="O328" s="5"/>
      <c r="P328" s="5"/>
      <c r="S328" s="27" t="s">
        <v>360</v>
      </c>
      <c r="T328" s="23" t="b">
        <f t="shared" si="23"/>
        <v>1</v>
      </c>
      <c r="U328" s="32">
        <v>10299.137931034484</v>
      </c>
      <c r="V328" s="25" t="b">
        <f t="shared" si="24"/>
        <v>1</v>
      </c>
    </row>
    <row r="329" spans="1:22" ht="45" x14ac:dyDescent="0.25">
      <c r="A329" s="5" t="s">
        <v>20</v>
      </c>
      <c r="B329" s="5">
        <v>320</v>
      </c>
      <c r="C329" s="5" t="s">
        <v>272</v>
      </c>
      <c r="D329" s="5">
        <v>5310</v>
      </c>
      <c r="E329" s="5">
        <v>1</v>
      </c>
      <c r="F329" s="5" t="s">
        <v>361</v>
      </c>
      <c r="G329" s="5" t="s">
        <v>36</v>
      </c>
      <c r="H329" s="6">
        <v>11729.9</v>
      </c>
      <c r="I329" s="8">
        <f t="shared" si="20"/>
        <v>10111.98275862069</v>
      </c>
      <c r="J329" s="8">
        <f t="shared" si="21"/>
        <v>10111.98275862069</v>
      </c>
      <c r="K329" s="5">
        <v>13774</v>
      </c>
      <c r="L329" s="12">
        <v>12887.49</v>
      </c>
      <c r="M329" s="11">
        <f t="shared" si="22"/>
        <v>12887.49</v>
      </c>
      <c r="N329" s="5"/>
      <c r="O329" s="5"/>
      <c r="P329" s="5"/>
      <c r="S329" s="27" t="s">
        <v>361</v>
      </c>
      <c r="T329" s="23" t="b">
        <f t="shared" si="23"/>
        <v>1</v>
      </c>
      <c r="U329" s="32">
        <v>10111.98275862069</v>
      </c>
      <c r="V329" s="25" t="b">
        <f t="shared" si="24"/>
        <v>1</v>
      </c>
    </row>
    <row r="330" spans="1:22" ht="45" x14ac:dyDescent="0.25">
      <c r="A330" s="5" t="s">
        <v>20</v>
      </c>
      <c r="B330" s="5">
        <v>321</v>
      </c>
      <c r="C330" s="5" t="s">
        <v>272</v>
      </c>
      <c r="D330" s="5">
        <v>5310</v>
      </c>
      <c r="E330" s="5">
        <v>2</v>
      </c>
      <c r="F330" s="5" t="s">
        <v>362</v>
      </c>
      <c r="G330" s="5" t="s">
        <v>36</v>
      </c>
      <c r="H330" s="6">
        <v>8700</v>
      </c>
      <c r="I330" s="8">
        <f t="shared" si="20"/>
        <v>7500.0000000000009</v>
      </c>
      <c r="J330" s="8">
        <f t="shared" si="21"/>
        <v>15000.000000000002</v>
      </c>
      <c r="K330" s="5">
        <v>13774</v>
      </c>
      <c r="L330" s="12">
        <v>7500.0000000000009</v>
      </c>
      <c r="M330" s="11">
        <f t="shared" si="22"/>
        <v>15000.000000000002</v>
      </c>
      <c r="N330" s="5"/>
      <c r="O330" s="5"/>
      <c r="P330" s="5"/>
      <c r="S330" s="27" t="s">
        <v>362</v>
      </c>
      <c r="T330" s="23" t="b">
        <f t="shared" si="23"/>
        <v>1</v>
      </c>
      <c r="U330" s="32">
        <v>7500.0000000000009</v>
      </c>
      <c r="V330" s="25" t="b">
        <f t="shared" si="24"/>
        <v>1</v>
      </c>
    </row>
    <row r="331" spans="1:22" ht="45" x14ac:dyDescent="0.25">
      <c r="A331" s="5" t="s">
        <v>20</v>
      </c>
      <c r="B331" s="5">
        <v>322</v>
      </c>
      <c r="C331" s="5" t="s">
        <v>272</v>
      </c>
      <c r="D331" s="5">
        <v>2550</v>
      </c>
      <c r="E331" s="5">
        <v>7</v>
      </c>
      <c r="F331" s="5" t="s">
        <v>363</v>
      </c>
      <c r="G331" s="5" t="s">
        <v>70</v>
      </c>
      <c r="H331" s="6">
        <v>218.22</v>
      </c>
      <c r="I331" s="8">
        <f t="shared" ref="I331:I394" si="25">H331/1.16</f>
        <v>188.12068965517241</v>
      </c>
      <c r="J331" s="8">
        <f t="shared" ref="J331:J394" si="26">I331*E331</f>
        <v>1316.844827586207</v>
      </c>
      <c r="K331" s="5">
        <v>13775</v>
      </c>
      <c r="L331" s="12">
        <v>372.75</v>
      </c>
      <c r="M331" s="11">
        <f t="shared" ref="M331:M394" si="27">L331*E331</f>
        <v>2609.25</v>
      </c>
      <c r="N331" s="5"/>
      <c r="O331" s="5"/>
      <c r="P331" s="5"/>
      <c r="S331" s="27" t="s">
        <v>363</v>
      </c>
      <c r="T331" s="23" t="b">
        <f t="shared" ref="T331:T394" si="28">S331=F331</f>
        <v>1</v>
      </c>
      <c r="U331" s="32">
        <v>188.12068965517241</v>
      </c>
      <c r="V331" s="25" t="b">
        <f t="shared" ref="V331:V394" si="29">U331=I331</f>
        <v>1</v>
      </c>
    </row>
    <row r="332" spans="1:22" ht="45" x14ac:dyDescent="0.25">
      <c r="A332" s="5" t="s">
        <v>20</v>
      </c>
      <c r="B332" s="5">
        <v>323</v>
      </c>
      <c r="C332" s="5" t="s">
        <v>272</v>
      </c>
      <c r="D332" s="5">
        <v>2950</v>
      </c>
      <c r="E332" s="5">
        <v>30</v>
      </c>
      <c r="F332" s="5" t="s">
        <v>364</v>
      </c>
      <c r="G332" s="5" t="s">
        <v>36</v>
      </c>
      <c r="H332" s="6">
        <v>480</v>
      </c>
      <c r="I332" s="8">
        <f t="shared" si="25"/>
        <v>413.79310344827587</v>
      </c>
      <c r="J332" s="8">
        <f t="shared" si="26"/>
        <v>12413.793103448275</v>
      </c>
      <c r="K332" s="5">
        <v>13777</v>
      </c>
      <c r="L332" s="12">
        <v>413.79310344827587</v>
      </c>
      <c r="M332" s="11">
        <f t="shared" si="27"/>
        <v>12413.793103448275</v>
      </c>
      <c r="N332" s="5"/>
      <c r="O332" s="5"/>
      <c r="P332" s="5"/>
      <c r="S332" s="27" t="s">
        <v>364</v>
      </c>
      <c r="T332" s="23" t="b">
        <f t="shared" si="28"/>
        <v>1</v>
      </c>
      <c r="U332" s="32">
        <v>413.79310344827587</v>
      </c>
      <c r="V332" s="25" t="b">
        <f t="shared" si="29"/>
        <v>1</v>
      </c>
    </row>
    <row r="333" spans="1:22" ht="45" x14ac:dyDescent="0.25">
      <c r="A333" s="5" t="s">
        <v>20</v>
      </c>
      <c r="B333" s="5">
        <v>324</v>
      </c>
      <c r="C333" s="5" t="s">
        <v>272</v>
      </c>
      <c r="D333" s="5">
        <v>2950</v>
      </c>
      <c r="E333" s="5">
        <v>30</v>
      </c>
      <c r="F333" s="5" t="s">
        <v>365</v>
      </c>
      <c r="G333" s="5" t="s">
        <v>36</v>
      </c>
      <c r="H333" s="6">
        <v>480</v>
      </c>
      <c r="I333" s="8">
        <f t="shared" si="25"/>
        <v>413.79310344827587</v>
      </c>
      <c r="J333" s="8">
        <f t="shared" si="26"/>
        <v>12413.793103448275</v>
      </c>
      <c r="K333" s="5">
        <v>13777</v>
      </c>
      <c r="L333" s="12">
        <v>413.79310344827587</v>
      </c>
      <c r="M333" s="11">
        <f t="shared" si="27"/>
        <v>12413.793103448275</v>
      </c>
      <c r="N333" s="5"/>
      <c r="O333" s="5"/>
      <c r="P333" s="5"/>
      <c r="S333" s="27" t="s">
        <v>365</v>
      </c>
      <c r="T333" s="23" t="b">
        <f t="shared" si="28"/>
        <v>1</v>
      </c>
      <c r="U333" s="32">
        <v>413.79310344827587</v>
      </c>
      <c r="V333" s="25" t="b">
        <f t="shared" si="29"/>
        <v>1</v>
      </c>
    </row>
    <row r="334" spans="1:22" ht="45" x14ac:dyDescent="0.25">
      <c r="A334" s="5" t="s">
        <v>20</v>
      </c>
      <c r="B334" s="5">
        <v>325</v>
      </c>
      <c r="C334" s="5" t="s">
        <v>272</v>
      </c>
      <c r="D334" s="5">
        <v>2950</v>
      </c>
      <c r="E334" s="5">
        <v>30</v>
      </c>
      <c r="F334" s="5" t="s">
        <v>366</v>
      </c>
      <c r="G334" s="5" t="s">
        <v>36</v>
      </c>
      <c r="H334" s="6">
        <v>480</v>
      </c>
      <c r="I334" s="8">
        <f t="shared" si="25"/>
        <v>413.79310344827587</v>
      </c>
      <c r="J334" s="8">
        <f t="shared" si="26"/>
        <v>12413.793103448275</v>
      </c>
      <c r="K334" s="5">
        <v>13777</v>
      </c>
      <c r="L334" s="12">
        <v>413.79310344827587</v>
      </c>
      <c r="M334" s="11">
        <f t="shared" si="27"/>
        <v>12413.793103448275</v>
      </c>
      <c r="N334" s="5"/>
      <c r="O334" s="5"/>
      <c r="P334" s="5"/>
      <c r="S334" s="27" t="s">
        <v>366</v>
      </c>
      <c r="T334" s="23" t="b">
        <f t="shared" si="28"/>
        <v>1</v>
      </c>
      <c r="U334" s="32">
        <v>413.79310344827587</v>
      </c>
      <c r="V334" s="25" t="b">
        <f t="shared" si="29"/>
        <v>1</v>
      </c>
    </row>
    <row r="335" spans="1:22" ht="45" x14ac:dyDescent="0.25">
      <c r="A335" s="5" t="s">
        <v>20</v>
      </c>
      <c r="B335" s="5">
        <v>326</v>
      </c>
      <c r="C335" s="5" t="s">
        <v>272</v>
      </c>
      <c r="D335" s="5">
        <v>2950</v>
      </c>
      <c r="E335" s="5">
        <v>2</v>
      </c>
      <c r="F335" s="5" t="s">
        <v>367</v>
      </c>
      <c r="G335" s="5" t="s">
        <v>184</v>
      </c>
      <c r="H335" s="6">
        <v>7257.25</v>
      </c>
      <c r="I335" s="8">
        <f t="shared" si="25"/>
        <v>6256.25</v>
      </c>
      <c r="J335" s="8">
        <f t="shared" si="26"/>
        <v>12512.5</v>
      </c>
      <c r="K335" s="5">
        <v>13777</v>
      </c>
      <c r="L335" s="12">
        <v>9831.15</v>
      </c>
      <c r="M335" s="11">
        <f t="shared" si="27"/>
        <v>19662.3</v>
      </c>
      <c r="N335" s="5"/>
      <c r="O335" s="5"/>
      <c r="P335" s="5"/>
      <c r="S335" s="27" t="s">
        <v>367</v>
      </c>
      <c r="T335" s="23" t="b">
        <f t="shared" si="28"/>
        <v>1</v>
      </c>
      <c r="U335" s="32">
        <v>6256.25</v>
      </c>
      <c r="V335" s="25" t="b">
        <f t="shared" si="29"/>
        <v>1</v>
      </c>
    </row>
    <row r="336" spans="1:22" ht="45" x14ac:dyDescent="0.25">
      <c r="A336" s="5" t="s">
        <v>20</v>
      </c>
      <c r="B336" s="5">
        <v>327</v>
      </c>
      <c r="C336" s="5" t="s">
        <v>272</v>
      </c>
      <c r="D336" s="5">
        <v>2950</v>
      </c>
      <c r="E336" s="5">
        <v>4</v>
      </c>
      <c r="F336" s="5" t="s">
        <v>368</v>
      </c>
      <c r="G336" s="5" t="s">
        <v>118</v>
      </c>
      <c r="H336" s="6">
        <v>619</v>
      </c>
      <c r="I336" s="8">
        <f t="shared" si="25"/>
        <v>533.62068965517244</v>
      </c>
      <c r="J336" s="8">
        <f t="shared" si="26"/>
        <v>2134.4827586206898</v>
      </c>
      <c r="K336" s="5">
        <v>13777</v>
      </c>
      <c r="L336" s="12">
        <v>670.95</v>
      </c>
      <c r="M336" s="11">
        <f t="shared" si="27"/>
        <v>2683.8</v>
      </c>
      <c r="N336" s="5"/>
      <c r="O336" s="5"/>
      <c r="P336" s="5"/>
      <c r="S336" s="27" t="s">
        <v>368</v>
      </c>
      <c r="T336" s="23" t="b">
        <f t="shared" si="28"/>
        <v>1</v>
      </c>
      <c r="U336" s="32">
        <v>533.62068965517244</v>
      </c>
      <c r="V336" s="25" t="b">
        <f t="shared" si="29"/>
        <v>1</v>
      </c>
    </row>
    <row r="337" spans="1:22" ht="45" x14ac:dyDescent="0.25">
      <c r="A337" s="5" t="s">
        <v>20</v>
      </c>
      <c r="B337" s="5">
        <v>328</v>
      </c>
      <c r="C337" s="5" t="s">
        <v>272</v>
      </c>
      <c r="D337" s="5">
        <v>2950</v>
      </c>
      <c r="E337" s="5">
        <v>4</v>
      </c>
      <c r="F337" s="5" t="s">
        <v>369</v>
      </c>
      <c r="G337" s="5" t="s">
        <v>118</v>
      </c>
      <c r="H337" s="6">
        <v>631.39</v>
      </c>
      <c r="I337" s="8">
        <f t="shared" si="25"/>
        <v>544.30172413793105</v>
      </c>
      <c r="J337" s="8">
        <f t="shared" si="26"/>
        <v>2177.2068965517242</v>
      </c>
      <c r="K337" s="5">
        <v>13777</v>
      </c>
      <c r="L337" s="12">
        <v>835.27500000000009</v>
      </c>
      <c r="M337" s="11">
        <f t="shared" si="27"/>
        <v>3341.1000000000004</v>
      </c>
      <c r="N337" s="5"/>
      <c r="O337" s="5"/>
      <c r="P337" s="5"/>
      <c r="S337" s="27" t="s">
        <v>369</v>
      </c>
      <c r="T337" s="23" t="b">
        <f t="shared" si="28"/>
        <v>1</v>
      </c>
      <c r="U337" s="32">
        <v>544.30172413793105</v>
      </c>
      <c r="V337" s="25" t="b">
        <f t="shared" si="29"/>
        <v>1</v>
      </c>
    </row>
    <row r="338" spans="1:22" ht="45" x14ac:dyDescent="0.25">
      <c r="A338" s="5" t="s">
        <v>20</v>
      </c>
      <c r="B338" s="5">
        <v>329</v>
      </c>
      <c r="C338" s="5" t="s">
        <v>272</v>
      </c>
      <c r="D338" s="5">
        <v>2950</v>
      </c>
      <c r="E338" s="5">
        <v>5</v>
      </c>
      <c r="F338" s="5" t="s">
        <v>370</v>
      </c>
      <c r="G338" s="5" t="s">
        <v>118</v>
      </c>
      <c r="H338" s="6">
        <v>448.75</v>
      </c>
      <c r="I338" s="8">
        <f t="shared" si="25"/>
        <v>386.85344827586209</v>
      </c>
      <c r="J338" s="8">
        <f t="shared" si="26"/>
        <v>1934.2672413793105</v>
      </c>
      <c r="K338" s="5">
        <v>13777</v>
      </c>
      <c r="L338" s="12">
        <v>835.27500000000009</v>
      </c>
      <c r="M338" s="11">
        <f t="shared" si="27"/>
        <v>4176.375</v>
      </c>
      <c r="N338" s="5"/>
      <c r="O338" s="5"/>
      <c r="P338" s="5"/>
      <c r="S338" s="27" t="s">
        <v>370</v>
      </c>
      <c r="T338" s="23" t="b">
        <f t="shared" si="28"/>
        <v>1</v>
      </c>
      <c r="U338" s="32">
        <v>386.85344827586209</v>
      </c>
      <c r="V338" s="25" t="b">
        <f t="shared" si="29"/>
        <v>1</v>
      </c>
    </row>
    <row r="339" spans="1:22" ht="45" x14ac:dyDescent="0.25">
      <c r="A339" s="5" t="s">
        <v>20</v>
      </c>
      <c r="B339" s="5">
        <v>330</v>
      </c>
      <c r="C339" s="5" t="s">
        <v>272</v>
      </c>
      <c r="D339" s="5">
        <v>2950</v>
      </c>
      <c r="E339" s="5">
        <v>5</v>
      </c>
      <c r="F339" s="5" t="s">
        <v>371</v>
      </c>
      <c r="G339" s="5" t="s">
        <v>118</v>
      </c>
      <c r="H339" s="6">
        <v>418</v>
      </c>
      <c r="I339" s="8">
        <f t="shared" si="25"/>
        <v>360.34482758620692</v>
      </c>
      <c r="J339" s="8">
        <f t="shared" si="26"/>
        <v>1801.7241379310346</v>
      </c>
      <c r="K339" s="5">
        <v>13777</v>
      </c>
      <c r="L339" s="12">
        <v>886.72500000000002</v>
      </c>
      <c r="M339" s="11">
        <f t="shared" si="27"/>
        <v>4433.625</v>
      </c>
      <c r="N339" s="5"/>
      <c r="O339" s="5"/>
      <c r="P339" s="5"/>
      <c r="S339" s="27" t="s">
        <v>371</v>
      </c>
      <c r="T339" s="23" t="b">
        <f t="shared" si="28"/>
        <v>1</v>
      </c>
      <c r="U339" s="32">
        <v>360.34482758620692</v>
      </c>
      <c r="V339" s="25" t="b">
        <f t="shared" si="29"/>
        <v>1</v>
      </c>
    </row>
    <row r="340" spans="1:22" ht="45" x14ac:dyDescent="0.25">
      <c r="A340" s="5" t="s">
        <v>20</v>
      </c>
      <c r="B340" s="5">
        <v>331</v>
      </c>
      <c r="C340" s="5" t="s">
        <v>272</v>
      </c>
      <c r="D340" s="5">
        <v>2950</v>
      </c>
      <c r="E340" s="5">
        <v>6</v>
      </c>
      <c r="F340" s="5" t="s">
        <v>372</v>
      </c>
      <c r="G340" s="5" t="s">
        <v>118</v>
      </c>
      <c r="H340" s="6">
        <v>586.29999999999995</v>
      </c>
      <c r="I340" s="8">
        <f t="shared" si="25"/>
        <v>505.43103448275861</v>
      </c>
      <c r="J340" s="8">
        <f t="shared" si="26"/>
        <v>3032.5862068965516</v>
      </c>
      <c r="K340" s="5">
        <v>13777</v>
      </c>
      <c r="L340" s="12">
        <v>887.77500000000009</v>
      </c>
      <c r="M340" s="11">
        <f t="shared" si="27"/>
        <v>5326.6500000000005</v>
      </c>
      <c r="N340" s="5"/>
      <c r="O340" s="5"/>
      <c r="P340" s="5"/>
      <c r="S340" s="27" t="s">
        <v>372</v>
      </c>
      <c r="T340" s="23" t="b">
        <f t="shared" si="28"/>
        <v>1</v>
      </c>
      <c r="U340" s="32">
        <v>505.43103448275861</v>
      </c>
      <c r="V340" s="25" t="b">
        <f t="shared" si="29"/>
        <v>1</v>
      </c>
    </row>
    <row r="341" spans="1:22" ht="45" x14ac:dyDescent="0.25">
      <c r="A341" s="5" t="s">
        <v>20</v>
      </c>
      <c r="B341" s="5">
        <v>332</v>
      </c>
      <c r="C341" s="5" t="s">
        <v>272</v>
      </c>
      <c r="D341" s="5">
        <v>2170</v>
      </c>
      <c r="E341" s="5">
        <v>16</v>
      </c>
      <c r="F341" s="5" t="s">
        <v>373</v>
      </c>
      <c r="G341" s="5" t="s">
        <v>26</v>
      </c>
      <c r="H341" s="6">
        <v>232</v>
      </c>
      <c r="I341" s="8">
        <f t="shared" si="25"/>
        <v>200</v>
      </c>
      <c r="J341" s="8">
        <f t="shared" si="26"/>
        <v>3200</v>
      </c>
      <c r="K341" s="5">
        <v>3577</v>
      </c>
      <c r="L341" s="12">
        <v>320.25</v>
      </c>
      <c r="M341" s="11">
        <f t="shared" si="27"/>
        <v>5124</v>
      </c>
      <c r="N341" s="5"/>
      <c r="O341" s="5"/>
      <c r="P341" s="5"/>
      <c r="S341" s="27" t="s">
        <v>373</v>
      </c>
      <c r="T341" s="23" t="b">
        <f t="shared" si="28"/>
        <v>1</v>
      </c>
      <c r="U341" s="32">
        <v>200</v>
      </c>
      <c r="V341" s="25" t="b">
        <f t="shared" si="29"/>
        <v>1</v>
      </c>
    </row>
    <row r="342" spans="1:22" ht="45" x14ac:dyDescent="0.25">
      <c r="A342" s="5" t="s">
        <v>20</v>
      </c>
      <c r="B342" s="5">
        <v>333</v>
      </c>
      <c r="C342" s="5" t="s">
        <v>272</v>
      </c>
      <c r="D342" s="5">
        <v>2950</v>
      </c>
      <c r="E342" s="5">
        <v>5</v>
      </c>
      <c r="F342" s="5" t="s">
        <v>374</v>
      </c>
      <c r="G342" s="5" t="s">
        <v>36</v>
      </c>
      <c r="H342" s="6">
        <v>1709.19</v>
      </c>
      <c r="I342" s="8">
        <f t="shared" si="25"/>
        <v>1473.4396551724139</v>
      </c>
      <c r="J342" s="8">
        <f t="shared" si="26"/>
        <v>7367.1982758620697</v>
      </c>
      <c r="K342" s="5">
        <v>13777</v>
      </c>
      <c r="L342" s="12">
        <v>1473.4396551724139</v>
      </c>
      <c r="M342" s="11">
        <f t="shared" si="27"/>
        <v>7367.1982758620697</v>
      </c>
      <c r="N342" s="5"/>
      <c r="O342" s="5"/>
      <c r="P342" s="5"/>
      <c r="S342" s="27" t="s">
        <v>374</v>
      </c>
      <c r="T342" s="23" t="b">
        <f t="shared" si="28"/>
        <v>1</v>
      </c>
      <c r="U342" s="32">
        <v>1473.4396551724139</v>
      </c>
      <c r="V342" s="25" t="b">
        <f t="shared" si="29"/>
        <v>1</v>
      </c>
    </row>
    <row r="343" spans="1:22" ht="45" x14ac:dyDescent="0.25">
      <c r="A343" s="5" t="s">
        <v>20</v>
      </c>
      <c r="B343" s="5">
        <v>334</v>
      </c>
      <c r="C343" s="5" t="s">
        <v>272</v>
      </c>
      <c r="D343" s="5">
        <v>2550</v>
      </c>
      <c r="E343" s="5">
        <v>50</v>
      </c>
      <c r="F343" s="5" t="s">
        <v>375</v>
      </c>
      <c r="G343" s="5" t="s">
        <v>36</v>
      </c>
      <c r="H343" s="6">
        <v>418.63</v>
      </c>
      <c r="I343" s="8">
        <f t="shared" si="25"/>
        <v>360.88793103448279</v>
      </c>
      <c r="J343" s="8">
        <f t="shared" si="26"/>
        <v>18044.396551724138</v>
      </c>
      <c r="K343" s="5">
        <v>13775</v>
      </c>
      <c r="L343" s="12">
        <v>437.66730000000007</v>
      </c>
      <c r="M343" s="11">
        <f t="shared" si="27"/>
        <v>21883.365000000005</v>
      </c>
      <c r="N343" s="5"/>
      <c r="O343" s="5"/>
      <c r="P343" s="5"/>
      <c r="S343" s="27" t="s">
        <v>375</v>
      </c>
      <c r="T343" s="23" t="b">
        <f t="shared" si="28"/>
        <v>1</v>
      </c>
      <c r="U343" s="32">
        <v>360.88793103448279</v>
      </c>
      <c r="V343" s="25" t="b">
        <f t="shared" si="29"/>
        <v>1</v>
      </c>
    </row>
    <row r="344" spans="1:22" ht="67.5" x14ac:dyDescent="0.25">
      <c r="A344" s="5" t="s">
        <v>20</v>
      </c>
      <c r="B344" s="5">
        <v>335</v>
      </c>
      <c r="C344" s="5" t="s">
        <v>272</v>
      </c>
      <c r="D344" s="5">
        <v>2550</v>
      </c>
      <c r="E344" s="5">
        <v>20</v>
      </c>
      <c r="F344" s="5" t="s">
        <v>376</v>
      </c>
      <c r="G344" s="5" t="s">
        <v>36</v>
      </c>
      <c r="H344" s="6">
        <v>1428.41</v>
      </c>
      <c r="I344" s="8">
        <f t="shared" si="25"/>
        <v>1231.387931034483</v>
      </c>
      <c r="J344" s="8">
        <f t="shared" si="26"/>
        <v>24627.758620689659</v>
      </c>
      <c r="K344" s="5">
        <v>13775</v>
      </c>
      <c r="L344" s="12">
        <v>1369.4076375000002</v>
      </c>
      <c r="M344" s="11">
        <f t="shared" si="27"/>
        <v>27388.152750000005</v>
      </c>
      <c r="N344" s="5"/>
      <c r="O344" s="5"/>
      <c r="P344" s="5"/>
      <c r="S344" s="27" t="s">
        <v>376</v>
      </c>
      <c r="T344" s="23" t="b">
        <f t="shared" si="28"/>
        <v>1</v>
      </c>
      <c r="U344" s="32">
        <v>1231.387931034483</v>
      </c>
      <c r="V344" s="25" t="b">
        <f t="shared" si="29"/>
        <v>1</v>
      </c>
    </row>
    <row r="345" spans="1:22" ht="45" x14ac:dyDescent="0.25">
      <c r="A345" s="5" t="s">
        <v>20</v>
      </c>
      <c r="B345" s="5">
        <v>336</v>
      </c>
      <c r="C345" s="5" t="s">
        <v>272</v>
      </c>
      <c r="D345" s="5">
        <v>2550</v>
      </c>
      <c r="E345" s="5">
        <v>5</v>
      </c>
      <c r="F345" s="5" t="s">
        <v>377</v>
      </c>
      <c r="G345" s="5" t="s">
        <v>26</v>
      </c>
      <c r="H345" s="6">
        <v>76.7</v>
      </c>
      <c r="I345" s="8">
        <f t="shared" si="25"/>
        <v>66.120689655172427</v>
      </c>
      <c r="J345" s="8">
        <f t="shared" si="26"/>
        <v>330.60344827586215</v>
      </c>
      <c r="K345" s="5">
        <v>13775</v>
      </c>
      <c r="L345" s="12">
        <v>241.5</v>
      </c>
      <c r="M345" s="11">
        <f t="shared" si="27"/>
        <v>1207.5</v>
      </c>
      <c r="N345" s="5"/>
      <c r="O345" s="5"/>
      <c r="P345" s="5"/>
      <c r="S345" s="27" t="s">
        <v>377</v>
      </c>
      <c r="T345" s="23" t="b">
        <f t="shared" si="28"/>
        <v>1</v>
      </c>
      <c r="U345" s="32">
        <v>66.120689655172427</v>
      </c>
      <c r="V345" s="25" t="b">
        <f t="shared" si="29"/>
        <v>1</v>
      </c>
    </row>
    <row r="346" spans="1:22" ht="56.25" x14ac:dyDescent="0.25">
      <c r="A346" s="5" t="s">
        <v>20</v>
      </c>
      <c r="B346" s="5">
        <v>337</v>
      </c>
      <c r="C346" s="5" t="s">
        <v>272</v>
      </c>
      <c r="D346" s="5">
        <v>2550</v>
      </c>
      <c r="E346" s="5">
        <v>10</v>
      </c>
      <c r="F346" s="5" t="s">
        <v>378</v>
      </c>
      <c r="G346" s="5" t="s">
        <v>36</v>
      </c>
      <c r="H346" s="6">
        <v>1134.46</v>
      </c>
      <c r="I346" s="8">
        <f t="shared" si="25"/>
        <v>977.98275862068976</v>
      </c>
      <c r="J346" s="8">
        <f t="shared" si="26"/>
        <v>9779.8275862068986</v>
      </c>
      <c r="K346" s="5">
        <v>13775</v>
      </c>
      <c r="L346" s="12">
        <v>16026.150000000001</v>
      </c>
      <c r="M346" s="11">
        <f t="shared" si="27"/>
        <v>160261.5</v>
      </c>
      <c r="N346" s="5"/>
      <c r="O346" s="5"/>
      <c r="P346" s="5"/>
      <c r="S346" s="27" t="s">
        <v>378</v>
      </c>
      <c r="T346" s="23" t="b">
        <f t="shared" si="28"/>
        <v>1</v>
      </c>
      <c r="U346" s="32">
        <v>977.98275862068976</v>
      </c>
      <c r="V346" s="25" t="b">
        <f t="shared" si="29"/>
        <v>1</v>
      </c>
    </row>
    <row r="347" spans="1:22" ht="45" x14ac:dyDescent="0.25">
      <c r="A347" s="5" t="s">
        <v>20</v>
      </c>
      <c r="B347" s="5">
        <v>338</v>
      </c>
      <c r="C347" s="5" t="s">
        <v>272</v>
      </c>
      <c r="D347" s="5">
        <v>2550</v>
      </c>
      <c r="E347" s="5">
        <v>10</v>
      </c>
      <c r="F347" s="5" t="s">
        <v>379</v>
      </c>
      <c r="G347" s="5" t="s">
        <v>26</v>
      </c>
      <c r="H347" s="6">
        <v>13.46</v>
      </c>
      <c r="I347" s="8">
        <f t="shared" si="25"/>
        <v>11.603448275862071</v>
      </c>
      <c r="J347" s="8">
        <f t="shared" si="26"/>
        <v>116.03448275862071</v>
      </c>
      <c r="K347" s="5">
        <v>13775</v>
      </c>
      <c r="L347" s="12">
        <v>95.025000000000006</v>
      </c>
      <c r="M347" s="11">
        <f t="shared" si="27"/>
        <v>950.25</v>
      </c>
      <c r="N347" s="5"/>
      <c r="O347" s="5"/>
      <c r="P347" s="5"/>
      <c r="S347" s="27" t="s">
        <v>379</v>
      </c>
      <c r="T347" s="23" t="b">
        <f t="shared" si="28"/>
        <v>1</v>
      </c>
      <c r="U347" s="32">
        <v>11.603448275862071</v>
      </c>
      <c r="V347" s="25" t="b">
        <f t="shared" si="29"/>
        <v>1</v>
      </c>
    </row>
    <row r="348" spans="1:22" ht="45" x14ac:dyDescent="0.25">
      <c r="A348" s="5" t="s">
        <v>20</v>
      </c>
      <c r="B348" s="5">
        <v>339</v>
      </c>
      <c r="C348" s="5" t="s">
        <v>272</v>
      </c>
      <c r="D348" s="5">
        <v>2550</v>
      </c>
      <c r="E348" s="5">
        <v>3</v>
      </c>
      <c r="F348" s="5" t="s">
        <v>380</v>
      </c>
      <c r="G348" s="5" t="s">
        <v>167</v>
      </c>
      <c r="H348" s="6">
        <v>186.53</v>
      </c>
      <c r="I348" s="8">
        <f t="shared" si="25"/>
        <v>160.80172413793105</v>
      </c>
      <c r="J348" s="8">
        <f t="shared" si="26"/>
        <v>482.40517241379314</v>
      </c>
      <c r="K348" s="5">
        <v>13775</v>
      </c>
      <c r="L348" s="12">
        <v>371.91</v>
      </c>
      <c r="M348" s="11">
        <f t="shared" si="27"/>
        <v>1115.73</v>
      </c>
      <c r="N348" s="5"/>
      <c r="O348" s="5"/>
      <c r="P348" s="5"/>
      <c r="S348" s="27" t="s">
        <v>380</v>
      </c>
      <c r="T348" s="23" t="b">
        <f t="shared" si="28"/>
        <v>1</v>
      </c>
      <c r="U348" s="32">
        <v>160.80172413793105</v>
      </c>
      <c r="V348" s="25" t="b">
        <f t="shared" si="29"/>
        <v>1</v>
      </c>
    </row>
    <row r="349" spans="1:22" ht="45" x14ac:dyDescent="0.25">
      <c r="A349" s="5" t="s">
        <v>20</v>
      </c>
      <c r="B349" s="5">
        <v>340</v>
      </c>
      <c r="C349" s="5" t="s">
        <v>272</v>
      </c>
      <c r="D349" s="5">
        <v>2950</v>
      </c>
      <c r="E349" s="5">
        <v>3</v>
      </c>
      <c r="F349" s="5" t="s">
        <v>381</v>
      </c>
      <c r="G349" s="5" t="s">
        <v>36</v>
      </c>
      <c r="H349" s="6">
        <v>5.96</v>
      </c>
      <c r="I349" s="8">
        <f t="shared" si="25"/>
        <v>5.1379310344827589</v>
      </c>
      <c r="J349" s="8">
        <f t="shared" si="26"/>
        <v>15.413793103448278</v>
      </c>
      <c r="K349" s="5">
        <v>13777</v>
      </c>
      <c r="L349" s="12">
        <v>2630.88</v>
      </c>
      <c r="M349" s="11">
        <f t="shared" si="27"/>
        <v>7892.64</v>
      </c>
      <c r="N349" s="5"/>
      <c r="O349" s="5"/>
      <c r="P349" s="5"/>
      <c r="S349" s="27" t="s">
        <v>381</v>
      </c>
      <c r="T349" s="23" t="b">
        <f t="shared" si="28"/>
        <v>1</v>
      </c>
      <c r="U349" s="32">
        <v>5.1379310344827589</v>
      </c>
      <c r="V349" s="25" t="b">
        <f t="shared" si="29"/>
        <v>1</v>
      </c>
    </row>
    <row r="350" spans="1:22" ht="45" x14ac:dyDescent="0.25">
      <c r="A350" s="5" t="s">
        <v>20</v>
      </c>
      <c r="B350" s="5">
        <v>341</v>
      </c>
      <c r="C350" s="5" t="s">
        <v>272</v>
      </c>
      <c r="D350" s="5">
        <v>2950</v>
      </c>
      <c r="E350" s="5">
        <v>3</v>
      </c>
      <c r="F350" s="5" t="s">
        <v>382</v>
      </c>
      <c r="G350" s="5" t="s">
        <v>36</v>
      </c>
      <c r="H350" s="6">
        <v>5008.82</v>
      </c>
      <c r="I350" s="8">
        <f t="shared" si="25"/>
        <v>4317.9482758620688</v>
      </c>
      <c r="J350" s="8">
        <f t="shared" si="26"/>
        <v>12953.844827586207</v>
      </c>
      <c r="K350" s="5">
        <v>13777</v>
      </c>
      <c r="L350" s="12">
        <v>4317.9482758620688</v>
      </c>
      <c r="M350" s="11">
        <f t="shared" si="27"/>
        <v>12953.844827586207</v>
      </c>
      <c r="N350" s="5"/>
      <c r="O350" s="5"/>
      <c r="P350" s="5"/>
      <c r="S350" s="27" t="s">
        <v>382</v>
      </c>
      <c r="T350" s="23" t="b">
        <f t="shared" si="28"/>
        <v>1</v>
      </c>
      <c r="U350" s="32">
        <v>4317.9482758620688</v>
      </c>
      <c r="V350" s="25" t="b">
        <f t="shared" si="29"/>
        <v>1</v>
      </c>
    </row>
    <row r="351" spans="1:22" ht="45" x14ac:dyDescent="0.25">
      <c r="A351" s="5" t="s">
        <v>20</v>
      </c>
      <c r="B351" s="5">
        <v>342</v>
      </c>
      <c r="C351" s="5" t="s">
        <v>272</v>
      </c>
      <c r="D351" s="5">
        <v>2950</v>
      </c>
      <c r="E351" s="5">
        <v>1</v>
      </c>
      <c r="F351" s="5" t="s">
        <v>383</v>
      </c>
      <c r="G351" s="5" t="s">
        <v>36</v>
      </c>
      <c r="H351" s="6">
        <v>752.7</v>
      </c>
      <c r="I351" s="8">
        <f t="shared" si="25"/>
        <v>648.87931034482767</v>
      </c>
      <c r="J351" s="8">
        <f t="shared" si="26"/>
        <v>648.87931034482767</v>
      </c>
      <c r="K351" s="5">
        <v>13777</v>
      </c>
      <c r="L351" s="12">
        <v>1195.95</v>
      </c>
      <c r="M351" s="11">
        <f t="shared" si="27"/>
        <v>1195.95</v>
      </c>
      <c r="N351" s="5"/>
      <c r="O351" s="5"/>
      <c r="P351" s="5"/>
      <c r="S351" s="27" t="s">
        <v>383</v>
      </c>
      <c r="T351" s="23" t="b">
        <f t="shared" si="28"/>
        <v>1</v>
      </c>
      <c r="U351" s="32">
        <v>648.87931034482767</v>
      </c>
      <c r="V351" s="25" t="b">
        <f t="shared" si="29"/>
        <v>1</v>
      </c>
    </row>
    <row r="352" spans="1:22" ht="45" x14ac:dyDescent="0.25">
      <c r="A352" s="5" t="s">
        <v>20</v>
      </c>
      <c r="B352" s="5">
        <v>343</v>
      </c>
      <c r="C352" s="5" t="s">
        <v>272</v>
      </c>
      <c r="D352" s="5">
        <v>2550</v>
      </c>
      <c r="E352" s="5">
        <v>10</v>
      </c>
      <c r="F352" s="5" t="s">
        <v>384</v>
      </c>
      <c r="G352" s="5" t="s">
        <v>36</v>
      </c>
      <c r="H352" s="6">
        <v>397.96</v>
      </c>
      <c r="I352" s="8">
        <f t="shared" si="25"/>
        <v>343.06896551724139</v>
      </c>
      <c r="J352" s="8">
        <f t="shared" si="26"/>
        <v>3430.6896551724139</v>
      </c>
      <c r="K352" s="5">
        <v>13775</v>
      </c>
      <c r="L352" s="12">
        <v>343.06896551724139</v>
      </c>
      <c r="M352" s="11">
        <f t="shared" si="27"/>
        <v>3430.6896551724139</v>
      </c>
      <c r="N352" s="5"/>
      <c r="O352" s="5"/>
      <c r="P352" s="5"/>
      <c r="S352" s="27" t="s">
        <v>384</v>
      </c>
      <c r="T352" s="23" t="b">
        <f t="shared" si="28"/>
        <v>1</v>
      </c>
      <c r="U352" s="32">
        <v>343.06896551724139</v>
      </c>
      <c r="V352" s="25" t="b">
        <f t="shared" si="29"/>
        <v>1</v>
      </c>
    </row>
    <row r="353" spans="1:22" ht="45" x14ac:dyDescent="0.25">
      <c r="A353" s="5" t="s">
        <v>20</v>
      </c>
      <c r="B353" s="5">
        <v>344</v>
      </c>
      <c r="C353" s="5" t="s">
        <v>272</v>
      </c>
      <c r="D353" s="5">
        <v>2550</v>
      </c>
      <c r="E353" s="5">
        <v>10</v>
      </c>
      <c r="F353" s="5" t="s">
        <v>385</v>
      </c>
      <c r="G353" s="5" t="s">
        <v>36</v>
      </c>
      <c r="H353" s="6">
        <v>397.96</v>
      </c>
      <c r="I353" s="8">
        <f t="shared" si="25"/>
        <v>343.06896551724139</v>
      </c>
      <c r="J353" s="8">
        <f t="shared" si="26"/>
        <v>3430.6896551724139</v>
      </c>
      <c r="K353" s="5">
        <v>13775</v>
      </c>
      <c r="L353" s="12">
        <v>343.06896551724139</v>
      </c>
      <c r="M353" s="11">
        <f t="shared" si="27"/>
        <v>3430.6896551724139</v>
      </c>
      <c r="N353" s="5"/>
      <c r="O353" s="5"/>
      <c r="P353" s="5"/>
      <c r="S353" s="27" t="s">
        <v>385</v>
      </c>
      <c r="T353" s="23" t="b">
        <f t="shared" si="28"/>
        <v>1</v>
      </c>
      <c r="U353" s="32">
        <v>343.06896551724139</v>
      </c>
      <c r="V353" s="25" t="b">
        <f t="shared" si="29"/>
        <v>1</v>
      </c>
    </row>
    <row r="354" spans="1:22" ht="45" x14ac:dyDescent="0.25">
      <c r="A354" s="5" t="s">
        <v>20</v>
      </c>
      <c r="B354" s="5">
        <v>345</v>
      </c>
      <c r="C354" s="5" t="s">
        <v>272</v>
      </c>
      <c r="D354" s="5">
        <v>2550</v>
      </c>
      <c r="E354" s="5">
        <v>10</v>
      </c>
      <c r="F354" s="5" t="s">
        <v>386</v>
      </c>
      <c r="G354" s="5" t="s">
        <v>36</v>
      </c>
      <c r="H354" s="6">
        <v>397.96</v>
      </c>
      <c r="I354" s="8">
        <f t="shared" si="25"/>
        <v>343.06896551724139</v>
      </c>
      <c r="J354" s="8">
        <f t="shared" si="26"/>
        <v>3430.6896551724139</v>
      </c>
      <c r="K354" s="5">
        <v>13775</v>
      </c>
      <c r="L354" s="12">
        <v>343.06896551724139</v>
      </c>
      <c r="M354" s="11">
        <f t="shared" si="27"/>
        <v>3430.6896551724139</v>
      </c>
      <c r="N354" s="5"/>
      <c r="O354" s="5"/>
      <c r="P354" s="5"/>
      <c r="S354" s="27" t="s">
        <v>386</v>
      </c>
      <c r="T354" s="23" t="b">
        <f t="shared" si="28"/>
        <v>1</v>
      </c>
      <c r="U354" s="32">
        <v>343.06896551724139</v>
      </c>
      <c r="V354" s="25" t="b">
        <f t="shared" si="29"/>
        <v>1</v>
      </c>
    </row>
    <row r="355" spans="1:22" ht="101.25" x14ac:dyDescent="0.25">
      <c r="A355" s="5" t="s">
        <v>20</v>
      </c>
      <c r="B355" s="5">
        <v>346</v>
      </c>
      <c r="C355" s="5" t="s">
        <v>272</v>
      </c>
      <c r="D355" s="5">
        <v>5310</v>
      </c>
      <c r="E355" s="5">
        <v>1</v>
      </c>
      <c r="F355" s="5" t="s">
        <v>387</v>
      </c>
      <c r="G355" s="5" t="s">
        <v>36</v>
      </c>
      <c r="H355" s="6">
        <v>7800</v>
      </c>
      <c r="I355" s="8">
        <f t="shared" si="25"/>
        <v>6724.1379310344828</v>
      </c>
      <c r="J355" s="8">
        <f t="shared" si="26"/>
        <v>6724.1379310344828</v>
      </c>
      <c r="K355" s="5">
        <v>13774</v>
      </c>
      <c r="L355" s="12">
        <v>7245</v>
      </c>
      <c r="M355" s="11">
        <f t="shared" si="27"/>
        <v>7245</v>
      </c>
      <c r="N355" s="5"/>
      <c r="O355" s="5"/>
      <c r="P355" s="5"/>
      <c r="S355" s="27" t="s">
        <v>387</v>
      </c>
      <c r="T355" s="23" t="b">
        <f t="shared" si="28"/>
        <v>1</v>
      </c>
      <c r="U355" s="32">
        <v>6724.1379310344828</v>
      </c>
      <c r="V355" s="25" t="b">
        <f t="shared" si="29"/>
        <v>1</v>
      </c>
    </row>
    <row r="356" spans="1:22" ht="45" x14ac:dyDescent="0.25">
      <c r="A356" s="5" t="s">
        <v>20</v>
      </c>
      <c r="B356" s="5">
        <v>347</v>
      </c>
      <c r="C356" s="5" t="s">
        <v>272</v>
      </c>
      <c r="D356" s="5">
        <v>2950</v>
      </c>
      <c r="E356" s="5">
        <v>12</v>
      </c>
      <c r="F356" s="5" t="s">
        <v>388</v>
      </c>
      <c r="G356" s="5" t="s">
        <v>36</v>
      </c>
      <c r="H356" s="6">
        <v>565.5</v>
      </c>
      <c r="I356" s="8">
        <f t="shared" si="25"/>
        <v>487.50000000000006</v>
      </c>
      <c r="J356" s="8">
        <f t="shared" si="26"/>
        <v>5850.0000000000009</v>
      </c>
      <c r="K356" s="5">
        <v>13777</v>
      </c>
      <c r="L356" s="12">
        <v>513.45000000000005</v>
      </c>
      <c r="M356" s="11">
        <f t="shared" si="27"/>
        <v>6161.4000000000005</v>
      </c>
      <c r="N356" s="5"/>
      <c r="O356" s="5"/>
      <c r="P356" s="5"/>
      <c r="S356" s="27" t="s">
        <v>388</v>
      </c>
      <c r="T356" s="23" t="b">
        <f t="shared" si="28"/>
        <v>1</v>
      </c>
      <c r="U356" s="32">
        <v>487.50000000000006</v>
      </c>
      <c r="V356" s="25" t="b">
        <f t="shared" si="29"/>
        <v>1</v>
      </c>
    </row>
    <row r="357" spans="1:22" ht="45" x14ac:dyDescent="0.25">
      <c r="A357" s="5" t="s">
        <v>20</v>
      </c>
      <c r="B357" s="5">
        <v>348</v>
      </c>
      <c r="C357" s="5" t="s">
        <v>272</v>
      </c>
      <c r="D357" s="5">
        <v>2950</v>
      </c>
      <c r="E357" s="5">
        <v>2</v>
      </c>
      <c r="F357" s="5" t="s">
        <v>389</v>
      </c>
      <c r="G357" s="5" t="s">
        <v>36</v>
      </c>
      <c r="H357" s="6">
        <v>433</v>
      </c>
      <c r="I357" s="8">
        <f t="shared" si="25"/>
        <v>373.27586206896552</v>
      </c>
      <c r="J357" s="8">
        <f t="shared" si="26"/>
        <v>746.55172413793105</v>
      </c>
      <c r="K357" s="5">
        <v>13777</v>
      </c>
      <c r="L357" s="12">
        <v>1916.25</v>
      </c>
      <c r="M357" s="11">
        <f t="shared" si="27"/>
        <v>3832.5</v>
      </c>
      <c r="N357" s="5"/>
      <c r="O357" s="5"/>
      <c r="P357" s="5"/>
      <c r="S357" s="27" t="s">
        <v>389</v>
      </c>
      <c r="T357" s="23" t="b">
        <f t="shared" si="28"/>
        <v>1</v>
      </c>
      <c r="U357" s="32">
        <v>373.27586206896552</v>
      </c>
      <c r="V357" s="25" t="b">
        <f t="shared" si="29"/>
        <v>1</v>
      </c>
    </row>
    <row r="358" spans="1:22" ht="45" x14ac:dyDescent="0.25">
      <c r="A358" s="5" t="s">
        <v>20</v>
      </c>
      <c r="B358" s="5">
        <v>349</v>
      </c>
      <c r="C358" s="5" t="s">
        <v>272</v>
      </c>
      <c r="D358" s="5">
        <v>2550</v>
      </c>
      <c r="E358" s="5">
        <v>2</v>
      </c>
      <c r="F358" s="5" t="s">
        <v>390</v>
      </c>
      <c r="G358" s="5" t="s">
        <v>204</v>
      </c>
      <c r="H358" s="6">
        <v>219.24</v>
      </c>
      <c r="I358" s="8">
        <f t="shared" si="25"/>
        <v>189.00000000000003</v>
      </c>
      <c r="J358" s="8">
        <f t="shared" si="26"/>
        <v>378.00000000000006</v>
      </c>
      <c r="K358" s="5">
        <v>13775</v>
      </c>
      <c r="L358" s="12">
        <v>483</v>
      </c>
      <c r="M358" s="11">
        <f t="shared" si="27"/>
        <v>966</v>
      </c>
      <c r="N358" s="5"/>
      <c r="O358" s="5"/>
      <c r="P358" s="5"/>
      <c r="S358" s="27" t="s">
        <v>390</v>
      </c>
      <c r="T358" s="23" t="b">
        <f t="shared" si="28"/>
        <v>1</v>
      </c>
      <c r="U358" s="32">
        <v>189.00000000000003</v>
      </c>
      <c r="V358" s="25" t="b">
        <f t="shared" si="29"/>
        <v>1</v>
      </c>
    </row>
    <row r="359" spans="1:22" ht="56.25" x14ac:dyDescent="0.25">
      <c r="A359" s="5" t="s">
        <v>20</v>
      </c>
      <c r="B359" s="5">
        <v>350</v>
      </c>
      <c r="C359" s="5" t="s">
        <v>272</v>
      </c>
      <c r="D359" s="5">
        <v>2950</v>
      </c>
      <c r="E359" s="5">
        <v>10</v>
      </c>
      <c r="F359" s="5" t="s">
        <v>391</v>
      </c>
      <c r="G359" s="5" t="s">
        <v>284</v>
      </c>
      <c r="H359" s="6">
        <v>2000</v>
      </c>
      <c r="I359" s="8">
        <f t="shared" si="25"/>
        <v>1724.1379310344828</v>
      </c>
      <c r="J359" s="8">
        <f t="shared" si="26"/>
        <v>17241.379310344826</v>
      </c>
      <c r="K359" s="5">
        <v>13777</v>
      </c>
      <c r="L359" s="12">
        <v>17712.31035</v>
      </c>
      <c r="M359" s="11">
        <f t="shared" si="27"/>
        <v>177123.1035</v>
      </c>
      <c r="N359" s="5"/>
      <c r="O359" s="5"/>
      <c r="P359" s="5"/>
      <c r="S359" s="27" t="s">
        <v>391</v>
      </c>
      <c r="T359" s="23" t="b">
        <f t="shared" si="28"/>
        <v>1</v>
      </c>
      <c r="U359" s="32">
        <v>1724.1379310344828</v>
      </c>
      <c r="V359" s="25" t="b">
        <f t="shared" si="29"/>
        <v>1</v>
      </c>
    </row>
    <row r="360" spans="1:22" ht="45" x14ac:dyDescent="0.25">
      <c r="A360" s="5" t="s">
        <v>20</v>
      </c>
      <c r="B360" s="5">
        <v>351</v>
      </c>
      <c r="C360" s="5" t="s">
        <v>272</v>
      </c>
      <c r="D360" s="5">
        <v>2550</v>
      </c>
      <c r="E360" s="5">
        <v>10</v>
      </c>
      <c r="F360" s="5" t="s">
        <v>392</v>
      </c>
      <c r="G360" s="5" t="s">
        <v>36</v>
      </c>
      <c r="H360" s="6">
        <v>1006.25</v>
      </c>
      <c r="I360" s="8">
        <f t="shared" si="25"/>
        <v>867.45689655172418</v>
      </c>
      <c r="J360" s="8">
        <f t="shared" si="26"/>
        <v>8674.5689655172428</v>
      </c>
      <c r="K360" s="5">
        <v>13775</v>
      </c>
      <c r="L360" s="12">
        <v>1205.4000000000001</v>
      </c>
      <c r="M360" s="11">
        <f t="shared" si="27"/>
        <v>12054</v>
      </c>
      <c r="N360" s="5"/>
      <c r="O360" s="5"/>
      <c r="P360" s="5"/>
      <c r="S360" s="27" t="s">
        <v>392</v>
      </c>
      <c r="T360" s="23" t="b">
        <f t="shared" si="28"/>
        <v>1</v>
      </c>
      <c r="U360" s="32">
        <v>867.45689655172418</v>
      </c>
      <c r="V360" s="25" t="b">
        <f t="shared" si="29"/>
        <v>1</v>
      </c>
    </row>
    <row r="361" spans="1:22" ht="45" x14ac:dyDescent="0.25">
      <c r="A361" s="5" t="s">
        <v>20</v>
      </c>
      <c r="B361" s="5">
        <v>352</v>
      </c>
      <c r="C361" s="5" t="s">
        <v>272</v>
      </c>
      <c r="D361" s="5">
        <v>2550</v>
      </c>
      <c r="E361" s="5">
        <v>10</v>
      </c>
      <c r="F361" s="5" t="s">
        <v>393</v>
      </c>
      <c r="G361" s="5" t="s">
        <v>36</v>
      </c>
      <c r="H361" s="6">
        <v>851.18</v>
      </c>
      <c r="I361" s="8">
        <f t="shared" si="25"/>
        <v>733.77586206896558</v>
      </c>
      <c r="J361" s="8">
        <f t="shared" si="26"/>
        <v>7337.7586206896558</v>
      </c>
      <c r="K361" s="5">
        <v>13775</v>
      </c>
      <c r="L361" s="12">
        <v>1135.575</v>
      </c>
      <c r="M361" s="11">
        <f t="shared" si="27"/>
        <v>11355.75</v>
      </c>
      <c r="N361" s="5"/>
      <c r="O361" s="5"/>
      <c r="P361" s="5"/>
      <c r="S361" s="27" t="s">
        <v>393</v>
      </c>
      <c r="T361" s="23" t="b">
        <f t="shared" si="28"/>
        <v>1</v>
      </c>
      <c r="U361" s="32">
        <v>733.77586206896558</v>
      </c>
      <c r="V361" s="25" t="b">
        <f t="shared" si="29"/>
        <v>1</v>
      </c>
    </row>
    <row r="362" spans="1:22" ht="45" x14ac:dyDescent="0.25">
      <c r="A362" s="5" t="s">
        <v>20</v>
      </c>
      <c r="B362" s="5">
        <v>353</v>
      </c>
      <c r="C362" s="5" t="s">
        <v>272</v>
      </c>
      <c r="D362" s="5">
        <v>2550</v>
      </c>
      <c r="E362" s="5">
        <v>10</v>
      </c>
      <c r="F362" s="5" t="s">
        <v>394</v>
      </c>
      <c r="G362" s="5" t="s">
        <v>36</v>
      </c>
      <c r="H362" s="6">
        <v>885.38</v>
      </c>
      <c r="I362" s="8">
        <f t="shared" si="25"/>
        <v>763.25862068965523</v>
      </c>
      <c r="J362" s="8">
        <f t="shared" si="26"/>
        <v>7632.5862068965525</v>
      </c>
      <c r="K362" s="5">
        <v>13775</v>
      </c>
      <c r="L362" s="12">
        <v>861</v>
      </c>
      <c r="M362" s="11">
        <f t="shared" si="27"/>
        <v>8610</v>
      </c>
      <c r="N362" s="5"/>
      <c r="O362" s="5"/>
      <c r="P362" s="5"/>
      <c r="S362" s="27" t="s">
        <v>394</v>
      </c>
      <c r="T362" s="23" t="b">
        <f t="shared" si="28"/>
        <v>1</v>
      </c>
      <c r="U362" s="32">
        <v>763.25862068965523</v>
      </c>
      <c r="V362" s="25" t="b">
        <f t="shared" si="29"/>
        <v>1</v>
      </c>
    </row>
    <row r="363" spans="1:22" ht="45" x14ac:dyDescent="0.25">
      <c r="A363" s="5" t="s">
        <v>20</v>
      </c>
      <c r="B363" s="5">
        <v>354</v>
      </c>
      <c r="C363" s="5" t="s">
        <v>272</v>
      </c>
      <c r="D363" s="5">
        <v>2550</v>
      </c>
      <c r="E363" s="5">
        <v>10</v>
      </c>
      <c r="F363" s="5" t="s">
        <v>395</v>
      </c>
      <c r="G363" s="5" t="s">
        <v>36</v>
      </c>
      <c r="H363" s="6">
        <v>1260.71</v>
      </c>
      <c r="I363" s="8">
        <f t="shared" si="25"/>
        <v>1086.8189655172414</v>
      </c>
      <c r="J363" s="8">
        <f t="shared" si="26"/>
        <v>10868.189655172413</v>
      </c>
      <c r="K363" s="5">
        <v>13775</v>
      </c>
      <c r="L363" s="12">
        <v>1505.7</v>
      </c>
      <c r="M363" s="11">
        <f t="shared" si="27"/>
        <v>15057</v>
      </c>
      <c r="N363" s="5"/>
      <c r="O363" s="5"/>
      <c r="P363" s="5"/>
      <c r="S363" s="27" t="s">
        <v>395</v>
      </c>
      <c r="T363" s="23" t="b">
        <f t="shared" si="28"/>
        <v>1</v>
      </c>
      <c r="U363" s="32">
        <v>1086.8189655172414</v>
      </c>
      <c r="V363" s="25" t="b">
        <f t="shared" si="29"/>
        <v>1</v>
      </c>
    </row>
    <row r="364" spans="1:22" ht="45" x14ac:dyDescent="0.25">
      <c r="A364" s="5" t="s">
        <v>20</v>
      </c>
      <c r="B364" s="5">
        <v>355</v>
      </c>
      <c r="C364" s="5" t="s">
        <v>272</v>
      </c>
      <c r="D364" s="5">
        <v>2550</v>
      </c>
      <c r="E364" s="5">
        <v>10</v>
      </c>
      <c r="F364" s="5" t="s">
        <v>396</v>
      </c>
      <c r="G364" s="5" t="s">
        <v>36</v>
      </c>
      <c r="H364" s="6">
        <v>1292.68</v>
      </c>
      <c r="I364" s="8">
        <f t="shared" si="25"/>
        <v>1114.3793103448277</v>
      </c>
      <c r="J364" s="8">
        <f t="shared" si="26"/>
        <v>11143.793103448277</v>
      </c>
      <c r="K364" s="5">
        <v>13775</v>
      </c>
      <c r="L364" s="12">
        <v>1593.9</v>
      </c>
      <c r="M364" s="11">
        <f t="shared" si="27"/>
        <v>15939</v>
      </c>
      <c r="N364" s="5"/>
      <c r="O364" s="5"/>
      <c r="P364" s="5"/>
      <c r="S364" s="27" t="s">
        <v>396</v>
      </c>
      <c r="T364" s="23" t="b">
        <f t="shared" si="28"/>
        <v>1</v>
      </c>
      <c r="U364" s="32">
        <v>1114.3793103448277</v>
      </c>
      <c r="V364" s="25" t="b">
        <f t="shared" si="29"/>
        <v>1</v>
      </c>
    </row>
    <row r="365" spans="1:22" ht="45" x14ac:dyDescent="0.25">
      <c r="A365" s="5" t="s">
        <v>20</v>
      </c>
      <c r="B365" s="5">
        <v>356</v>
      </c>
      <c r="C365" s="5" t="s">
        <v>272</v>
      </c>
      <c r="D365" s="5">
        <v>2550</v>
      </c>
      <c r="E365" s="5">
        <v>10</v>
      </c>
      <c r="F365" s="5" t="s">
        <v>397</v>
      </c>
      <c r="G365" s="5" t="s">
        <v>36</v>
      </c>
      <c r="H365" s="6">
        <v>1981.39</v>
      </c>
      <c r="I365" s="8">
        <f t="shared" si="25"/>
        <v>1708.0948275862072</v>
      </c>
      <c r="J365" s="8">
        <f t="shared" si="26"/>
        <v>17080.948275862072</v>
      </c>
      <c r="K365" s="5">
        <v>13775</v>
      </c>
      <c r="L365" s="12">
        <v>2427.0750000000003</v>
      </c>
      <c r="M365" s="11">
        <f t="shared" si="27"/>
        <v>24270.750000000004</v>
      </c>
      <c r="N365" s="5"/>
      <c r="O365" s="5"/>
      <c r="P365" s="5"/>
      <c r="S365" s="27" t="s">
        <v>397</v>
      </c>
      <c r="T365" s="23" t="b">
        <f t="shared" si="28"/>
        <v>1</v>
      </c>
      <c r="U365" s="32">
        <v>1708.0948275862072</v>
      </c>
      <c r="V365" s="25" t="b">
        <f t="shared" si="29"/>
        <v>1</v>
      </c>
    </row>
    <row r="366" spans="1:22" ht="45" x14ac:dyDescent="0.25">
      <c r="A366" s="5" t="s">
        <v>20</v>
      </c>
      <c r="B366" s="5">
        <v>357</v>
      </c>
      <c r="C366" s="5" t="s">
        <v>272</v>
      </c>
      <c r="D366" s="5">
        <v>2550</v>
      </c>
      <c r="E366" s="5">
        <v>10</v>
      </c>
      <c r="F366" s="5" t="s">
        <v>398</v>
      </c>
      <c r="G366" s="5" t="s">
        <v>36</v>
      </c>
      <c r="H366" s="6">
        <v>456.75</v>
      </c>
      <c r="I366" s="8">
        <f t="shared" si="25"/>
        <v>393.75</v>
      </c>
      <c r="J366" s="8">
        <f t="shared" si="26"/>
        <v>3937.5</v>
      </c>
      <c r="K366" s="5">
        <v>13775</v>
      </c>
      <c r="L366" s="12">
        <v>411.6</v>
      </c>
      <c r="M366" s="11">
        <f t="shared" si="27"/>
        <v>4116</v>
      </c>
      <c r="N366" s="5"/>
      <c r="O366" s="5"/>
      <c r="P366" s="5"/>
      <c r="S366" s="27" t="s">
        <v>398</v>
      </c>
      <c r="T366" s="23" t="b">
        <f t="shared" si="28"/>
        <v>1</v>
      </c>
      <c r="U366" s="32">
        <v>393.75</v>
      </c>
      <c r="V366" s="25" t="b">
        <f t="shared" si="29"/>
        <v>1</v>
      </c>
    </row>
    <row r="367" spans="1:22" ht="45" x14ac:dyDescent="0.25">
      <c r="A367" s="5" t="s">
        <v>20</v>
      </c>
      <c r="B367" s="5">
        <v>358</v>
      </c>
      <c r="C367" s="5" t="s">
        <v>272</v>
      </c>
      <c r="D367" s="5">
        <v>2550</v>
      </c>
      <c r="E367" s="5">
        <v>50</v>
      </c>
      <c r="F367" s="5" t="s">
        <v>399</v>
      </c>
      <c r="G367" s="5" t="s">
        <v>36</v>
      </c>
      <c r="H367" s="6">
        <v>456.75</v>
      </c>
      <c r="I367" s="8">
        <f t="shared" si="25"/>
        <v>393.75</v>
      </c>
      <c r="J367" s="8">
        <f t="shared" si="26"/>
        <v>19687.5</v>
      </c>
      <c r="K367" s="5">
        <v>13775</v>
      </c>
      <c r="L367" s="12">
        <v>813.22500000000002</v>
      </c>
      <c r="M367" s="11">
        <f t="shared" si="27"/>
        <v>40661.25</v>
      </c>
      <c r="N367" s="5"/>
      <c r="O367" s="5"/>
      <c r="P367" s="5"/>
      <c r="S367" s="27" t="s">
        <v>399</v>
      </c>
      <c r="T367" s="23" t="b">
        <f t="shared" si="28"/>
        <v>1</v>
      </c>
      <c r="U367" s="32">
        <v>393.75</v>
      </c>
      <c r="V367" s="25" t="b">
        <f t="shared" si="29"/>
        <v>1</v>
      </c>
    </row>
    <row r="368" spans="1:22" ht="45" x14ac:dyDescent="0.25">
      <c r="A368" s="5" t="s">
        <v>20</v>
      </c>
      <c r="B368" s="5">
        <v>359</v>
      </c>
      <c r="C368" s="5" t="s">
        <v>272</v>
      </c>
      <c r="D368" s="5">
        <v>2550</v>
      </c>
      <c r="E368" s="5">
        <v>10</v>
      </c>
      <c r="F368" s="5" t="s">
        <v>400</v>
      </c>
      <c r="G368" s="5" t="s">
        <v>36</v>
      </c>
      <c r="H368" s="6">
        <v>302.75</v>
      </c>
      <c r="I368" s="8">
        <f t="shared" si="25"/>
        <v>260.99137931034483</v>
      </c>
      <c r="J368" s="8">
        <f t="shared" si="26"/>
        <v>2609.9137931034484</v>
      </c>
      <c r="K368" s="5">
        <v>13775</v>
      </c>
      <c r="L368" s="12">
        <v>705.6</v>
      </c>
      <c r="M368" s="11">
        <f t="shared" si="27"/>
        <v>7056</v>
      </c>
      <c r="N368" s="5"/>
      <c r="O368" s="5"/>
      <c r="P368" s="5"/>
      <c r="S368" s="27" t="s">
        <v>400</v>
      </c>
      <c r="T368" s="23" t="b">
        <f t="shared" si="28"/>
        <v>1</v>
      </c>
      <c r="U368" s="32">
        <v>260.99137931034483</v>
      </c>
      <c r="V368" s="25" t="b">
        <f t="shared" si="29"/>
        <v>1</v>
      </c>
    </row>
    <row r="369" spans="1:22" ht="45" x14ac:dyDescent="0.25">
      <c r="A369" s="5" t="s">
        <v>20</v>
      </c>
      <c r="B369" s="5">
        <v>360</v>
      </c>
      <c r="C369" s="5" t="s">
        <v>272</v>
      </c>
      <c r="D369" s="5">
        <v>2550</v>
      </c>
      <c r="E369" s="5">
        <v>10</v>
      </c>
      <c r="F369" s="5" t="s">
        <v>401</v>
      </c>
      <c r="G369" s="5" t="s">
        <v>36</v>
      </c>
      <c r="H369" s="6">
        <v>333.5</v>
      </c>
      <c r="I369" s="8">
        <f t="shared" si="25"/>
        <v>287.5</v>
      </c>
      <c r="J369" s="8">
        <f t="shared" si="26"/>
        <v>2875</v>
      </c>
      <c r="K369" s="5">
        <v>13775</v>
      </c>
      <c r="L369" s="12">
        <v>287.5</v>
      </c>
      <c r="M369" s="11">
        <f t="shared" si="27"/>
        <v>2875</v>
      </c>
      <c r="N369" s="5"/>
      <c r="O369" s="5"/>
      <c r="P369" s="5"/>
      <c r="S369" s="27" t="s">
        <v>401</v>
      </c>
      <c r="T369" s="23" t="b">
        <f t="shared" si="28"/>
        <v>1</v>
      </c>
      <c r="U369" s="32">
        <v>287.5</v>
      </c>
      <c r="V369" s="25" t="b">
        <f t="shared" si="29"/>
        <v>1</v>
      </c>
    </row>
    <row r="370" spans="1:22" ht="45" x14ac:dyDescent="0.25">
      <c r="A370" s="5" t="s">
        <v>20</v>
      </c>
      <c r="B370" s="5">
        <v>361</v>
      </c>
      <c r="C370" s="5" t="s">
        <v>272</v>
      </c>
      <c r="D370" s="5">
        <v>2550</v>
      </c>
      <c r="E370" s="5">
        <v>20</v>
      </c>
      <c r="F370" s="5" t="s">
        <v>402</v>
      </c>
      <c r="G370" s="5" t="s">
        <v>36</v>
      </c>
      <c r="H370" s="6">
        <v>492.19</v>
      </c>
      <c r="I370" s="8">
        <f t="shared" si="25"/>
        <v>424.30172413793105</v>
      </c>
      <c r="J370" s="8">
        <f t="shared" si="26"/>
        <v>8486.0344827586214</v>
      </c>
      <c r="K370" s="5">
        <v>13775</v>
      </c>
      <c r="L370" s="12">
        <v>673.57500000000005</v>
      </c>
      <c r="M370" s="11">
        <f t="shared" si="27"/>
        <v>13471.5</v>
      </c>
      <c r="N370" s="5"/>
      <c r="O370" s="5"/>
      <c r="P370" s="5"/>
      <c r="S370" s="27" t="s">
        <v>402</v>
      </c>
      <c r="T370" s="23" t="b">
        <f t="shared" si="28"/>
        <v>1</v>
      </c>
      <c r="U370" s="32">
        <v>424.30172413793105</v>
      </c>
      <c r="V370" s="25" t="b">
        <f t="shared" si="29"/>
        <v>1</v>
      </c>
    </row>
    <row r="371" spans="1:22" ht="45" x14ac:dyDescent="0.25">
      <c r="A371" s="5" t="s">
        <v>20</v>
      </c>
      <c r="B371" s="5">
        <v>362</v>
      </c>
      <c r="C371" s="5" t="s">
        <v>272</v>
      </c>
      <c r="D371" s="5">
        <v>2550</v>
      </c>
      <c r="E371" s="5">
        <v>30</v>
      </c>
      <c r="F371" s="5" t="s">
        <v>403</v>
      </c>
      <c r="G371" s="5" t="s">
        <v>36</v>
      </c>
      <c r="H371" s="6">
        <v>478.5</v>
      </c>
      <c r="I371" s="8">
        <f t="shared" si="25"/>
        <v>412.5</v>
      </c>
      <c r="J371" s="8">
        <f t="shared" si="26"/>
        <v>12375</v>
      </c>
      <c r="K371" s="5">
        <v>13775</v>
      </c>
      <c r="L371" s="12">
        <v>676.2</v>
      </c>
      <c r="M371" s="11">
        <f t="shared" si="27"/>
        <v>20286</v>
      </c>
      <c r="N371" s="5"/>
      <c r="O371" s="5"/>
      <c r="P371" s="5"/>
      <c r="S371" s="27" t="s">
        <v>403</v>
      </c>
      <c r="T371" s="23" t="b">
        <f t="shared" si="28"/>
        <v>1</v>
      </c>
      <c r="U371" s="32">
        <v>412.5</v>
      </c>
      <c r="V371" s="25" t="b">
        <f t="shared" si="29"/>
        <v>1</v>
      </c>
    </row>
    <row r="372" spans="1:22" ht="45" x14ac:dyDescent="0.25">
      <c r="A372" s="5" t="s">
        <v>20</v>
      </c>
      <c r="B372" s="5">
        <v>363</v>
      </c>
      <c r="C372" s="5" t="s">
        <v>272</v>
      </c>
      <c r="D372" s="5">
        <v>2550</v>
      </c>
      <c r="E372" s="5">
        <v>10</v>
      </c>
      <c r="F372" s="5" t="s">
        <v>404</v>
      </c>
      <c r="G372" s="5" t="s">
        <v>36</v>
      </c>
      <c r="H372" s="6">
        <v>456.75</v>
      </c>
      <c r="I372" s="8">
        <f t="shared" si="25"/>
        <v>393.75</v>
      </c>
      <c r="J372" s="8">
        <f t="shared" si="26"/>
        <v>3937.5</v>
      </c>
      <c r="K372" s="5">
        <v>13775</v>
      </c>
      <c r="L372" s="12">
        <v>411.6</v>
      </c>
      <c r="M372" s="11">
        <f t="shared" si="27"/>
        <v>4116</v>
      </c>
      <c r="N372" s="5"/>
      <c r="O372" s="5"/>
      <c r="P372" s="5"/>
      <c r="S372" s="27" t="s">
        <v>404</v>
      </c>
      <c r="T372" s="23" t="b">
        <f t="shared" si="28"/>
        <v>1</v>
      </c>
      <c r="U372" s="32">
        <v>393.75</v>
      </c>
      <c r="V372" s="25" t="b">
        <f t="shared" si="29"/>
        <v>1</v>
      </c>
    </row>
    <row r="373" spans="1:22" ht="45" x14ac:dyDescent="0.25">
      <c r="A373" s="5" t="s">
        <v>20</v>
      </c>
      <c r="B373" s="5">
        <v>364</v>
      </c>
      <c r="C373" s="5" t="s">
        <v>272</v>
      </c>
      <c r="D373" s="5">
        <v>2550</v>
      </c>
      <c r="E373" s="5">
        <v>20</v>
      </c>
      <c r="F373" s="5" t="s">
        <v>405</v>
      </c>
      <c r="G373" s="5" t="s">
        <v>36</v>
      </c>
      <c r="H373" s="6">
        <v>1464.13</v>
      </c>
      <c r="I373" s="8">
        <f t="shared" si="25"/>
        <v>1262.1810344827588</v>
      </c>
      <c r="J373" s="8">
        <f t="shared" si="26"/>
        <v>25243.620689655178</v>
      </c>
      <c r="K373" s="5">
        <v>13775</v>
      </c>
      <c r="L373" s="12">
        <v>1672.125</v>
      </c>
      <c r="M373" s="11">
        <f t="shared" si="27"/>
        <v>33442.5</v>
      </c>
      <c r="N373" s="5"/>
      <c r="O373" s="5"/>
      <c r="P373" s="5"/>
      <c r="S373" s="27" t="s">
        <v>405</v>
      </c>
      <c r="T373" s="23" t="b">
        <f t="shared" si="28"/>
        <v>1</v>
      </c>
      <c r="U373" s="32">
        <v>1262.1810344827588</v>
      </c>
      <c r="V373" s="25" t="b">
        <f t="shared" si="29"/>
        <v>1</v>
      </c>
    </row>
    <row r="374" spans="1:22" ht="45" x14ac:dyDescent="0.25">
      <c r="A374" s="5" t="s">
        <v>20</v>
      </c>
      <c r="B374" s="5">
        <v>365</v>
      </c>
      <c r="C374" s="5" t="s">
        <v>272</v>
      </c>
      <c r="D374" s="5">
        <v>2550</v>
      </c>
      <c r="E374" s="5">
        <v>20</v>
      </c>
      <c r="F374" s="5" t="s">
        <v>406</v>
      </c>
      <c r="G374" s="5" t="s">
        <v>36</v>
      </c>
      <c r="H374" s="6">
        <v>1760.9</v>
      </c>
      <c r="I374" s="8">
        <f t="shared" si="25"/>
        <v>1518.0172413793105</v>
      </c>
      <c r="J374" s="8">
        <f t="shared" si="26"/>
        <v>30360.34482758621</v>
      </c>
      <c r="K374" s="5">
        <v>13775</v>
      </c>
      <c r="L374" s="12">
        <v>2100.5250000000001</v>
      </c>
      <c r="M374" s="11">
        <f t="shared" si="27"/>
        <v>42010.5</v>
      </c>
      <c r="N374" s="5"/>
      <c r="O374" s="5"/>
      <c r="P374" s="5"/>
      <c r="S374" s="27" t="s">
        <v>406</v>
      </c>
      <c r="T374" s="23" t="b">
        <f t="shared" si="28"/>
        <v>1</v>
      </c>
      <c r="U374" s="32">
        <v>1518.0172413793105</v>
      </c>
      <c r="V374" s="25" t="b">
        <f t="shared" si="29"/>
        <v>1</v>
      </c>
    </row>
    <row r="375" spans="1:22" ht="45" x14ac:dyDescent="0.25">
      <c r="A375" s="5" t="s">
        <v>20</v>
      </c>
      <c r="B375" s="5">
        <v>366</v>
      </c>
      <c r="C375" s="5" t="s">
        <v>272</v>
      </c>
      <c r="D375" s="5">
        <v>2550</v>
      </c>
      <c r="E375" s="5">
        <v>20</v>
      </c>
      <c r="F375" s="5" t="s">
        <v>407</v>
      </c>
      <c r="G375" s="5" t="s">
        <v>36</v>
      </c>
      <c r="H375" s="6">
        <v>519.5</v>
      </c>
      <c r="I375" s="8">
        <f t="shared" si="25"/>
        <v>447.84482758620692</v>
      </c>
      <c r="J375" s="8">
        <f t="shared" si="26"/>
        <v>8956.8965517241377</v>
      </c>
      <c r="K375" s="5">
        <v>13775</v>
      </c>
      <c r="L375" s="12">
        <v>696.15</v>
      </c>
      <c r="M375" s="11">
        <f t="shared" si="27"/>
        <v>13923</v>
      </c>
      <c r="N375" s="5"/>
      <c r="O375" s="5"/>
      <c r="P375" s="5"/>
      <c r="S375" s="27" t="s">
        <v>407</v>
      </c>
      <c r="T375" s="23" t="b">
        <f t="shared" si="28"/>
        <v>1</v>
      </c>
      <c r="U375" s="32">
        <v>447.84482758620692</v>
      </c>
      <c r="V375" s="25" t="b">
        <f t="shared" si="29"/>
        <v>1</v>
      </c>
    </row>
    <row r="376" spans="1:22" ht="45" x14ac:dyDescent="0.25">
      <c r="A376" s="5" t="s">
        <v>20</v>
      </c>
      <c r="B376" s="5">
        <v>367</v>
      </c>
      <c r="C376" s="5" t="s">
        <v>272</v>
      </c>
      <c r="D376" s="5">
        <v>2550</v>
      </c>
      <c r="E376" s="5">
        <v>20</v>
      </c>
      <c r="F376" s="5" t="s">
        <v>408</v>
      </c>
      <c r="G376" s="5" t="s">
        <v>36</v>
      </c>
      <c r="H376" s="6">
        <v>274.64</v>
      </c>
      <c r="I376" s="8">
        <f t="shared" si="25"/>
        <v>236.75862068965517</v>
      </c>
      <c r="J376" s="8">
        <f t="shared" si="26"/>
        <v>4735.1724137931033</v>
      </c>
      <c r="K376" s="5">
        <v>13775</v>
      </c>
      <c r="L376" s="12">
        <v>819</v>
      </c>
      <c r="M376" s="11">
        <f t="shared" si="27"/>
        <v>16380</v>
      </c>
      <c r="N376" s="5"/>
      <c r="O376" s="5"/>
      <c r="P376" s="5"/>
      <c r="S376" s="27" t="s">
        <v>408</v>
      </c>
      <c r="T376" s="23" t="b">
        <f t="shared" si="28"/>
        <v>1</v>
      </c>
      <c r="U376" s="32">
        <v>236.75862068965517</v>
      </c>
      <c r="V376" s="25" t="b">
        <f t="shared" si="29"/>
        <v>1</v>
      </c>
    </row>
    <row r="377" spans="1:22" ht="45" x14ac:dyDescent="0.25">
      <c r="A377" s="5" t="s">
        <v>20</v>
      </c>
      <c r="B377" s="5">
        <v>368</v>
      </c>
      <c r="C377" s="5" t="s">
        <v>272</v>
      </c>
      <c r="D377" s="5">
        <v>2550</v>
      </c>
      <c r="E377" s="5">
        <v>60</v>
      </c>
      <c r="F377" s="5" t="s">
        <v>409</v>
      </c>
      <c r="G377" s="5" t="s">
        <v>36</v>
      </c>
      <c r="H377" s="6">
        <v>533.88</v>
      </c>
      <c r="I377" s="8">
        <f t="shared" si="25"/>
        <v>460.24137931034488</v>
      </c>
      <c r="J377" s="8">
        <f t="shared" si="26"/>
        <v>27614.482758620692</v>
      </c>
      <c r="K377" s="5">
        <v>13775</v>
      </c>
      <c r="L377" s="12">
        <v>698.25</v>
      </c>
      <c r="M377" s="11">
        <f t="shared" si="27"/>
        <v>41895</v>
      </c>
      <c r="N377" s="5"/>
      <c r="O377" s="5"/>
      <c r="P377" s="5"/>
      <c r="S377" s="27" t="s">
        <v>409</v>
      </c>
      <c r="T377" s="23" t="b">
        <f t="shared" si="28"/>
        <v>1</v>
      </c>
      <c r="U377" s="32">
        <v>460.24137931034488</v>
      </c>
      <c r="V377" s="25" t="b">
        <f t="shared" si="29"/>
        <v>1</v>
      </c>
    </row>
    <row r="378" spans="1:22" ht="45" x14ac:dyDescent="0.25">
      <c r="A378" s="5" t="s">
        <v>20</v>
      </c>
      <c r="B378" s="5">
        <v>369</v>
      </c>
      <c r="C378" s="5" t="s">
        <v>272</v>
      </c>
      <c r="D378" s="5">
        <v>2550</v>
      </c>
      <c r="E378" s="5">
        <v>10</v>
      </c>
      <c r="F378" s="5" t="s">
        <v>410</v>
      </c>
      <c r="G378" s="5" t="s">
        <v>36</v>
      </c>
      <c r="H378" s="6">
        <v>594.70000000000005</v>
      </c>
      <c r="I378" s="8">
        <f t="shared" si="25"/>
        <v>512.67241379310349</v>
      </c>
      <c r="J378" s="8">
        <f t="shared" si="26"/>
        <v>5126.7241379310344</v>
      </c>
      <c r="K378" s="5">
        <v>13775</v>
      </c>
      <c r="L378" s="12">
        <v>1036.3500000000001</v>
      </c>
      <c r="M378" s="11">
        <f t="shared" si="27"/>
        <v>10363.500000000002</v>
      </c>
      <c r="N378" s="5"/>
      <c r="O378" s="5"/>
      <c r="P378" s="5"/>
      <c r="S378" s="27" t="s">
        <v>410</v>
      </c>
      <c r="T378" s="23" t="b">
        <f t="shared" si="28"/>
        <v>1</v>
      </c>
      <c r="U378" s="32">
        <v>512.67241379310349</v>
      </c>
      <c r="V378" s="25" t="b">
        <f t="shared" si="29"/>
        <v>1</v>
      </c>
    </row>
    <row r="379" spans="1:22" ht="45" x14ac:dyDescent="0.25">
      <c r="A379" s="5" t="s">
        <v>20</v>
      </c>
      <c r="B379" s="5">
        <v>370</v>
      </c>
      <c r="C379" s="5" t="s">
        <v>272</v>
      </c>
      <c r="D379" s="5">
        <v>2550</v>
      </c>
      <c r="E379" s="5">
        <v>20</v>
      </c>
      <c r="F379" s="5" t="s">
        <v>411</v>
      </c>
      <c r="G379" s="5" t="s">
        <v>36</v>
      </c>
      <c r="H379" s="6">
        <v>744.08</v>
      </c>
      <c r="I379" s="8">
        <f t="shared" si="25"/>
        <v>641.44827586206907</v>
      </c>
      <c r="J379" s="8">
        <f t="shared" si="26"/>
        <v>12828.96551724138</v>
      </c>
      <c r="K379" s="5">
        <v>13775</v>
      </c>
      <c r="L379" s="12">
        <v>804.30000000000007</v>
      </c>
      <c r="M379" s="11">
        <f t="shared" si="27"/>
        <v>16086.000000000002</v>
      </c>
      <c r="N379" s="5"/>
      <c r="O379" s="5"/>
      <c r="P379" s="5"/>
      <c r="S379" s="27" t="s">
        <v>411</v>
      </c>
      <c r="T379" s="23" t="b">
        <f t="shared" si="28"/>
        <v>1</v>
      </c>
      <c r="U379" s="32">
        <v>641.44827586206907</v>
      </c>
      <c r="V379" s="25" t="b">
        <f t="shared" si="29"/>
        <v>1</v>
      </c>
    </row>
    <row r="380" spans="1:22" ht="45" x14ac:dyDescent="0.25">
      <c r="A380" s="5" t="s">
        <v>20</v>
      </c>
      <c r="B380" s="5">
        <v>371</v>
      </c>
      <c r="C380" s="5" t="s">
        <v>272</v>
      </c>
      <c r="D380" s="5">
        <v>2550</v>
      </c>
      <c r="E380" s="5">
        <v>30</v>
      </c>
      <c r="F380" s="5" t="s">
        <v>412</v>
      </c>
      <c r="G380" s="5" t="s">
        <v>36</v>
      </c>
      <c r="H380" s="6">
        <v>547.88</v>
      </c>
      <c r="I380" s="8">
        <f t="shared" si="25"/>
        <v>472.31034482758622</v>
      </c>
      <c r="J380" s="8">
        <f t="shared" si="26"/>
        <v>14169.310344827587</v>
      </c>
      <c r="K380" s="5">
        <v>13775</v>
      </c>
      <c r="L380" s="12">
        <v>813.22500000000002</v>
      </c>
      <c r="M380" s="11">
        <f t="shared" si="27"/>
        <v>24396.75</v>
      </c>
      <c r="N380" s="5"/>
      <c r="O380" s="5"/>
      <c r="P380" s="5"/>
      <c r="S380" s="27" t="s">
        <v>412</v>
      </c>
      <c r="T380" s="23" t="b">
        <f t="shared" si="28"/>
        <v>1</v>
      </c>
      <c r="U380" s="32">
        <v>472.31034482758622</v>
      </c>
      <c r="V380" s="25" t="b">
        <f t="shared" si="29"/>
        <v>1</v>
      </c>
    </row>
    <row r="381" spans="1:22" ht="45" x14ac:dyDescent="0.25">
      <c r="A381" s="5" t="s">
        <v>20</v>
      </c>
      <c r="B381" s="5">
        <v>372</v>
      </c>
      <c r="C381" s="5" t="s">
        <v>272</v>
      </c>
      <c r="D381" s="5">
        <v>2550</v>
      </c>
      <c r="E381" s="5">
        <v>60</v>
      </c>
      <c r="F381" s="5" t="s">
        <v>413</v>
      </c>
      <c r="G381" s="5" t="s">
        <v>36</v>
      </c>
      <c r="H381" s="6">
        <v>595.23</v>
      </c>
      <c r="I381" s="8">
        <f t="shared" si="25"/>
        <v>513.12931034482767</v>
      </c>
      <c r="J381" s="8">
        <f t="shared" si="26"/>
        <v>30787.758620689659</v>
      </c>
      <c r="K381" s="5">
        <v>13775</v>
      </c>
      <c r="L381" s="12">
        <v>737.625</v>
      </c>
      <c r="M381" s="11">
        <f t="shared" si="27"/>
        <v>44257.5</v>
      </c>
      <c r="N381" s="5"/>
      <c r="O381" s="5"/>
      <c r="P381" s="5"/>
      <c r="S381" s="27" t="s">
        <v>413</v>
      </c>
      <c r="T381" s="23" t="b">
        <f t="shared" si="28"/>
        <v>1</v>
      </c>
      <c r="U381" s="32">
        <v>513.12931034482767</v>
      </c>
      <c r="V381" s="25" t="b">
        <f t="shared" si="29"/>
        <v>1</v>
      </c>
    </row>
    <row r="382" spans="1:22" ht="45" x14ac:dyDescent="0.25">
      <c r="A382" s="5" t="s">
        <v>20</v>
      </c>
      <c r="B382" s="5">
        <v>373</v>
      </c>
      <c r="C382" s="5" t="s">
        <v>272</v>
      </c>
      <c r="D382" s="5">
        <v>2550</v>
      </c>
      <c r="E382" s="5">
        <v>10</v>
      </c>
      <c r="F382" s="5" t="s">
        <v>414</v>
      </c>
      <c r="G382" s="5" t="s">
        <v>36</v>
      </c>
      <c r="H382" s="6">
        <v>1231.04</v>
      </c>
      <c r="I382" s="8">
        <f t="shared" si="25"/>
        <v>1061.2413793103449</v>
      </c>
      <c r="J382" s="8">
        <f t="shared" si="26"/>
        <v>10612.413793103449</v>
      </c>
      <c r="K382" s="5">
        <v>13775</v>
      </c>
      <c r="L382" s="12">
        <v>1470</v>
      </c>
      <c r="M382" s="11">
        <f t="shared" si="27"/>
        <v>14700</v>
      </c>
      <c r="N382" s="5"/>
      <c r="O382" s="5"/>
      <c r="P382" s="5"/>
      <c r="S382" s="27" t="s">
        <v>414</v>
      </c>
      <c r="T382" s="23" t="b">
        <f t="shared" si="28"/>
        <v>1</v>
      </c>
      <c r="U382" s="32">
        <v>1061.2413793103449</v>
      </c>
      <c r="V382" s="25" t="b">
        <f t="shared" si="29"/>
        <v>1</v>
      </c>
    </row>
    <row r="383" spans="1:22" ht="56.25" x14ac:dyDescent="0.25">
      <c r="A383" s="5" t="s">
        <v>20</v>
      </c>
      <c r="B383" s="5">
        <v>374</v>
      </c>
      <c r="C383" s="5" t="s">
        <v>272</v>
      </c>
      <c r="D383" s="5">
        <v>2510</v>
      </c>
      <c r="E383" s="5">
        <v>1</v>
      </c>
      <c r="F383" s="5" t="s">
        <v>415</v>
      </c>
      <c r="G383" s="5" t="s">
        <v>184</v>
      </c>
      <c r="H383" s="6">
        <v>1594.12</v>
      </c>
      <c r="I383" s="8">
        <f t="shared" si="25"/>
        <v>1374.2413793103449</v>
      </c>
      <c r="J383" s="8">
        <f t="shared" si="26"/>
        <v>1374.2413793103449</v>
      </c>
      <c r="K383" s="5">
        <v>3689</v>
      </c>
      <c r="L383" s="12">
        <v>5586</v>
      </c>
      <c r="M383" s="11">
        <f t="shared" si="27"/>
        <v>5586</v>
      </c>
      <c r="N383" s="5"/>
      <c r="O383" s="5"/>
      <c r="P383" s="5"/>
      <c r="S383" s="27" t="s">
        <v>415</v>
      </c>
      <c r="T383" s="23" t="b">
        <f t="shared" si="28"/>
        <v>1</v>
      </c>
      <c r="U383" s="32">
        <v>1374.2413793103449</v>
      </c>
      <c r="V383" s="25" t="b">
        <f t="shared" si="29"/>
        <v>1</v>
      </c>
    </row>
    <row r="384" spans="1:22" ht="56.25" x14ac:dyDescent="0.25">
      <c r="A384" s="5" t="s">
        <v>20</v>
      </c>
      <c r="B384" s="5">
        <v>375</v>
      </c>
      <c r="C384" s="5" t="s">
        <v>272</v>
      </c>
      <c r="D384" s="5">
        <v>2510</v>
      </c>
      <c r="E384" s="5">
        <v>1</v>
      </c>
      <c r="F384" s="5" t="s">
        <v>416</v>
      </c>
      <c r="G384" s="5" t="s">
        <v>184</v>
      </c>
      <c r="H384" s="6">
        <v>7901.8</v>
      </c>
      <c r="I384" s="8">
        <f t="shared" si="25"/>
        <v>6811.8965517241386</v>
      </c>
      <c r="J384" s="8">
        <f t="shared" si="26"/>
        <v>6811.8965517241386</v>
      </c>
      <c r="K384" s="5">
        <v>3689</v>
      </c>
      <c r="L384" s="12">
        <v>10458</v>
      </c>
      <c r="M384" s="11">
        <f t="shared" si="27"/>
        <v>10458</v>
      </c>
      <c r="N384" s="5"/>
      <c r="O384" s="5"/>
      <c r="P384" s="5"/>
      <c r="S384" s="27" t="s">
        <v>416</v>
      </c>
      <c r="T384" s="23" t="b">
        <f t="shared" si="28"/>
        <v>1</v>
      </c>
      <c r="U384" s="32">
        <v>6811.8965517241386</v>
      </c>
      <c r="V384" s="25" t="b">
        <f t="shared" si="29"/>
        <v>1</v>
      </c>
    </row>
    <row r="385" spans="1:22" ht="90" x14ac:dyDescent="0.25">
      <c r="A385" s="5" t="s">
        <v>20</v>
      </c>
      <c r="B385" s="5">
        <v>376</v>
      </c>
      <c r="C385" s="5" t="s">
        <v>272</v>
      </c>
      <c r="D385" s="5">
        <v>2950</v>
      </c>
      <c r="E385" s="5">
        <v>2</v>
      </c>
      <c r="F385" s="5" t="s">
        <v>417</v>
      </c>
      <c r="G385" s="5" t="s">
        <v>184</v>
      </c>
      <c r="H385" s="6">
        <v>325</v>
      </c>
      <c r="I385" s="8">
        <f t="shared" si="25"/>
        <v>280.17241379310349</v>
      </c>
      <c r="J385" s="8">
        <f t="shared" si="26"/>
        <v>560.34482758620697</v>
      </c>
      <c r="K385" s="5">
        <v>13777</v>
      </c>
      <c r="L385" s="12">
        <v>392.17500000000001</v>
      </c>
      <c r="M385" s="11">
        <f t="shared" si="27"/>
        <v>784.35</v>
      </c>
      <c r="N385" s="5"/>
      <c r="O385" s="5"/>
      <c r="P385" s="5"/>
      <c r="S385" s="27" t="s">
        <v>417</v>
      </c>
      <c r="T385" s="23" t="b">
        <f t="shared" si="28"/>
        <v>1</v>
      </c>
      <c r="U385" s="32">
        <v>280.17241379310349</v>
      </c>
      <c r="V385" s="25" t="b">
        <f t="shared" si="29"/>
        <v>1</v>
      </c>
    </row>
    <row r="386" spans="1:22" ht="45" x14ac:dyDescent="0.25">
      <c r="A386" s="5" t="s">
        <v>20</v>
      </c>
      <c r="B386" s="5">
        <v>377</v>
      </c>
      <c r="C386" s="5" t="s">
        <v>272</v>
      </c>
      <c r="D386" s="5">
        <v>2550</v>
      </c>
      <c r="E386" s="5">
        <v>10</v>
      </c>
      <c r="F386" s="5" t="s">
        <v>418</v>
      </c>
      <c r="G386" s="5" t="s">
        <v>36</v>
      </c>
      <c r="H386" s="6">
        <v>2452.33</v>
      </c>
      <c r="I386" s="8">
        <f t="shared" si="25"/>
        <v>2114.0775862068967</v>
      </c>
      <c r="J386" s="8">
        <f t="shared" si="26"/>
        <v>21140.775862068967</v>
      </c>
      <c r="K386" s="5">
        <v>13775</v>
      </c>
      <c r="L386" s="12">
        <v>3615.6750000000002</v>
      </c>
      <c r="M386" s="11">
        <f t="shared" si="27"/>
        <v>36156.75</v>
      </c>
      <c r="N386" s="5"/>
      <c r="O386" s="5"/>
      <c r="P386" s="5"/>
      <c r="S386" s="27" t="s">
        <v>418</v>
      </c>
      <c r="T386" s="23" t="b">
        <f t="shared" si="28"/>
        <v>1</v>
      </c>
      <c r="U386" s="32">
        <v>2114.0775862068967</v>
      </c>
      <c r="V386" s="25" t="b">
        <f t="shared" si="29"/>
        <v>1</v>
      </c>
    </row>
    <row r="387" spans="1:22" ht="45" x14ac:dyDescent="0.25">
      <c r="A387" s="5" t="s">
        <v>20</v>
      </c>
      <c r="B387" s="5">
        <v>378</v>
      </c>
      <c r="C387" s="5" t="s">
        <v>272</v>
      </c>
      <c r="D387" s="5">
        <v>2950</v>
      </c>
      <c r="E387" s="5">
        <v>20</v>
      </c>
      <c r="F387" s="5" t="s">
        <v>419</v>
      </c>
      <c r="G387" s="5" t="s">
        <v>36</v>
      </c>
      <c r="H387" s="6">
        <v>271.88</v>
      </c>
      <c r="I387" s="8">
        <f t="shared" si="25"/>
        <v>234.37931034482759</v>
      </c>
      <c r="J387" s="8">
        <f t="shared" si="26"/>
        <v>4687.5862068965516</v>
      </c>
      <c r="K387" s="5">
        <v>13777</v>
      </c>
      <c r="L387" s="12">
        <v>241.5</v>
      </c>
      <c r="M387" s="11">
        <f t="shared" si="27"/>
        <v>4830</v>
      </c>
      <c r="N387" s="5"/>
      <c r="O387" s="5"/>
      <c r="P387" s="5"/>
      <c r="S387" s="27" t="s">
        <v>419</v>
      </c>
      <c r="T387" s="23" t="b">
        <f t="shared" si="28"/>
        <v>1</v>
      </c>
      <c r="U387" s="32">
        <v>234.37931034482759</v>
      </c>
      <c r="V387" s="25" t="b">
        <f t="shared" si="29"/>
        <v>1</v>
      </c>
    </row>
    <row r="388" spans="1:22" ht="45" x14ac:dyDescent="0.25">
      <c r="A388" s="5" t="s">
        <v>20</v>
      </c>
      <c r="B388" s="5">
        <v>379</v>
      </c>
      <c r="C388" s="5" t="s">
        <v>272</v>
      </c>
      <c r="D388" s="5">
        <v>2950</v>
      </c>
      <c r="E388" s="5">
        <v>50</v>
      </c>
      <c r="F388" s="5" t="s">
        <v>420</v>
      </c>
      <c r="G388" s="5" t="s">
        <v>36</v>
      </c>
      <c r="H388" s="6">
        <v>86.86</v>
      </c>
      <c r="I388" s="8">
        <f t="shared" si="25"/>
        <v>74.879310344827587</v>
      </c>
      <c r="J388" s="8">
        <f t="shared" si="26"/>
        <v>3743.9655172413795</v>
      </c>
      <c r="K388" s="5">
        <v>13777</v>
      </c>
      <c r="L388" s="12">
        <v>4509.75</v>
      </c>
      <c r="M388" s="11">
        <f t="shared" si="27"/>
        <v>225487.5</v>
      </c>
      <c r="N388" s="5"/>
      <c r="O388" s="5"/>
      <c r="P388" s="5"/>
      <c r="S388" s="27" t="s">
        <v>420</v>
      </c>
      <c r="T388" s="23" t="b">
        <f t="shared" si="28"/>
        <v>1</v>
      </c>
      <c r="U388" s="32">
        <v>74.879310344827587</v>
      </c>
      <c r="V388" s="25" t="b">
        <f t="shared" si="29"/>
        <v>1</v>
      </c>
    </row>
    <row r="389" spans="1:22" ht="45" x14ac:dyDescent="0.25">
      <c r="A389" s="5" t="s">
        <v>20</v>
      </c>
      <c r="B389" s="5">
        <v>380</v>
      </c>
      <c r="C389" s="5" t="s">
        <v>272</v>
      </c>
      <c r="D389" s="5">
        <v>2950</v>
      </c>
      <c r="E389" s="5">
        <v>2</v>
      </c>
      <c r="F389" s="5" t="s">
        <v>421</v>
      </c>
      <c r="G389" s="5" t="s">
        <v>36</v>
      </c>
      <c r="H389" s="6">
        <v>2878.2</v>
      </c>
      <c r="I389" s="8">
        <f t="shared" si="25"/>
        <v>2481.2068965517242</v>
      </c>
      <c r="J389" s="8">
        <f t="shared" si="26"/>
        <v>4962.4137931034484</v>
      </c>
      <c r="K389" s="5">
        <v>13777</v>
      </c>
      <c r="L389" s="12">
        <v>4765.95</v>
      </c>
      <c r="M389" s="11">
        <f t="shared" si="27"/>
        <v>9531.9</v>
      </c>
      <c r="N389" s="5"/>
      <c r="O389" s="5"/>
      <c r="P389" s="5"/>
      <c r="S389" s="27" t="s">
        <v>421</v>
      </c>
      <c r="T389" s="23" t="b">
        <f t="shared" si="28"/>
        <v>1</v>
      </c>
      <c r="U389" s="32">
        <v>2481.2068965517242</v>
      </c>
      <c r="V389" s="25" t="b">
        <f t="shared" si="29"/>
        <v>1</v>
      </c>
    </row>
    <row r="390" spans="1:22" ht="45" x14ac:dyDescent="0.25">
      <c r="A390" s="5" t="s">
        <v>20</v>
      </c>
      <c r="B390" s="5">
        <v>381</v>
      </c>
      <c r="C390" s="5" t="s">
        <v>272</v>
      </c>
      <c r="D390" s="5">
        <v>2950</v>
      </c>
      <c r="E390" s="5">
        <v>110</v>
      </c>
      <c r="F390" s="5" t="s">
        <v>422</v>
      </c>
      <c r="G390" s="5" t="s">
        <v>184</v>
      </c>
      <c r="H390" s="6">
        <v>5295.33</v>
      </c>
      <c r="I390" s="8">
        <f t="shared" si="25"/>
        <v>4564.9396551724139</v>
      </c>
      <c r="J390" s="8">
        <f t="shared" si="26"/>
        <v>502143.36206896551</v>
      </c>
      <c r="K390" s="5">
        <v>13777</v>
      </c>
      <c r="L390" s="12">
        <v>4564.9396551724139</v>
      </c>
      <c r="M390" s="11">
        <f t="shared" si="27"/>
        <v>502143.36206896551</v>
      </c>
      <c r="N390" s="5"/>
      <c r="O390" s="5"/>
      <c r="P390" s="5"/>
      <c r="S390" s="27" t="s">
        <v>422</v>
      </c>
      <c r="T390" s="23" t="b">
        <f t="shared" si="28"/>
        <v>1</v>
      </c>
      <c r="U390" s="32">
        <v>4564.9396551724139</v>
      </c>
      <c r="V390" s="25" t="b">
        <f t="shared" si="29"/>
        <v>1</v>
      </c>
    </row>
    <row r="391" spans="1:22" ht="45" x14ac:dyDescent="0.25">
      <c r="A391" s="5" t="s">
        <v>20</v>
      </c>
      <c r="B391" s="5">
        <v>382</v>
      </c>
      <c r="C391" s="5" t="s">
        <v>272</v>
      </c>
      <c r="D391" s="5">
        <v>2480</v>
      </c>
      <c r="E391" s="5">
        <v>15</v>
      </c>
      <c r="F391" s="5" t="s">
        <v>423</v>
      </c>
      <c r="G391" s="5" t="s">
        <v>36</v>
      </c>
      <c r="H391" s="6">
        <v>619</v>
      </c>
      <c r="I391" s="8">
        <f t="shared" si="25"/>
        <v>533.62068965517244</v>
      </c>
      <c r="J391" s="8">
        <f t="shared" si="26"/>
        <v>8004.310344827587</v>
      </c>
      <c r="K391" s="5">
        <v>2108</v>
      </c>
      <c r="L391" s="12">
        <v>999.6</v>
      </c>
      <c r="M391" s="11">
        <f t="shared" si="27"/>
        <v>14994</v>
      </c>
      <c r="N391" s="5"/>
      <c r="O391" s="5"/>
      <c r="P391" s="5"/>
      <c r="S391" s="27" t="s">
        <v>423</v>
      </c>
      <c r="T391" s="23" t="b">
        <f t="shared" si="28"/>
        <v>1</v>
      </c>
      <c r="U391" s="32">
        <v>533.62068965517244</v>
      </c>
      <c r="V391" s="25" t="b">
        <f t="shared" si="29"/>
        <v>1</v>
      </c>
    </row>
    <row r="392" spans="1:22" ht="45" x14ac:dyDescent="0.25">
      <c r="A392" s="5" t="s">
        <v>20</v>
      </c>
      <c r="B392" s="5">
        <v>383</v>
      </c>
      <c r="C392" s="5" t="s">
        <v>272</v>
      </c>
      <c r="D392" s="5">
        <v>2950</v>
      </c>
      <c r="E392" s="5">
        <v>1</v>
      </c>
      <c r="F392" s="5" t="s">
        <v>424</v>
      </c>
      <c r="G392" s="5" t="s">
        <v>36</v>
      </c>
      <c r="H392" s="6">
        <v>1398.8</v>
      </c>
      <c r="I392" s="8">
        <f t="shared" si="25"/>
        <v>1205.8620689655172</v>
      </c>
      <c r="J392" s="8">
        <f t="shared" si="26"/>
        <v>1205.8620689655172</v>
      </c>
      <c r="K392" s="5">
        <v>13777</v>
      </c>
      <c r="L392" s="12">
        <v>3286.5</v>
      </c>
      <c r="M392" s="11">
        <f t="shared" si="27"/>
        <v>3286.5</v>
      </c>
      <c r="N392" s="5"/>
      <c r="O392" s="5"/>
      <c r="P392" s="5"/>
      <c r="S392" s="27" t="s">
        <v>424</v>
      </c>
      <c r="T392" s="23" t="b">
        <f t="shared" si="28"/>
        <v>1</v>
      </c>
      <c r="U392" s="32">
        <v>1205.8620689655172</v>
      </c>
      <c r="V392" s="25" t="b">
        <f t="shared" si="29"/>
        <v>1</v>
      </c>
    </row>
    <row r="393" spans="1:22" ht="45" x14ac:dyDescent="0.25">
      <c r="A393" s="5" t="s">
        <v>20</v>
      </c>
      <c r="B393" s="5">
        <v>384</v>
      </c>
      <c r="C393" s="5" t="s">
        <v>272</v>
      </c>
      <c r="D393" s="5">
        <v>2950</v>
      </c>
      <c r="E393" s="5">
        <v>1</v>
      </c>
      <c r="F393" s="5" t="s">
        <v>425</v>
      </c>
      <c r="G393" s="5" t="s">
        <v>36</v>
      </c>
      <c r="H393" s="6">
        <v>4804.8</v>
      </c>
      <c r="I393" s="8">
        <f t="shared" si="25"/>
        <v>4142.0689655172418</v>
      </c>
      <c r="J393" s="8">
        <f t="shared" si="26"/>
        <v>4142.0689655172418</v>
      </c>
      <c r="K393" s="5">
        <v>13777</v>
      </c>
      <c r="L393" s="12">
        <v>7812</v>
      </c>
      <c r="M393" s="11">
        <f t="shared" si="27"/>
        <v>7812</v>
      </c>
      <c r="N393" s="5"/>
      <c r="O393" s="5"/>
      <c r="P393" s="5"/>
      <c r="S393" s="27" t="s">
        <v>425</v>
      </c>
      <c r="T393" s="23" t="b">
        <f t="shared" si="28"/>
        <v>1</v>
      </c>
      <c r="U393" s="32">
        <v>4142.0689655172418</v>
      </c>
      <c r="V393" s="25" t="b">
        <f t="shared" si="29"/>
        <v>1</v>
      </c>
    </row>
    <row r="394" spans="1:22" ht="45" x14ac:dyDescent="0.25">
      <c r="A394" s="5" t="s">
        <v>20</v>
      </c>
      <c r="B394" s="5">
        <v>385</v>
      </c>
      <c r="C394" s="5" t="s">
        <v>272</v>
      </c>
      <c r="D394" s="5">
        <v>2950</v>
      </c>
      <c r="E394" s="5">
        <v>2</v>
      </c>
      <c r="F394" s="5" t="s">
        <v>426</v>
      </c>
      <c r="G394" s="5" t="s">
        <v>36</v>
      </c>
      <c r="H394" s="6">
        <v>585</v>
      </c>
      <c r="I394" s="8">
        <f t="shared" si="25"/>
        <v>504.31034482758622</v>
      </c>
      <c r="J394" s="8">
        <f t="shared" si="26"/>
        <v>1008.6206896551724</v>
      </c>
      <c r="K394" s="5">
        <v>13777</v>
      </c>
      <c r="L394" s="12">
        <v>757.05000000000007</v>
      </c>
      <c r="M394" s="11">
        <f t="shared" si="27"/>
        <v>1514.1000000000001</v>
      </c>
      <c r="N394" s="5"/>
      <c r="O394" s="5"/>
      <c r="P394" s="5"/>
      <c r="S394" s="27" t="s">
        <v>426</v>
      </c>
      <c r="T394" s="23" t="b">
        <f t="shared" si="28"/>
        <v>1</v>
      </c>
      <c r="U394" s="32">
        <v>504.31034482758622</v>
      </c>
      <c r="V394" s="25" t="b">
        <f t="shared" si="29"/>
        <v>1</v>
      </c>
    </row>
    <row r="395" spans="1:22" ht="45" x14ac:dyDescent="0.25">
      <c r="A395" s="5" t="s">
        <v>20</v>
      </c>
      <c r="B395" s="5">
        <v>386</v>
      </c>
      <c r="C395" s="5" t="s">
        <v>272</v>
      </c>
      <c r="D395" s="5">
        <v>2550</v>
      </c>
      <c r="E395" s="5">
        <v>60</v>
      </c>
      <c r="F395" s="5" t="s">
        <v>427</v>
      </c>
      <c r="G395" s="5" t="s">
        <v>36</v>
      </c>
      <c r="H395" s="6">
        <v>5373.21</v>
      </c>
      <c r="I395" s="8">
        <f t="shared" ref="I395:I458" si="30">H395/1.16</f>
        <v>4632.0775862068967</v>
      </c>
      <c r="J395" s="8">
        <f t="shared" ref="J395:J458" si="31">I395*E395</f>
        <v>277924.6551724138</v>
      </c>
      <c r="K395" s="5">
        <v>13775</v>
      </c>
      <c r="L395" s="12">
        <v>4632.0775862068967</v>
      </c>
      <c r="M395" s="11">
        <f t="shared" ref="M395:M458" si="32">L395*E395</f>
        <v>277924.6551724138</v>
      </c>
      <c r="N395" s="5"/>
      <c r="O395" s="5"/>
      <c r="P395" s="5"/>
      <c r="S395" s="27" t="s">
        <v>427</v>
      </c>
      <c r="T395" s="23" t="b">
        <f t="shared" ref="T395:T458" si="33">S395=F395</f>
        <v>1</v>
      </c>
      <c r="U395" s="32">
        <v>4632.0775862068967</v>
      </c>
      <c r="V395" s="25" t="b">
        <f t="shared" ref="V395:V458" si="34">U395=I395</f>
        <v>1</v>
      </c>
    </row>
    <row r="396" spans="1:22" ht="45" x14ac:dyDescent="0.25">
      <c r="A396" s="5" t="s">
        <v>20</v>
      </c>
      <c r="B396" s="5">
        <v>387</v>
      </c>
      <c r="C396" s="5" t="s">
        <v>272</v>
      </c>
      <c r="D396" s="5">
        <v>2550</v>
      </c>
      <c r="E396" s="5">
        <v>40</v>
      </c>
      <c r="F396" s="5" t="s">
        <v>428</v>
      </c>
      <c r="G396" s="5" t="s">
        <v>36</v>
      </c>
      <c r="H396" s="6">
        <v>902.19</v>
      </c>
      <c r="I396" s="8">
        <f t="shared" si="30"/>
        <v>777.75000000000011</v>
      </c>
      <c r="J396" s="8">
        <f t="shared" si="31"/>
        <v>31110.000000000004</v>
      </c>
      <c r="K396" s="5">
        <v>13775</v>
      </c>
      <c r="L396" s="12">
        <v>777.75000000000011</v>
      </c>
      <c r="M396" s="11">
        <f t="shared" si="32"/>
        <v>31110.000000000004</v>
      </c>
      <c r="N396" s="5"/>
      <c r="O396" s="5"/>
      <c r="P396" s="5"/>
      <c r="S396" s="27" t="s">
        <v>428</v>
      </c>
      <c r="T396" s="23" t="b">
        <f t="shared" si="33"/>
        <v>1</v>
      </c>
      <c r="U396" s="32">
        <v>777.75000000000011</v>
      </c>
      <c r="V396" s="25" t="b">
        <f t="shared" si="34"/>
        <v>1</v>
      </c>
    </row>
    <row r="397" spans="1:22" ht="45" x14ac:dyDescent="0.25">
      <c r="A397" s="5" t="s">
        <v>20</v>
      </c>
      <c r="B397" s="5">
        <v>388</v>
      </c>
      <c r="C397" s="5" t="s">
        <v>272</v>
      </c>
      <c r="D397" s="5">
        <v>2550</v>
      </c>
      <c r="E397" s="5">
        <v>50</v>
      </c>
      <c r="F397" s="5" t="s">
        <v>429</v>
      </c>
      <c r="G397" s="5" t="s">
        <v>36</v>
      </c>
      <c r="H397" s="6">
        <v>485.43</v>
      </c>
      <c r="I397" s="8">
        <f t="shared" si="30"/>
        <v>418.47413793103453</v>
      </c>
      <c r="J397" s="8">
        <f t="shared" si="31"/>
        <v>20923.706896551728</v>
      </c>
      <c r="K397" s="5">
        <v>13775</v>
      </c>
      <c r="L397" s="12">
        <v>418.95000000000005</v>
      </c>
      <c r="M397" s="11">
        <f t="shared" si="32"/>
        <v>20947.500000000004</v>
      </c>
      <c r="N397" s="5"/>
      <c r="O397" s="5"/>
      <c r="P397" s="5"/>
      <c r="S397" s="27" t="s">
        <v>429</v>
      </c>
      <c r="T397" s="23" t="b">
        <f t="shared" si="33"/>
        <v>1</v>
      </c>
      <c r="U397" s="32">
        <v>418.47413793103453</v>
      </c>
      <c r="V397" s="25" t="b">
        <f t="shared" si="34"/>
        <v>1</v>
      </c>
    </row>
    <row r="398" spans="1:22" ht="45" x14ac:dyDescent="0.25">
      <c r="A398" s="5" t="s">
        <v>20</v>
      </c>
      <c r="B398" s="5">
        <v>389</v>
      </c>
      <c r="C398" s="5" t="s">
        <v>272</v>
      </c>
      <c r="D398" s="5">
        <v>2550</v>
      </c>
      <c r="E398" s="5">
        <v>130</v>
      </c>
      <c r="F398" s="5" t="s">
        <v>430</v>
      </c>
      <c r="G398" s="5" t="s">
        <v>36</v>
      </c>
      <c r="H398" s="6">
        <v>355.73</v>
      </c>
      <c r="I398" s="8">
        <f t="shared" si="30"/>
        <v>306.66379310344831</v>
      </c>
      <c r="J398" s="8">
        <f t="shared" si="31"/>
        <v>39866.293103448283</v>
      </c>
      <c r="K398" s="5">
        <v>13775</v>
      </c>
      <c r="L398" s="12">
        <v>346.5</v>
      </c>
      <c r="M398" s="11">
        <f t="shared" si="32"/>
        <v>45045</v>
      </c>
      <c r="N398" s="5"/>
      <c r="O398" s="5"/>
      <c r="P398" s="5"/>
      <c r="S398" s="27" t="s">
        <v>430</v>
      </c>
      <c r="T398" s="23" t="b">
        <f t="shared" si="33"/>
        <v>1</v>
      </c>
      <c r="U398" s="32">
        <v>306.66379310344831</v>
      </c>
      <c r="V398" s="25" t="b">
        <f t="shared" si="34"/>
        <v>1</v>
      </c>
    </row>
    <row r="399" spans="1:22" ht="45" x14ac:dyDescent="0.25">
      <c r="A399" s="5" t="s">
        <v>20</v>
      </c>
      <c r="B399" s="5">
        <v>390</v>
      </c>
      <c r="C399" s="5" t="s">
        <v>272</v>
      </c>
      <c r="D399" s="5">
        <v>2550</v>
      </c>
      <c r="E399" s="5">
        <v>60</v>
      </c>
      <c r="F399" s="5" t="s">
        <v>431</v>
      </c>
      <c r="G399" s="5" t="s">
        <v>36</v>
      </c>
      <c r="H399" s="6">
        <v>506.05</v>
      </c>
      <c r="I399" s="8">
        <f t="shared" si="30"/>
        <v>436.25000000000006</v>
      </c>
      <c r="J399" s="8">
        <f t="shared" si="31"/>
        <v>26175.000000000004</v>
      </c>
      <c r="K399" s="5">
        <v>13775</v>
      </c>
      <c r="L399" s="12">
        <v>436.25000000000006</v>
      </c>
      <c r="M399" s="11">
        <f t="shared" si="32"/>
        <v>26175.000000000004</v>
      </c>
      <c r="N399" s="5"/>
      <c r="O399" s="5"/>
      <c r="P399" s="5"/>
      <c r="S399" s="27" t="s">
        <v>431</v>
      </c>
      <c r="T399" s="23" t="b">
        <f t="shared" si="33"/>
        <v>1</v>
      </c>
      <c r="U399" s="32">
        <v>436.25000000000006</v>
      </c>
      <c r="V399" s="25" t="b">
        <f t="shared" si="34"/>
        <v>1</v>
      </c>
    </row>
    <row r="400" spans="1:22" ht="90" x14ac:dyDescent="0.25">
      <c r="A400" s="5" t="s">
        <v>20</v>
      </c>
      <c r="B400" s="5">
        <v>391</v>
      </c>
      <c r="C400" s="5" t="s">
        <v>272</v>
      </c>
      <c r="D400" s="5">
        <v>2550</v>
      </c>
      <c r="E400" s="5">
        <v>7</v>
      </c>
      <c r="F400" s="5" t="s">
        <v>432</v>
      </c>
      <c r="G400" s="5" t="s">
        <v>36</v>
      </c>
      <c r="H400" s="6">
        <v>692.93</v>
      </c>
      <c r="I400" s="8">
        <f t="shared" si="30"/>
        <v>597.35344827586209</v>
      </c>
      <c r="J400" s="8">
        <f t="shared" si="31"/>
        <v>4181.4741379310344</v>
      </c>
      <c r="K400" s="5">
        <v>13775</v>
      </c>
      <c r="L400" s="12">
        <v>1368.675</v>
      </c>
      <c r="M400" s="11">
        <f t="shared" si="32"/>
        <v>9580.7250000000004</v>
      </c>
      <c r="N400" s="5"/>
      <c r="O400" s="5"/>
      <c r="P400" s="5"/>
      <c r="S400" s="27" t="s">
        <v>432</v>
      </c>
      <c r="T400" s="23" t="b">
        <f t="shared" si="33"/>
        <v>1</v>
      </c>
      <c r="U400" s="32">
        <v>597.35344827586209</v>
      </c>
      <c r="V400" s="25" t="b">
        <f t="shared" si="34"/>
        <v>1</v>
      </c>
    </row>
    <row r="401" spans="1:22" ht="45" x14ac:dyDescent="0.25">
      <c r="A401" s="5" t="s">
        <v>20</v>
      </c>
      <c r="B401" s="5">
        <v>392</v>
      </c>
      <c r="C401" s="5" t="s">
        <v>272</v>
      </c>
      <c r="D401" s="5">
        <v>2550</v>
      </c>
      <c r="E401" s="5">
        <v>40</v>
      </c>
      <c r="F401" s="5" t="s">
        <v>433</v>
      </c>
      <c r="G401" s="5" t="s">
        <v>36</v>
      </c>
      <c r="H401" s="6">
        <v>791.44</v>
      </c>
      <c r="I401" s="8">
        <f t="shared" si="30"/>
        <v>682.27586206896558</v>
      </c>
      <c r="J401" s="8">
        <f t="shared" si="31"/>
        <v>27291.034482758623</v>
      </c>
      <c r="K401" s="5">
        <v>13775</v>
      </c>
      <c r="L401" s="12">
        <v>690.9</v>
      </c>
      <c r="M401" s="11">
        <f t="shared" si="32"/>
        <v>27636</v>
      </c>
      <c r="N401" s="5"/>
      <c r="O401" s="5"/>
      <c r="P401" s="5"/>
      <c r="S401" s="27" t="s">
        <v>433</v>
      </c>
      <c r="T401" s="23" t="b">
        <f t="shared" si="33"/>
        <v>1</v>
      </c>
      <c r="U401" s="32">
        <v>682.27586206896558</v>
      </c>
      <c r="V401" s="25" t="b">
        <f t="shared" si="34"/>
        <v>1</v>
      </c>
    </row>
    <row r="402" spans="1:22" ht="45" x14ac:dyDescent="0.25">
      <c r="A402" s="5" t="s">
        <v>20</v>
      </c>
      <c r="B402" s="5">
        <v>393</v>
      </c>
      <c r="C402" s="5" t="s">
        <v>272</v>
      </c>
      <c r="D402" s="5">
        <v>2550</v>
      </c>
      <c r="E402" s="5">
        <v>40</v>
      </c>
      <c r="F402" s="5" t="s">
        <v>434</v>
      </c>
      <c r="G402" s="5" t="s">
        <v>36</v>
      </c>
      <c r="H402" s="6">
        <v>924.64</v>
      </c>
      <c r="I402" s="8">
        <f t="shared" si="30"/>
        <v>797.10344827586209</v>
      </c>
      <c r="J402" s="8">
        <f t="shared" si="31"/>
        <v>31884.137931034486</v>
      </c>
      <c r="K402" s="5">
        <v>13775</v>
      </c>
      <c r="L402" s="12">
        <v>797.10344827586209</v>
      </c>
      <c r="M402" s="11">
        <f t="shared" si="32"/>
        <v>31884.137931034486</v>
      </c>
      <c r="N402" s="5"/>
      <c r="O402" s="5"/>
      <c r="P402" s="5"/>
      <c r="S402" s="27" t="s">
        <v>434</v>
      </c>
      <c r="T402" s="23" t="b">
        <f t="shared" si="33"/>
        <v>1</v>
      </c>
      <c r="U402" s="32">
        <v>797.10344827586209</v>
      </c>
      <c r="V402" s="25" t="b">
        <f t="shared" si="34"/>
        <v>1</v>
      </c>
    </row>
    <row r="403" spans="1:22" ht="45" x14ac:dyDescent="0.25">
      <c r="A403" s="5" t="s">
        <v>20</v>
      </c>
      <c r="B403" s="5">
        <v>394</v>
      </c>
      <c r="C403" s="5" t="s">
        <v>272</v>
      </c>
      <c r="D403" s="5">
        <v>2550</v>
      </c>
      <c r="E403" s="5">
        <v>10</v>
      </c>
      <c r="F403" s="5" t="s">
        <v>435</v>
      </c>
      <c r="G403" s="5" t="s">
        <v>36</v>
      </c>
      <c r="H403" s="6">
        <v>1745.25</v>
      </c>
      <c r="I403" s="8">
        <f t="shared" si="30"/>
        <v>1504.5258620689656</v>
      </c>
      <c r="J403" s="8">
        <f t="shared" si="31"/>
        <v>15045.258620689656</v>
      </c>
      <c r="K403" s="5">
        <v>13775</v>
      </c>
      <c r="L403" s="12">
        <v>1504.5258620689656</v>
      </c>
      <c r="M403" s="11">
        <f t="shared" si="32"/>
        <v>15045.258620689656</v>
      </c>
      <c r="N403" s="5"/>
      <c r="O403" s="5"/>
      <c r="P403" s="5"/>
      <c r="S403" s="27" t="s">
        <v>435</v>
      </c>
      <c r="T403" s="23" t="b">
        <f t="shared" si="33"/>
        <v>1</v>
      </c>
      <c r="U403" s="32">
        <v>1504.5258620689656</v>
      </c>
      <c r="V403" s="25" t="b">
        <f t="shared" si="34"/>
        <v>1</v>
      </c>
    </row>
    <row r="404" spans="1:22" ht="45" x14ac:dyDescent="0.25">
      <c r="A404" s="5" t="s">
        <v>20</v>
      </c>
      <c r="B404" s="5">
        <v>395</v>
      </c>
      <c r="C404" s="5" t="s">
        <v>272</v>
      </c>
      <c r="D404" s="5">
        <v>2550</v>
      </c>
      <c r="E404" s="5">
        <v>3</v>
      </c>
      <c r="F404" s="5" t="s">
        <v>436</v>
      </c>
      <c r="G404" s="5" t="s">
        <v>36</v>
      </c>
      <c r="H404" s="6">
        <v>809.1</v>
      </c>
      <c r="I404" s="8">
        <f t="shared" si="30"/>
        <v>697.50000000000011</v>
      </c>
      <c r="J404" s="8">
        <f t="shared" si="31"/>
        <v>2092.5000000000005</v>
      </c>
      <c r="K404" s="5">
        <v>13775</v>
      </c>
      <c r="L404" s="12">
        <v>1376.55</v>
      </c>
      <c r="M404" s="11">
        <f t="shared" si="32"/>
        <v>4129.6499999999996</v>
      </c>
      <c r="N404" s="5"/>
      <c r="O404" s="5"/>
      <c r="P404" s="5"/>
      <c r="S404" s="27" t="s">
        <v>436</v>
      </c>
      <c r="T404" s="23" t="b">
        <f t="shared" si="33"/>
        <v>1</v>
      </c>
      <c r="U404" s="32">
        <v>697.50000000000011</v>
      </c>
      <c r="V404" s="25" t="b">
        <f t="shared" si="34"/>
        <v>1</v>
      </c>
    </row>
    <row r="405" spans="1:22" ht="45" x14ac:dyDescent="0.25">
      <c r="A405" s="5" t="s">
        <v>20</v>
      </c>
      <c r="B405" s="5">
        <v>396</v>
      </c>
      <c r="C405" s="5" t="s">
        <v>272</v>
      </c>
      <c r="D405" s="5">
        <v>2950</v>
      </c>
      <c r="E405" s="5">
        <v>250</v>
      </c>
      <c r="F405" s="5" t="s">
        <v>437</v>
      </c>
      <c r="G405" s="5" t="s">
        <v>26</v>
      </c>
      <c r="H405" s="6">
        <v>32.68</v>
      </c>
      <c r="I405" s="8">
        <f t="shared" si="30"/>
        <v>28.172413793103448</v>
      </c>
      <c r="J405" s="8">
        <f t="shared" si="31"/>
        <v>7043.1034482758623</v>
      </c>
      <c r="K405" s="5">
        <v>13777</v>
      </c>
      <c r="L405" s="12">
        <v>31.5</v>
      </c>
      <c r="M405" s="11">
        <f t="shared" si="32"/>
        <v>7875</v>
      </c>
      <c r="N405" s="5"/>
      <c r="O405" s="5"/>
      <c r="P405" s="5"/>
      <c r="S405" s="27" t="s">
        <v>437</v>
      </c>
      <c r="T405" s="23" t="b">
        <f t="shared" si="33"/>
        <v>1</v>
      </c>
      <c r="U405" s="32">
        <v>28.172413793103448</v>
      </c>
      <c r="V405" s="25" t="b">
        <f t="shared" si="34"/>
        <v>1</v>
      </c>
    </row>
    <row r="406" spans="1:22" ht="45" x14ac:dyDescent="0.25">
      <c r="A406" s="5" t="s">
        <v>20</v>
      </c>
      <c r="B406" s="5">
        <v>397</v>
      </c>
      <c r="C406" s="5" t="s">
        <v>272</v>
      </c>
      <c r="D406" s="5">
        <v>2950</v>
      </c>
      <c r="E406" s="5">
        <v>250</v>
      </c>
      <c r="F406" s="5" t="s">
        <v>438</v>
      </c>
      <c r="G406" s="5" t="s">
        <v>26</v>
      </c>
      <c r="H406" s="6">
        <v>252.46</v>
      </c>
      <c r="I406" s="8">
        <f t="shared" si="30"/>
        <v>217.63793103448279</v>
      </c>
      <c r="J406" s="8">
        <f t="shared" si="31"/>
        <v>54409.482758620696</v>
      </c>
      <c r="K406" s="5">
        <v>13777</v>
      </c>
      <c r="L406" s="12">
        <v>217.63793103448279</v>
      </c>
      <c r="M406" s="11">
        <f t="shared" si="32"/>
        <v>54409.482758620696</v>
      </c>
      <c r="N406" s="5"/>
      <c r="O406" s="5"/>
      <c r="P406" s="5"/>
      <c r="S406" s="27" t="s">
        <v>438</v>
      </c>
      <c r="T406" s="23" t="b">
        <f t="shared" si="33"/>
        <v>1</v>
      </c>
      <c r="U406" s="32">
        <v>217.63793103448279</v>
      </c>
      <c r="V406" s="25" t="b">
        <f t="shared" si="34"/>
        <v>1</v>
      </c>
    </row>
    <row r="407" spans="1:22" ht="45" x14ac:dyDescent="0.25">
      <c r="A407" s="5" t="s">
        <v>20</v>
      </c>
      <c r="B407" s="5">
        <v>398</v>
      </c>
      <c r="C407" s="5" t="s">
        <v>272</v>
      </c>
      <c r="D407" s="5">
        <v>2950</v>
      </c>
      <c r="E407" s="5">
        <v>1</v>
      </c>
      <c r="F407" s="5" t="s">
        <v>439</v>
      </c>
      <c r="G407" s="5" t="s">
        <v>36</v>
      </c>
      <c r="H407" s="6">
        <v>1300</v>
      </c>
      <c r="I407" s="8">
        <f t="shared" si="30"/>
        <v>1120.6896551724139</v>
      </c>
      <c r="J407" s="8">
        <f t="shared" si="31"/>
        <v>1120.6896551724139</v>
      </c>
      <c r="K407" s="5">
        <v>13777</v>
      </c>
      <c r="L407" s="12">
        <v>2247</v>
      </c>
      <c r="M407" s="11">
        <f t="shared" si="32"/>
        <v>2247</v>
      </c>
      <c r="N407" s="5"/>
      <c r="O407" s="5"/>
      <c r="P407" s="5"/>
      <c r="S407" s="27" t="s">
        <v>439</v>
      </c>
      <c r="T407" s="23" t="b">
        <f t="shared" si="33"/>
        <v>1</v>
      </c>
      <c r="U407" s="32">
        <v>1120.6896551724139</v>
      </c>
      <c r="V407" s="25" t="b">
        <f t="shared" si="34"/>
        <v>1</v>
      </c>
    </row>
    <row r="408" spans="1:22" ht="45" x14ac:dyDescent="0.25">
      <c r="A408" s="5" t="s">
        <v>20</v>
      </c>
      <c r="B408" s="5">
        <v>399</v>
      </c>
      <c r="C408" s="5" t="s">
        <v>272</v>
      </c>
      <c r="D408" s="5">
        <v>2950</v>
      </c>
      <c r="E408" s="5">
        <v>1</v>
      </c>
      <c r="F408" s="5" t="s">
        <v>440</v>
      </c>
      <c r="G408" s="5" t="s">
        <v>36</v>
      </c>
      <c r="H408" s="6">
        <v>800</v>
      </c>
      <c r="I408" s="8">
        <f t="shared" si="30"/>
        <v>689.65517241379314</v>
      </c>
      <c r="J408" s="8">
        <f t="shared" si="31"/>
        <v>689.65517241379314</v>
      </c>
      <c r="K408" s="5">
        <v>13777</v>
      </c>
      <c r="L408" s="12">
        <v>2026.5</v>
      </c>
      <c r="M408" s="11">
        <f t="shared" si="32"/>
        <v>2026.5</v>
      </c>
      <c r="N408" s="5"/>
      <c r="O408" s="5"/>
      <c r="P408" s="5"/>
      <c r="S408" s="27" t="s">
        <v>440</v>
      </c>
      <c r="T408" s="23" t="b">
        <f t="shared" si="33"/>
        <v>1</v>
      </c>
      <c r="U408" s="32">
        <v>689.65517241379314</v>
      </c>
      <c r="V408" s="25" t="b">
        <f t="shared" si="34"/>
        <v>1</v>
      </c>
    </row>
    <row r="409" spans="1:22" ht="67.5" x14ac:dyDescent="0.25">
      <c r="A409" s="5" t="s">
        <v>20</v>
      </c>
      <c r="B409" s="5">
        <v>400</v>
      </c>
      <c r="C409" s="5" t="s">
        <v>272</v>
      </c>
      <c r="D409" s="5">
        <v>5310</v>
      </c>
      <c r="E409" s="5">
        <v>2</v>
      </c>
      <c r="F409" s="5" t="s">
        <v>441</v>
      </c>
      <c r="G409" s="5" t="s">
        <v>36</v>
      </c>
      <c r="H409" s="6">
        <v>157977.73000000001</v>
      </c>
      <c r="I409" s="8">
        <f t="shared" si="30"/>
        <v>136187.69827586209</v>
      </c>
      <c r="J409" s="8">
        <f t="shared" si="31"/>
        <v>272375.39655172417</v>
      </c>
      <c r="K409" s="5">
        <v>13774</v>
      </c>
      <c r="L409" s="13">
        <v>136187.69827586209</v>
      </c>
      <c r="M409" s="11">
        <f t="shared" si="32"/>
        <v>272375.39655172417</v>
      </c>
      <c r="N409" s="5"/>
      <c r="O409" s="5"/>
      <c r="P409" s="5"/>
      <c r="S409" s="27" t="s">
        <v>441</v>
      </c>
      <c r="T409" s="23" t="b">
        <f t="shared" si="33"/>
        <v>1</v>
      </c>
      <c r="U409" s="32">
        <v>136187.69827586209</v>
      </c>
      <c r="V409" s="25" t="b">
        <f t="shared" si="34"/>
        <v>1</v>
      </c>
    </row>
    <row r="410" spans="1:22" ht="67.5" x14ac:dyDescent="0.25">
      <c r="A410" s="5" t="s">
        <v>20</v>
      </c>
      <c r="B410" s="5">
        <v>401</v>
      </c>
      <c r="C410" s="5" t="s">
        <v>272</v>
      </c>
      <c r="D410" s="5">
        <v>5310</v>
      </c>
      <c r="E410" s="5">
        <v>4</v>
      </c>
      <c r="F410" s="5" t="s">
        <v>442</v>
      </c>
      <c r="G410" s="5" t="s">
        <v>36</v>
      </c>
      <c r="H410" s="6">
        <v>85531.62</v>
      </c>
      <c r="I410" s="8">
        <f t="shared" si="30"/>
        <v>73734.155172413797</v>
      </c>
      <c r="J410" s="8">
        <f t="shared" si="31"/>
        <v>294936.62068965519</v>
      </c>
      <c r="K410" s="5">
        <v>13774</v>
      </c>
      <c r="L410" s="13">
        <v>73734.155172413797</v>
      </c>
      <c r="M410" s="11">
        <f t="shared" si="32"/>
        <v>294936.62068965519</v>
      </c>
      <c r="N410" s="5"/>
      <c r="O410" s="5"/>
      <c r="P410" s="5"/>
      <c r="S410" s="27" t="s">
        <v>442</v>
      </c>
      <c r="T410" s="23" t="b">
        <f t="shared" si="33"/>
        <v>1</v>
      </c>
      <c r="U410" s="32">
        <v>73734.155172413797</v>
      </c>
      <c r="V410" s="25" t="b">
        <f t="shared" si="34"/>
        <v>1</v>
      </c>
    </row>
    <row r="411" spans="1:22" ht="56.25" x14ac:dyDescent="0.25">
      <c r="A411" s="5" t="s">
        <v>20</v>
      </c>
      <c r="B411" s="5">
        <v>402</v>
      </c>
      <c r="C411" s="5" t="s">
        <v>272</v>
      </c>
      <c r="D411" s="5">
        <v>5310</v>
      </c>
      <c r="E411" s="5">
        <v>16</v>
      </c>
      <c r="F411" s="5" t="s">
        <v>443</v>
      </c>
      <c r="G411" s="5" t="s">
        <v>36</v>
      </c>
      <c r="H411" s="6">
        <v>16619.97</v>
      </c>
      <c r="I411" s="8">
        <f t="shared" si="30"/>
        <v>14327.560344827589</v>
      </c>
      <c r="J411" s="8">
        <f t="shared" si="31"/>
        <v>229240.96551724142</v>
      </c>
      <c r="K411" s="5">
        <v>13774</v>
      </c>
      <c r="L411" s="17">
        <v>17745</v>
      </c>
      <c r="M411" s="11">
        <f t="shared" si="32"/>
        <v>283920</v>
      </c>
      <c r="N411" s="5"/>
      <c r="O411" s="5"/>
      <c r="P411" s="5"/>
      <c r="S411" s="27" t="s">
        <v>443</v>
      </c>
      <c r="T411" s="23" t="b">
        <f t="shared" si="33"/>
        <v>1</v>
      </c>
      <c r="U411" s="32">
        <v>14327.560344827589</v>
      </c>
      <c r="V411" s="25" t="b">
        <f t="shared" si="34"/>
        <v>1</v>
      </c>
    </row>
    <row r="412" spans="1:22" ht="45" x14ac:dyDescent="0.25">
      <c r="A412" s="5" t="s">
        <v>20</v>
      </c>
      <c r="B412" s="5">
        <v>403</v>
      </c>
      <c r="C412" s="5" t="s">
        <v>272</v>
      </c>
      <c r="D412" s="5">
        <v>2950</v>
      </c>
      <c r="E412" s="5">
        <v>2</v>
      </c>
      <c r="F412" s="5" t="s">
        <v>444</v>
      </c>
      <c r="G412" s="5" t="s">
        <v>36</v>
      </c>
      <c r="H412" s="6">
        <v>2600</v>
      </c>
      <c r="I412" s="8">
        <f t="shared" si="30"/>
        <v>2241.3793103448279</v>
      </c>
      <c r="J412" s="8">
        <f t="shared" si="31"/>
        <v>4482.7586206896558</v>
      </c>
      <c r="K412" s="5">
        <v>13777</v>
      </c>
      <c r="L412" s="17">
        <v>4158</v>
      </c>
      <c r="M412" s="11">
        <f t="shared" si="32"/>
        <v>8316</v>
      </c>
      <c r="N412" s="5"/>
      <c r="O412" s="5"/>
      <c r="P412" s="5"/>
      <c r="S412" s="27" t="s">
        <v>444</v>
      </c>
      <c r="T412" s="23" t="b">
        <f t="shared" si="33"/>
        <v>1</v>
      </c>
      <c r="U412" s="32">
        <v>2241.3793103448279</v>
      </c>
      <c r="V412" s="25" t="b">
        <f t="shared" si="34"/>
        <v>1</v>
      </c>
    </row>
    <row r="413" spans="1:22" ht="45" x14ac:dyDescent="0.25">
      <c r="A413" s="5" t="s">
        <v>20</v>
      </c>
      <c r="B413" s="5">
        <v>404</v>
      </c>
      <c r="C413" s="5" t="s">
        <v>272</v>
      </c>
      <c r="D413" s="5">
        <v>2550</v>
      </c>
      <c r="E413" s="5">
        <v>5</v>
      </c>
      <c r="F413" s="5" t="s">
        <v>445</v>
      </c>
      <c r="G413" s="5" t="s">
        <v>36</v>
      </c>
      <c r="H413" s="6">
        <v>3896.21</v>
      </c>
      <c r="I413" s="8">
        <f t="shared" si="30"/>
        <v>3358.8017241379312</v>
      </c>
      <c r="J413" s="8">
        <f t="shared" si="31"/>
        <v>16794.008620689656</v>
      </c>
      <c r="K413" s="5">
        <v>13775</v>
      </c>
      <c r="L413" s="17">
        <v>7946.9250000000002</v>
      </c>
      <c r="M413" s="11">
        <f t="shared" si="32"/>
        <v>39734.625</v>
      </c>
      <c r="N413" s="5"/>
      <c r="O413" s="5"/>
      <c r="P413" s="5"/>
      <c r="S413" s="27" t="s">
        <v>445</v>
      </c>
      <c r="T413" s="23" t="b">
        <f t="shared" si="33"/>
        <v>1</v>
      </c>
      <c r="U413" s="32">
        <v>3358.8017241379312</v>
      </c>
      <c r="V413" s="25" t="b">
        <f t="shared" si="34"/>
        <v>1</v>
      </c>
    </row>
    <row r="414" spans="1:22" ht="56.25" x14ac:dyDescent="0.25">
      <c r="A414" s="5" t="s">
        <v>20</v>
      </c>
      <c r="B414" s="5">
        <v>405</v>
      </c>
      <c r="C414" s="5" t="s">
        <v>272</v>
      </c>
      <c r="D414" s="5">
        <v>5310</v>
      </c>
      <c r="E414" s="5">
        <v>2</v>
      </c>
      <c r="F414" s="5" t="s">
        <v>446</v>
      </c>
      <c r="G414" s="5" t="s">
        <v>36</v>
      </c>
      <c r="H414" s="6">
        <v>9105</v>
      </c>
      <c r="I414" s="8">
        <f t="shared" si="30"/>
        <v>7849.1379310344837</v>
      </c>
      <c r="J414" s="8">
        <f t="shared" si="31"/>
        <v>15698.275862068967</v>
      </c>
      <c r="K414" s="5">
        <v>13774</v>
      </c>
      <c r="L414" s="17">
        <v>10497.9</v>
      </c>
      <c r="M414" s="11">
        <f t="shared" si="32"/>
        <v>20995.8</v>
      </c>
      <c r="N414" s="5"/>
      <c r="O414" s="5"/>
      <c r="P414" s="5"/>
      <c r="S414" s="27" t="s">
        <v>446</v>
      </c>
      <c r="T414" s="23" t="b">
        <f t="shared" si="33"/>
        <v>1</v>
      </c>
      <c r="U414" s="32">
        <v>7849.1379310344837</v>
      </c>
      <c r="V414" s="25" t="b">
        <f t="shared" si="34"/>
        <v>1</v>
      </c>
    </row>
    <row r="415" spans="1:22" ht="45" x14ac:dyDescent="0.25">
      <c r="A415" s="5" t="s">
        <v>20</v>
      </c>
      <c r="B415" s="5">
        <v>406</v>
      </c>
      <c r="C415" s="5" t="s">
        <v>272</v>
      </c>
      <c r="D415" s="5">
        <v>2550</v>
      </c>
      <c r="E415" s="5">
        <v>10</v>
      </c>
      <c r="F415" s="5" t="s">
        <v>447</v>
      </c>
      <c r="G415" s="5" t="s">
        <v>26</v>
      </c>
      <c r="H415" s="6">
        <v>139.19</v>
      </c>
      <c r="I415" s="8">
        <f t="shared" si="30"/>
        <v>119.99137931034484</v>
      </c>
      <c r="J415" s="8">
        <f t="shared" si="31"/>
        <v>1199.9137931034484</v>
      </c>
      <c r="K415" s="5">
        <v>13775</v>
      </c>
      <c r="L415" s="12">
        <v>226.78110000000001</v>
      </c>
      <c r="M415" s="11">
        <f t="shared" si="32"/>
        <v>2267.8110000000001</v>
      </c>
      <c r="N415" s="5"/>
      <c r="O415" s="5"/>
      <c r="P415" s="5"/>
      <c r="S415" s="27" t="s">
        <v>447</v>
      </c>
      <c r="T415" s="23" t="b">
        <f t="shared" si="33"/>
        <v>1</v>
      </c>
      <c r="U415" s="32">
        <v>119.99137931034484</v>
      </c>
      <c r="V415" s="25" t="b">
        <f t="shared" si="34"/>
        <v>1</v>
      </c>
    </row>
    <row r="416" spans="1:22" ht="45" x14ac:dyDescent="0.25">
      <c r="A416" s="5" t="s">
        <v>20</v>
      </c>
      <c r="B416" s="5">
        <v>407</v>
      </c>
      <c r="C416" s="5" t="s">
        <v>272</v>
      </c>
      <c r="D416" s="5">
        <v>5310</v>
      </c>
      <c r="E416" s="5">
        <v>1</v>
      </c>
      <c r="F416" s="5" t="s">
        <v>448</v>
      </c>
      <c r="G416" s="5" t="s">
        <v>36</v>
      </c>
      <c r="H416" s="6">
        <v>11072.1</v>
      </c>
      <c r="I416" s="8">
        <f t="shared" si="30"/>
        <v>9544.9137931034493</v>
      </c>
      <c r="J416" s="8">
        <f t="shared" si="31"/>
        <v>9544.9137931034493</v>
      </c>
      <c r="K416" s="5">
        <v>13774</v>
      </c>
      <c r="L416" s="12">
        <v>9544.9137931034493</v>
      </c>
      <c r="M416" s="11">
        <f t="shared" si="32"/>
        <v>9544.9137931034493</v>
      </c>
      <c r="N416" s="5"/>
      <c r="O416" s="5"/>
      <c r="P416" s="5"/>
      <c r="S416" s="27" t="s">
        <v>448</v>
      </c>
      <c r="T416" s="23" t="b">
        <f t="shared" si="33"/>
        <v>1</v>
      </c>
      <c r="U416" s="32">
        <v>9544.9137931034493</v>
      </c>
      <c r="V416" s="25" t="b">
        <f t="shared" si="34"/>
        <v>1</v>
      </c>
    </row>
    <row r="417" spans="1:22" ht="45" x14ac:dyDescent="0.25">
      <c r="A417" s="5" t="s">
        <v>20</v>
      </c>
      <c r="B417" s="5">
        <v>408</v>
      </c>
      <c r="C417" s="5" t="s">
        <v>272</v>
      </c>
      <c r="D417" s="5">
        <v>2550</v>
      </c>
      <c r="E417" s="5">
        <v>4</v>
      </c>
      <c r="F417" s="5" t="s">
        <v>449</v>
      </c>
      <c r="G417" s="5" t="s">
        <v>36</v>
      </c>
      <c r="H417" s="6">
        <v>357.28</v>
      </c>
      <c r="I417" s="8">
        <f t="shared" si="30"/>
        <v>308</v>
      </c>
      <c r="J417" s="8">
        <f t="shared" si="31"/>
        <v>1232</v>
      </c>
      <c r="K417" s="5">
        <v>13775</v>
      </c>
      <c r="L417" s="13">
        <v>308</v>
      </c>
      <c r="M417" s="11">
        <f t="shared" si="32"/>
        <v>1232</v>
      </c>
      <c r="N417" s="5"/>
      <c r="O417" s="5"/>
      <c r="P417" s="5"/>
      <c r="S417" s="27" t="s">
        <v>449</v>
      </c>
      <c r="T417" s="23" t="b">
        <f t="shared" si="33"/>
        <v>1</v>
      </c>
      <c r="U417" s="32">
        <v>308</v>
      </c>
      <c r="V417" s="25" t="b">
        <f t="shared" si="34"/>
        <v>1</v>
      </c>
    </row>
    <row r="418" spans="1:22" ht="78.75" x14ac:dyDescent="0.25">
      <c r="A418" s="5" t="s">
        <v>20</v>
      </c>
      <c r="B418" s="5">
        <v>409</v>
      </c>
      <c r="C418" s="5" t="s">
        <v>272</v>
      </c>
      <c r="D418" s="5">
        <v>2950</v>
      </c>
      <c r="E418" s="5">
        <v>20</v>
      </c>
      <c r="F418" s="5" t="s">
        <v>450</v>
      </c>
      <c r="G418" s="5" t="s">
        <v>36</v>
      </c>
      <c r="H418" s="6">
        <v>1158.55</v>
      </c>
      <c r="I418" s="8">
        <f t="shared" si="30"/>
        <v>998.75</v>
      </c>
      <c r="J418" s="8">
        <f t="shared" si="31"/>
        <v>19975</v>
      </c>
      <c r="K418" s="5">
        <v>13777</v>
      </c>
      <c r="L418" s="12">
        <v>998.75</v>
      </c>
      <c r="M418" s="11">
        <f t="shared" si="32"/>
        <v>19975</v>
      </c>
      <c r="N418" s="5"/>
      <c r="O418" s="5"/>
      <c r="P418" s="5"/>
      <c r="S418" s="27" t="s">
        <v>450</v>
      </c>
      <c r="T418" s="23" t="b">
        <f t="shared" si="33"/>
        <v>1</v>
      </c>
      <c r="U418" s="32">
        <v>998.75</v>
      </c>
      <c r="V418" s="25" t="b">
        <f t="shared" si="34"/>
        <v>1</v>
      </c>
    </row>
    <row r="419" spans="1:22" ht="45" x14ac:dyDescent="0.25">
      <c r="A419" s="5" t="s">
        <v>20</v>
      </c>
      <c r="B419" s="5">
        <v>410</v>
      </c>
      <c r="C419" s="5" t="s">
        <v>272</v>
      </c>
      <c r="D419" s="5">
        <v>2950</v>
      </c>
      <c r="E419" s="5">
        <v>10</v>
      </c>
      <c r="F419" s="5" t="s">
        <v>451</v>
      </c>
      <c r="G419" s="5" t="s">
        <v>36</v>
      </c>
      <c r="H419" s="6">
        <v>32.5</v>
      </c>
      <c r="I419" s="8">
        <f t="shared" si="30"/>
        <v>28.017241379310345</v>
      </c>
      <c r="J419" s="8">
        <f t="shared" si="31"/>
        <v>280.17241379310343</v>
      </c>
      <c r="K419" s="5">
        <v>13777</v>
      </c>
      <c r="L419" s="17">
        <v>124.95</v>
      </c>
      <c r="M419" s="11">
        <f t="shared" si="32"/>
        <v>1249.5</v>
      </c>
      <c r="N419" s="5"/>
      <c r="O419" s="5"/>
      <c r="P419" s="5"/>
      <c r="S419" s="27" t="s">
        <v>451</v>
      </c>
      <c r="T419" s="23" t="b">
        <f t="shared" si="33"/>
        <v>1</v>
      </c>
      <c r="U419" s="32">
        <v>28.017241379310345</v>
      </c>
      <c r="V419" s="25" t="b">
        <f t="shared" si="34"/>
        <v>1</v>
      </c>
    </row>
    <row r="420" spans="1:22" ht="45" x14ac:dyDescent="0.25">
      <c r="A420" s="5" t="s">
        <v>20</v>
      </c>
      <c r="B420" s="5">
        <v>411</v>
      </c>
      <c r="C420" s="5" t="s">
        <v>272</v>
      </c>
      <c r="D420" s="5">
        <v>2950</v>
      </c>
      <c r="E420" s="5">
        <v>2</v>
      </c>
      <c r="F420" s="5" t="s">
        <v>452</v>
      </c>
      <c r="G420" s="5" t="s">
        <v>26</v>
      </c>
      <c r="H420" s="6">
        <v>3531.41</v>
      </c>
      <c r="I420" s="8">
        <f t="shared" si="30"/>
        <v>3044.3189655172414</v>
      </c>
      <c r="J420" s="8">
        <f t="shared" si="31"/>
        <v>6088.6379310344828</v>
      </c>
      <c r="K420" s="5">
        <v>13777</v>
      </c>
      <c r="L420" s="12">
        <v>6424.9809750000004</v>
      </c>
      <c r="M420" s="11">
        <f t="shared" si="32"/>
        <v>12849.961950000001</v>
      </c>
      <c r="N420" s="5"/>
      <c r="O420" s="5"/>
      <c r="P420" s="5"/>
      <c r="S420" s="27" t="s">
        <v>452</v>
      </c>
      <c r="T420" s="23" t="b">
        <f t="shared" si="33"/>
        <v>1</v>
      </c>
      <c r="U420" s="32">
        <v>3044.3189655172414</v>
      </c>
      <c r="V420" s="25" t="b">
        <f t="shared" si="34"/>
        <v>1</v>
      </c>
    </row>
    <row r="421" spans="1:22" ht="45" x14ac:dyDescent="0.25">
      <c r="A421" s="5" t="s">
        <v>20</v>
      </c>
      <c r="B421" s="5">
        <v>412</v>
      </c>
      <c r="C421" s="5" t="s">
        <v>272</v>
      </c>
      <c r="D421" s="5">
        <v>2550</v>
      </c>
      <c r="E421" s="5">
        <v>20</v>
      </c>
      <c r="F421" s="5" t="s">
        <v>453</v>
      </c>
      <c r="G421" s="5" t="s">
        <v>36</v>
      </c>
      <c r="H421" s="6">
        <v>160</v>
      </c>
      <c r="I421" s="8">
        <f t="shared" si="30"/>
        <v>137.93103448275863</v>
      </c>
      <c r="J421" s="8">
        <f t="shared" si="31"/>
        <v>2758.6206896551726</v>
      </c>
      <c r="K421" s="5">
        <v>13775</v>
      </c>
      <c r="L421" s="12">
        <v>268.90500000000003</v>
      </c>
      <c r="M421" s="11">
        <f t="shared" si="32"/>
        <v>5378.1</v>
      </c>
      <c r="N421" s="5"/>
      <c r="O421" s="5"/>
      <c r="P421" s="5"/>
      <c r="S421" s="27" t="s">
        <v>453</v>
      </c>
      <c r="T421" s="23" t="b">
        <f t="shared" si="33"/>
        <v>1</v>
      </c>
      <c r="U421" s="32">
        <v>137.93103448275863</v>
      </c>
      <c r="V421" s="25" t="b">
        <f t="shared" si="34"/>
        <v>1</v>
      </c>
    </row>
    <row r="422" spans="1:22" ht="45" x14ac:dyDescent="0.25">
      <c r="A422" s="5" t="s">
        <v>20</v>
      </c>
      <c r="B422" s="5">
        <v>413</v>
      </c>
      <c r="C422" s="5" t="s">
        <v>272</v>
      </c>
      <c r="D422" s="5">
        <v>2950</v>
      </c>
      <c r="E422" s="5">
        <v>10</v>
      </c>
      <c r="F422" s="5" t="s">
        <v>454</v>
      </c>
      <c r="G422" s="5" t="s">
        <v>36</v>
      </c>
      <c r="H422" s="6">
        <v>210.54</v>
      </c>
      <c r="I422" s="8">
        <f t="shared" si="30"/>
        <v>181.5</v>
      </c>
      <c r="J422" s="8">
        <f t="shared" si="31"/>
        <v>1815</v>
      </c>
      <c r="K422" s="5">
        <v>13777</v>
      </c>
      <c r="L422" s="17">
        <v>199.5</v>
      </c>
      <c r="M422" s="11">
        <f t="shared" si="32"/>
        <v>1995</v>
      </c>
      <c r="N422" s="5"/>
      <c r="O422" s="5"/>
      <c r="P422" s="5"/>
      <c r="S422" s="27" t="s">
        <v>454</v>
      </c>
      <c r="T422" s="23" t="b">
        <f t="shared" si="33"/>
        <v>1</v>
      </c>
      <c r="U422" s="32">
        <v>181.5</v>
      </c>
      <c r="V422" s="25" t="b">
        <f t="shared" si="34"/>
        <v>1</v>
      </c>
    </row>
    <row r="423" spans="1:22" ht="45" x14ac:dyDescent="0.25">
      <c r="A423" s="5" t="s">
        <v>20</v>
      </c>
      <c r="B423" s="5">
        <v>414</v>
      </c>
      <c r="C423" s="5" t="s">
        <v>272</v>
      </c>
      <c r="D423" s="5">
        <v>2950</v>
      </c>
      <c r="E423" s="5">
        <v>5</v>
      </c>
      <c r="F423" s="5" t="s">
        <v>455</v>
      </c>
      <c r="G423" s="5" t="s">
        <v>118</v>
      </c>
      <c r="H423" s="6">
        <v>245.7</v>
      </c>
      <c r="I423" s="8">
        <f t="shared" si="30"/>
        <v>211.81034482758622</v>
      </c>
      <c r="J423" s="8">
        <f t="shared" si="31"/>
        <v>1059.0517241379312</v>
      </c>
      <c r="K423" s="5">
        <v>13777</v>
      </c>
      <c r="L423" s="12">
        <v>325.5</v>
      </c>
      <c r="M423" s="11">
        <f t="shared" si="32"/>
        <v>1627.5</v>
      </c>
      <c r="N423" s="5"/>
      <c r="O423" s="5"/>
      <c r="P423" s="5"/>
      <c r="S423" s="27" t="s">
        <v>455</v>
      </c>
      <c r="T423" s="23" t="b">
        <f t="shared" si="33"/>
        <v>1</v>
      </c>
      <c r="U423" s="32">
        <v>211.81034482758622</v>
      </c>
      <c r="V423" s="25" t="b">
        <f t="shared" si="34"/>
        <v>1</v>
      </c>
    </row>
    <row r="424" spans="1:22" ht="45" x14ac:dyDescent="0.25">
      <c r="A424" s="5" t="s">
        <v>20</v>
      </c>
      <c r="B424" s="5">
        <v>415</v>
      </c>
      <c r="C424" s="5" t="s">
        <v>272</v>
      </c>
      <c r="D424" s="5">
        <v>2950</v>
      </c>
      <c r="E424" s="5">
        <v>20</v>
      </c>
      <c r="F424" s="5" t="s">
        <v>456</v>
      </c>
      <c r="G424" s="5" t="s">
        <v>36</v>
      </c>
      <c r="H424" s="6">
        <v>20</v>
      </c>
      <c r="I424" s="8">
        <f t="shared" si="30"/>
        <v>17.241379310344829</v>
      </c>
      <c r="J424" s="8">
        <f t="shared" si="31"/>
        <v>344.82758620689657</v>
      </c>
      <c r="K424" s="5">
        <v>13777</v>
      </c>
      <c r="L424" s="12">
        <v>220.5</v>
      </c>
      <c r="M424" s="11">
        <f t="shared" si="32"/>
        <v>4410</v>
      </c>
      <c r="N424" s="5"/>
      <c r="O424" s="5"/>
      <c r="P424" s="5"/>
      <c r="S424" s="27" t="s">
        <v>456</v>
      </c>
      <c r="T424" s="23" t="b">
        <f t="shared" si="33"/>
        <v>1</v>
      </c>
      <c r="U424" s="32">
        <v>17.241379310344829</v>
      </c>
      <c r="V424" s="25" t="b">
        <f t="shared" si="34"/>
        <v>1</v>
      </c>
    </row>
    <row r="425" spans="1:22" ht="45" x14ac:dyDescent="0.25">
      <c r="A425" s="5" t="s">
        <v>20</v>
      </c>
      <c r="B425" s="5">
        <v>416</v>
      </c>
      <c r="C425" s="5" t="s">
        <v>272</v>
      </c>
      <c r="D425" s="5">
        <v>2950</v>
      </c>
      <c r="E425" s="5">
        <v>20</v>
      </c>
      <c r="F425" s="5" t="s">
        <v>457</v>
      </c>
      <c r="G425" s="5" t="s">
        <v>36</v>
      </c>
      <c r="H425" s="6">
        <v>18</v>
      </c>
      <c r="I425" s="8">
        <f t="shared" si="30"/>
        <v>15.517241379310345</v>
      </c>
      <c r="J425" s="8">
        <f t="shared" si="31"/>
        <v>310.34482758620692</v>
      </c>
      <c r="K425" s="5">
        <v>13777</v>
      </c>
      <c r="L425" s="12">
        <v>37.537500000000001</v>
      </c>
      <c r="M425" s="11">
        <f t="shared" si="32"/>
        <v>750.75</v>
      </c>
      <c r="N425" s="5"/>
      <c r="O425" s="5"/>
      <c r="P425" s="5"/>
      <c r="S425" s="27" t="s">
        <v>457</v>
      </c>
      <c r="T425" s="23" t="b">
        <f t="shared" si="33"/>
        <v>1</v>
      </c>
      <c r="U425" s="32">
        <v>15.517241379310345</v>
      </c>
      <c r="V425" s="25" t="b">
        <f t="shared" si="34"/>
        <v>1</v>
      </c>
    </row>
    <row r="426" spans="1:22" ht="45" x14ac:dyDescent="0.25">
      <c r="A426" s="5" t="s">
        <v>20</v>
      </c>
      <c r="B426" s="5">
        <v>417</v>
      </c>
      <c r="C426" s="5" t="s">
        <v>272</v>
      </c>
      <c r="D426" s="5">
        <v>2550</v>
      </c>
      <c r="E426" s="5">
        <v>20</v>
      </c>
      <c r="F426" s="5" t="s">
        <v>458</v>
      </c>
      <c r="G426" s="5" t="s">
        <v>36</v>
      </c>
      <c r="H426" s="6">
        <v>5033.8500000000004</v>
      </c>
      <c r="I426" s="8">
        <f t="shared" si="30"/>
        <v>4339.5258620689665</v>
      </c>
      <c r="J426" s="8">
        <f t="shared" si="31"/>
        <v>86790.517241379333</v>
      </c>
      <c r="K426" s="5">
        <v>13775</v>
      </c>
      <c r="L426" s="12">
        <v>4339.5258620689665</v>
      </c>
      <c r="M426" s="11">
        <f t="shared" si="32"/>
        <v>86790.517241379333</v>
      </c>
      <c r="N426" s="5"/>
      <c r="O426" s="5"/>
      <c r="P426" s="5"/>
      <c r="S426" s="27" t="s">
        <v>458</v>
      </c>
      <c r="T426" s="23" t="b">
        <f t="shared" si="33"/>
        <v>1</v>
      </c>
      <c r="U426" s="32">
        <v>4339.5258620689665</v>
      </c>
      <c r="V426" s="25" t="b">
        <f t="shared" si="34"/>
        <v>1</v>
      </c>
    </row>
    <row r="427" spans="1:22" ht="45" x14ac:dyDescent="0.25">
      <c r="A427" s="5" t="s">
        <v>20</v>
      </c>
      <c r="B427" s="5">
        <v>418</v>
      </c>
      <c r="C427" s="5" t="s">
        <v>272</v>
      </c>
      <c r="D427" s="5">
        <v>2550</v>
      </c>
      <c r="E427" s="5">
        <v>20</v>
      </c>
      <c r="F427" s="5" t="s">
        <v>459</v>
      </c>
      <c r="G427" s="5" t="s">
        <v>36</v>
      </c>
      <c r="H427" s="6">
        <v>6550.71</v>
      </c>
      <c r="I427" s="8">
        <f t="shared" si="30"/>
        <v>5647.1637931034484</v>
      </c>
      <c r="J427" s="8">
        <f t="shared" si="31"/>
        <v>112943.27586206897</v>
      </c>
      <c r="K427" s="5">
        <v>13775</v>
      </c>
      <c r="L427" s="12">
        <v>5647.1637931034484</v>
      </c>
      <c r="M427" s="11">
        <f t="shared" si="32"/>
        <v>112943.27586206897</v>
      </c>
      <c r="N427" s="5"/>
      <c r="O427" s="5"/>
      <c r="P427" s="5"/>
      <c r="S427" s="27" t="s">
        <v>459</v>
      </c>
      <c r="T427" s="23" t="b">
        <f t="shared" si="33"/>
        <v>1</v>
      </c>
      <c r="U427" s="32">
        <v>5647.1637931034484</v>
      </c>
      <c r="V427" s="25" t="b">
        <f t="shared" si="34"/>
        <v>1</v>
      </c>
    </row>
    <row r="428" spans="1:22" ht="45" x14ac:dyDescent="0.25">
      <c r="A428" s="5" t="s">
        <v>20</v>
      </c>
      <c r="B428" s="5">
        <v>419</v>
      </c>
      <c r="C428" s="5" t="s">
        <v>272</v>
      </c>
      <c r="D428" s="5">
        <v>2950</v>
      </c>
      <c r="E428" s="5">
        <v>2</v>
      </c>
      <c r="F428" s="5" t="s">
        <v>460</v>
      </c>
      <c r="G428" s="5" t="s">
        <v>36</v>
      </c>
      <c r="H428" s="6">
        <v>109.2</v>
      </c>
      <c r="I428" s="8">
        <f t="shared" si="30"/>
        <v>94.137931034482762</v>
      </c>
      <c r="J428" s="8">
        <f t="shared" si="31"/>
        <v>188.27586206896552</v>
      </c>
      <c r="K428" s="5">
        <v>13777</v>
      </c>
      <c r="L428" s="12">
        <v>210</v>
      </c>
      <c r="M428" s="11">
        <f t="shared" si="32"/>
        <v>420</v>
      </c>
      <c r="N428" s="5"/>
      <c r="O428" s="5"/>
      <c r="P428" s="5"/>
      <c r="S428" s="27" t="s">
        <v>460</v>
      </c>
      <c r="T428" s="23" t="b">
        <f t="shared" si="33"/>
        <v>1</v>
      </c>
      <c r="U428" s="32">
        <v>94.137931034482762</v>
      </c>
      <c r="V428" s="25" t="b">
        <f t="shared" si="34"/>
        <v>1</v>
      </c>
    </row>
    <row r="429" spans="1:22" ht="45" x14ac:dyDescent="0.25">
      <c r="A429" s="5" t="s">
        <v>20</v>
      </c>
      <c r="B429" s="5">
        <v>420</v>
      </c>
      <c r="C429" s="5" t="s">
        <v>272</v>
      </c>
      <c r="D429" s="5">
        <v>2550</v>
      </c>
      <c r="E429" s="5">
        <v>1</v>
      </c>
      <c r="F429" s="5" t="s">
        <v>461</v>
      </c>
      <c r="G429" s="5" t="s">
        <v>173</v>
      </c>
      <c r="H429" s="6">
        <v>29</v>
      </c>
      <c r="I429" s="8">
        <f t="shared" si="30"/>
        <v>25</v>
      </c>
      <c r="J429" s="8">
        <f t="shared" si="31"/>
        <v>25</v>
      </c>
      <c r="K429" s="5">
        <v>13775</v>
      </c>
      <c r="L429" s="12">
        <v>83.475000000000009</v>
      </c>
      <c r="M429" s="11">
        <f t="shared" si="32"/>
        <v>83.475000000000009</v>
      </c>
      <c r="N429" s="5"/>
      <c r="O429" s="5"/>
      <c r="P429" s="5"/>
      <c r="S429" s="27" t="s">
        <v>461</v>
      </c>
      <c r="T429" s="23" t="b">
        <f t="shared" si="33"/>
        <v>1</v>
      </c>
      <c r="U429" s="32">
        <v>25</v>
      </c>
      <c r="V429" s="25" t="b">
        <f t="shared" si="34"/>
        <v>1</v>
      </c>
    </row>
    <row r="430" spans="1:22" ht="45" x14ac:dyDescent="0.25">
      <c r="A430" s="5" t="s">
        <v>20</v>
      </c>
      <c r="B430" s="5">
        <v>421</v>
      </c>
      <c r="C430" s="5" t="s">
        <v>272</v>
      </c>
      <c r="D430" s="5">
        <v>2950</v>
      </c>
      <c r="E430" s="5">
        <v>7</v>
      </c>
      <c r="F430" s="5" t="s">
        <v>462</v>
      </c>
      <c r="G430" s="5" t="s">
        <v>26</v>
      </c>
      <c r="H430" s="6">
        <v>445</v>
      </c>
      <c r="I430" s="8">
        <f t="shared" si="30"/>
        <v>383.62068965517244</v>
      </c>
      <c r="J430" s="8">
        <f t="shared" si="31"/>
        <v>2685.344827586207</v>
      </c>
      <c r="K430" s="5">
        <v>13777</v>
      </c>
      <c r="L430" s="12">
        <v>688.80000000000007</v>
      </c>
      <c r="M430" s="11">
        <f t="shared" si="32"/>
        <v>4821.6000000000004</v>
      </c>
      <c r="N430" s="5"/>
      <c r="O430" s="5"/>
      <c r="P430" s="5"/>
      <c r="S430" s="27" t="s">
        <v>462</v>
      </c>
      <c r="T430" s="23" t="b">
        <f t="shared" si="33"/>
        <v>1</v>
      </c>
      <c r="U430" s="32">
        <v>383.62068965517244</v>
      </c>
      <c r="V430" s="25" t="b">
        <f t="shared" si="34"/>
        <v>1</v>
      </c>
    </row>
    <row r="431" spans="1:22" ht="45" x14ac:dyDescent="0.25">
      <c r="A431" s="5" t="s">
        <v>20</v>
      </c>
      <c r="B431" s="5">
        <v>422</v>
      </c>
      <c r="C431" s="5" t="s">
        <v>272</v>
      </c>
      <c r="D431" s="5">
        <v>2950</v>
      </c>
      <c r="E431" s="5">
        <v>2</v>
      </c>
      <c r="F431" s="5" t="s">
        <v>463</v>
      </c>
      <c r="G431" s="5" t="s">
        <v>26</v>
      </c>
      <c r="H431" s="6">
        <v>219.7</v>
      </c>
      <c r="I431" s="8">
        <f t="shared" si="30"/>
        <v>189.39655172413794</v>
      </c>
      <c r="J431" s="8">
        <f t="shared" si="31"/>
        <v>378.79310344827587</v>
      </c>
      <c r="K431" s="5">
        <v>13777</v>
      </c>
      <c r="L431" s="12">
        <v>249.375</v>
      </c>
      <c r="M431" s="11">
        <f t="shared" si="32"/>
        <v>498.75</v>
      </c>
      <c r="N431" s="5"/>
      <c r="O431" s="5"/>
      <c r="P431" s="5"/>
      <c r="S431" s="27" t="s">
        <v>463</v>
      </c>
      <c r="T431" s="23" t="b">
        <f t="shared" si="33"/>
        <v>1</v>
      </c>
      <c r="U431" s="32">
        <v>189.39655172413794</v>
      </c>
      <c r="V431" s="25" t="b">
        <f t="shared" si="34"/>
        <v>1</v>
      </c>
    </row>
    <row r="432" spans="1:22" ht="45" x14ac:dyDescent="0.25">
      <c r="A432" s="5" t="s">
        <v>20</v>
      </c>
      <c r="B432" s="5">
        <v>423</v>
      </c>
      <c r="C432" s="5" t="s">
        <v>272</v>
      </c>
      <c r="D432" s="5">
        <v>2550</v>
      </c>
      <c r="E432" s="5">
        <v>3</v>
      </c>
      <c r="F432" s="5" t="s">
        <v>464</v>
      </c>
      <c r="G432" s="5" t="s">
        <v>36</v>
      </c>
      <c r="H432" s="6">
        <v>1945.82</v>
      </c>
      <c r="I432" s="8">
        <f t="shared" si="30"/>
        <v>1677.4310344827586</v>
      </c>
      <c r="J432" s="8">
        <f t="shared" si="31"/>
        <v>5032.2931034482754</v>
      </c>
      <c r="K432" s="5">
        <v>13775</v>
      </c>
      <c r="L432" s="12">
        <v>3425.1000000000004</v>
      </c>
      <c r="M432" s="11">
        <f t="shared" si="32"/>
        <v>10275.300000000001</v>
      </c>
      <c r="N432" s="5"/>
      <c r="O432" s="5"/>
      <c r="P432" s="5"/>
      <c r="S432" s="27" t="s">
        <v>464</v>
      </c>
      <c r="T432" s="23" t="b">
        <f t="shared" si="33"/>
        <v>1</v>
      </c>
      <c r="U432" s="32">
        <v>1677.4310344827586</v>
      </c>
      <c r="V432" s="25" t="b">
        <f t="shared" si="34"/>
        <v>1</v>
      </c>
    </row>
    <row r="433" spans="1:22" ht="45" x14ac:dyDescent="0.25">
      <c r="A433" s="5" t="s">
        <v>20</v>
      </c>
      <c r="B433" s="5">
        <v>424</v>
      </c>
      <c r="C433" s="5" t="s">
        <v>272</v>
      </c>
      <c r="D433" s="5">
        <v>2540</v>
      </c>
      <c r="E433" s="5">
        <v>5</v>
      </c>
      <c r="F433" s="5" t="s">
        <v>465</v>
      </c>
      <c r="G433" s="5" t="s">
        <v>36</v>
      </c>
      <c r="H433" s="6">
        <v>137.75</v>
      </c>
      <c r="I433" s="8">
        <f t="shared" si="30"/>
        <v>118.75000000000001</v>
      </c>
      <c r="J433" s="8">
        <f t="shared" si="31"/>
        <v>593.75000000000011</v>
      </c>
      <c r="K433" s="5">
        <v>13773</v>
      </c>
      <c r="L433" s="12">
        <v>141.75</v>
      </c>
      <c r="M433" s="11">
        <f t="shared" si="32"/>
        <v>708.75</v>
      </c>
      <c r="N433" s="5"/>
      <c r="O433" s="5"/>
      <c r="P433" s="5"/>
      <c r="S433" s="27" t="s">
        <v>465</v>
      </c>
      <c r="T433" s="23" t="b">
        <f t="shared" si="33"/>
        <v>1</v>
      </c>
      <c r="U433" s="32">
        <v>118.75000000000001</v>
      </c>
      <c r="V433" s="25" t="b">
        <f t="shared" si="34"/>
        <v>1</v>
      </c>
    </row>
    <row r="434" spans="1:22" ht="45" x14ac:dyDescent="0.25">
      <c r="A434" s="5" t="s">
        <v>20</v>
      </c>
      <c r="B434" s="5">
        <v>425</v>
      </c>
      <c r="C434" s="5" t="s">
        <v>272</v>
      </c>
      <c r="D434" s="5">
        <v>2550</v>
      </c>
      <c r="E434" s="5">
        <v>20</v>
      </c>
      <c r="F434" s="5" t="s">
        <v>466</v>
      </c>
      <c r="G434" s="5" t="s">
        <v>36</v>
      </c>
      <c r="H434" s="6">
        <v>1187.55</v>
      </c>
      <c r="I434" s="8">
        <f t="shared" si="30"/>
        <v>1023.75</v>
      </c>
      <c r="J434" s="8">
        <f t="shared" si="31"/>
        <v>20475</v>
      </c>
      <c r="K434" s="5">
        <v>13775</v>
      </c>
      <c r="L434" s="12">
        <v>1023.75</v>
      </c>
      <c r="M434" s="11">
        <f t="shared" si="32"/>
        <v>20475</v>
      </c>
      <c r="N434" s="5"/>
      <c r="O434" s="5"/>
      <c r="P434" s="5"/>
      <c r="S434" s="27" t="s">
        <v>466</v>
      </c>
      <c r="T434" s="23" t="b">
        <f t="shared" si="33"/>
        <v>1</v>
      </c>
      <c r="U434" s="32">
        <v>1023.75</v>
      </c>
      <c r="V434" s="25" t="b">
        <f t="shared" si="34"/>
        <v>1</v>
      </c>
    </row>
    <row r="435" spans="1:22" ht="45" x14ac:dyDescent="0.25">
      <c r="A435" s="5" t="s">
        <v>20</v>
      </c>
      <c r="B435" s="5">
        <v>426</v>
      </c>
      <c r="C435" s="5" t="s">
        <v>272</v>
      </c>
      <c r="D435" s="5">
        <v>2550</v>
      </c>
      <c r="E435" s="5">
        <v>20</v>
      </c>
      <c r="F435" s="5" t="s">
        <v>467</v>
      </c>
      <c r="G435" s="5" t="s">
        <v>36</v>
      </c>
      <c r="H435" s="6">
        <v>219.24</v>
      </c>
      <c r="I435" s="8">
        <f t="shared" si="30"/>
        <v>189.00000000000003</v>
      </c>
      <c r="J435" s="8">
        <f t="shared" si="31"/>
        <v>3780.0000000000005</v>
      </c>
      <c r="K435" s="5">
        <v>13775</v>
      </c>
      <c r="L435" s="12">
        <v>223.42005</v>
      </c>
      <c r="M435" s="11">
        <f t="shared" si="32"/>
        <v>4468.4009999999998</v>
      </c>
      <c r="N435" s="5"/>
      <c r="O435" s="5"/>
      <c r="P435" s="5"/>
      <c r="S435" s="27" t="s">
        <v>467</v>
      </c>
      <c r="T435" s="23" t="b">
        <f t="shared" si="33"/>
        <v>1</v>
      </c>
      <c r="U435" s="32">
        <v>189.00000000000003</v>
      </c>
      <c r="V435" s="25" t="b">
        <f t="shared" si="34"/>
        <v>1</v>
      </c>
    </row>
    <row r="436" spans="1:22" ht="45" x14ac:dyDescent="0.25">
      <c r="A436" s="5" t="s">
        <v>20</v>
      </c>
      <c r="B436" s="5">
        <v>427</v>
      </c>
      <c r="C436" s="5" t="s">
        <v>272</v>
      </c>
      <c r="D436" s="5">
        <v>2550</v>
      </c>
      <c r="E436" s="5">
        <v>10</v>
      </c>
      <c r="F436" s="5" t="s">
        <v>468</v>
      </c>
      <c r="G436" s="5" t="s">
        <v>36</v>
      </c>
      <c r="H436" s="6">
        <v>787.64</v>
      </c>
      <c r="I436" s="8">
        <f t="shared" si="30"/>
        <v>679</v>
      </c>
      <c r="J436" s="8">
        <f t="shared" si="31"/>
        <v>6790</v>
      </c>
      <c r="K436" s="5">
        <v>13775</v>
      </c>
      <c r="L436" s="12">
        <v>925.81650000000002</v>
      </c>
      <c r="M436" s="11">
        <f t="shared" si="32"/>
        <v>9258.1650000000009</v>
      </c>
      <c r="N436" s="5"/>
      <c r="O436" s="5"/>
      <c r="P436" s="5"/>
      <c r="S436" s="27" t="s">
        <v>468</v>
      </c>
      <c r="T436" s="23" t="b">
        <f t="shared" si="33"/>
        <v>1</v>
      </c>
      <c r="U436" s="32">
        <v>679</v>
      </c>
      <c r="V436" s="25" t="b">
        <f t="shared" si="34"/>
        <v>1</v>
      </c>
    </row>
    <row r="437" spans="1:22" ht="45" x14ac:dyDescent="0.25">
      <c r="A437" s="5" t="s">
        <v>20</v>
      </c>
      <c r="B437" s="5">
        <v>428</v>
      </c>
      <c r="C437" s="5" t="s">
        <v>272</v>
      </c>
      <c r="D437" s="5">
        <v>2550</v>
      </c>
      <c r="E437" s="5">
        <v>20</v>
      </c>
      <c r="F437" s="5" t="s">
        <v>469</v>
      </c>
      <c r="G437" s="5" t="s">
        <v>36</v>
      </c>
      <c r="H437" s="6">
        <v>1126.3599999999999</v>
      </c>
      <c r="I437" s="8">
        <f t="shared" si="30"/>
        <v>971</v>
      </c>
      <c r="J437" s="8">
        <f t="shared" si="31"/>
        <v>19420</v>
      </c>
      <c r="K437" s="5">
        <v>13775</v>
      </c>
      <c r="L437" s="12">
        <v>971</v>
      </c>
      <c r="M437" s="11">
        <f t="shared" si="32"/>
        <v>19420</v>
      </c>
      <c r="N437" s="5"/>
      <c r="O437" s="5"/>
      <c r="P437" s="5"/>
      <c r="S437" s="27" t="s">
        <v>469</v>
      </c>
      <c r="T437" s="23" t="b">
        <f t="shared" si="33"/>
        <v>1</v>
      </c>
      <c r="U437" s="32">
        <v>971</v>
      </c>
      <c r="V437" s="25" t="b">
        <f t="shared" si="34"/>
        <v>1</v>
      </c>
    </row>
    <row r="438" spans="1:22" ht="45" x14ac:dyDescent="0.25">
      <c r="A438" s="5" t="s">
        <v>20</v>
      </c>
      <c r="B438" s="5">
        <v>429</v>
      </c>
      <c r="C438" s="5" t="s">
        <v>272</v>
      </c>
      <c r="D438" s="5">
        <v>2550</v>
      </c>
      <c r="E438" s="5">
        <v>20</v>
      </c>
      <c r="F438" s="5" t="s">
        <v>470</v>
      </c>
      <c r="G438" s="5" t="s">
        <v>36</v>
      </c>
      <c r="H438" s="6">
        <v>835.2</v>
      </c>
      <c r="I438" s="8">
        <f t="shared" si="30"/>
        <v>720.00000000000011</v>
      </c>
      <c r="J438" s="8">
        <f t="shared" si="31"/>
        <v>14400.000000000002</v>
      </c>
      <c r="K438" s="5">
        <v>13775</v>
      </c>
      <c r="L438" s="12">
        <v>720.00000000000011</v>
      </c>
      <c r="M438" s="11">
        <f t="shared" si="32"/>
        <v>14400.000000000002</v>
      </c>
      <c r="N438" s="5"/>
      <c r="O438" s="5"/>
      <c r="P438" s="5"/>
      <c r="S438" s="27" t="s">
        <v>470</v>
      </c>
      <c r="T438" s="23" t="b">
        <f t="shared" si="33"/>
        <v>1</v>
      </c>
      <c r="U438" s="32">
        <v>720.00000000000011</v>
      </c>
      <c r="V438" s="25" t="b">
        <f t="shared" si="34"/>
        <v>1</v>
      </c>
    </row>
    <row r="439" spans="1:22" ht="45" x14ac:dyDescent="0.25">
      <c r="A439" s="5" t="s">
        <v>20</v>
      </c>
      <c r="B439" s="5">
        <v>430</v>
      </c>
      <c r="C439" s="5" t="s">
        <v>272</v>
      </c>
      <c r="D439" s="5">
        <v>2550</v>
      </c>
      <c r="E439" s="5">
        <v>1</v>
      </c>
      <c r="F439" s="5" t="s">
        <v>471</v>
      </c>
      <c r="G439" s="5" t="s">
        <v>26</v>
      </c>
      <c r="H439" s="6">
        <v>1448.39</v>
      </c>
      <c r="I439" s="8">
        <f t="shared" si="30"/>
        <v>1248.6120689655174</v>
      </c>
      <c r="J439" s="8">
        <f t="shared" si="31"/>
        <v>1248.6120689655174</v>
      </c>
      <c r="K439" s="5">
        <v>13775</v>
      </c>
      <c r="L439" s="12">
        <v>1248.6120689655174</v>
      </c>
      <c r="M439" s="11">
        <f t="shared" si="32"/>
        <v>1248.6120689655174</v>
      </c>
      <c r="N439" s="5"/>
      <c r="O439" s="5"/>
      <c r="P439" s="5"/>
      <c r="S439" s="27" t="s">
        <v>471</v>
      </c>
      <c r="T439" s="23" t="b">
        <f t="shared" si="33"/>
        <v>1</v>
      </c>
      <c r="U439" s="32">
        <v>1248.6120689655174</v>
      </c>
      <c r="V439" s="25" t="b">
        <f t="shared" si="34"/>
        <v>1</v>
      </c>
    </row>
    <row r="440" spans="1:22" ht="45" x14ac:dyDescent="0.25">
      <c r="A440" s="5" t="s">
        <v>20</v>
      </c>
      <c r="B440" s="5">
        <v>431</v>
      </c>
      <c r="C440" s="5" t="s">
        <v>272</v>
      </c>
      <c r="D440" s="5">
        <v>2550</v>
      </c>
      <c r="E440" s="5">
        <v>40</v>
      </c>
      <c r="F440" s="5" t="s">
        <v>472</v>
      </c>
      <c r="G440" s="5" t="s">
        <v>36</v>
      </c>
      <c r="H440" s="6">
        <v>116.29</v>
      </c>
      <c r="I440" s="8">
        <f t="shared" si="30"/>
        <v>100.25000000000001</v>
      </c>
      <c r="J440" s="8">
        <f t="shared" si="31"/>
        <v>4010.0000000000005</v>
      </c>
      <c r="K440" s="5">
        <v>13775</v>
      </c>
      <c r="L440" s="12">
        <v>336</v>
      </c>
      <c r="M440" s="11">
        <f t="shared" si="32"/>
        <v>13440</v>
      </c>
      <c r="N440" s="5"/>
      <c r="O440" s="5"/>
      <c r="P440" s="5"/>
      <c r="S440" s="27" t="s">
        <v>472</v>
      </c>
      <c r="T440" s="23" t="b">
        <f t="shared" si="33"/>
        <v>1</v>
      </c>
      <c r="U440" s="32">
        <v>100.25000000000001</v>
      </c>
      <c r="V440" s="25" t="b">
        <f t="shared" si="34"/>
        <v>1</v>
      </c>
    </row>
    <row r="441" spans="1:22" ht="45" x14ac:dyDescent="0.25">
      <c r="A441" s="5" t="s">
        <v>20</v>
      </c>
      <c r="B441" s="5">
        <v>432</v>
      </c>
      <c r="C441" s="5" t="s">
        <v>272</v>
      </c>
      <c r="D441" s="5">
        <v>2550</v>
      </c>
      <c r="E441" s="5">
        <v>30</v>
      </c>
      <c r="F441" s="5" t="s">
        <v>473</v>
      </c>
      <c r="G441" s="5" t="s">
        <v>36</v>
      </c>
      <c r="H441" s="6">
        <v>446.61</v>
      </c>
      <c r="I441" s="8">
        <f t="shared" si="30"/>
        <v>385.00862068965523</v>
      </c>
      <c r="J441" s="8">
        <f t="shared" si="31"/>
        <v>11550.258620689658</v>
      </c>
      <c r="K441" s="5">
        <v>13775</v>
      </c>
      <c r="L441" s="12">
        <v>385.00862068965523</v>
      </c>
      <c r="M441" s="11">
        <f t="shared" si="32"/>
        <v>11550.258620689658</v>
      </c>
      <c r="N441" s="5"/>
      <c r="O441" s="5"/>
      <c r="P441" s="5"/>
      <c r="S441" s="27" t="s">
        <v>473</v>
      </c>
      <c r="T441" s="23" t="b">
        <f t="shared" si="33"/>
        <v>1</v>
      </c>
      <c r="U441" s="32">
        <v>385.00862068965523</v>
      </c>
      <c r="V441" s="25" t="b">
        <f t="shared" si="34"/>
        <v>1</v>
      </c>
    </row>
    <row r="442" spans="1:22" ht="45" x14ac:dyDescent="0.25">
      <c r="A442" s="5" t="s">
        <v>20</v>
      </c>
      <c r="B442" s="5">
        <v>433</v>
      </c>
      <c r="C442" s="5" t="s">
        <v>272</v>
      </c>
      <c r="D442" s="5">
        <v>2550</v>
      </c>
      <c r="E442" s="5">
        <v>20</v>
      </c>
      <c r="F442" s="5" t="s">
        <v>474</v>
      </c>
      <c r="G442" s="5" t="s">
        <v>36</v>
      </c>
      <c r="H442" s="6">
        <v>332.7</v>
      </c>
      <c r="I442" s="8">
        <f t="shared" si="30"/>
        <v>286.81034482758622</v>
      </c>
      <c r="J442" s="8">
        <f t="shared" si="31"/>
        <v>5736.2068965517246</v>
      </c>
      <c r="K442" s="5">
        <v>13775</v>
      </c>
      <c r="L442" s="12">
        <v>286.81034482758622</v>
      </c>
      <c r="M442" s="11">
        <f t="shared" si="32"/>
        <v>5736.2068965517246</v>
      </c>
      <c r="N442" s="5"/>
      <c r="O442" s="5"/>
      <c r="P442" s="5"/>
      <c r="S442" s="27" t="s">
        <v>474</v>
      </c>
      <c r="T442" s="23" t="b">
        <f t="shared" si="33"/>
        <v>1</v>
      </c>
      <c r="U442" s="32">
        <v>286.81034482758622</v>
      </c>
      <c r="V442" s="25" t="b">
        <f t="shared" si="34"/>
        <v>1</v>
      </c>
    </row>
    <row r="443" spans="1:22" ht="45" x14ac:dyDescent="0.25">
      <c r="A443" s="5" t="s">
        <v>20</v>
      </c>
      <c r="B443" s="5">
        <v>434</v>
      </c>
      <c r="C443" s="5" t="s">
        <v>272</v>
      </c>
      <c r="D443" s="5">
        <v>2550</v>
      </c>
      <c r="E443" s="5">
        <v>20</v>
      </c>
      <c r="F443" s="5" t="s">
        <v>475</v>
      </c>
      <c r="G443" s="5" t="s">
        <v>36</v>
      </c>
      <c r="H443" s="6">
        <v>350.15</v>
      </c>
      <c r="I443" s="8">
        <f t="shared" si="30"/>
        <v>301.85344827586209</v>
      </c>
      <c r="J443" s="8">
        <f t="shared" si="31"/>
        <v>6037.0689655172418</v>
      </c>
      <c r="K443" s="5">
        <v>13775</v>
      </c>
      <c r="L443" s="12">
        <v>301.85344827586209</v>
      </c>
      <c r="M443" s="11">
        <f t="shared" si="32"/>
        <v>6037.0689655172418</v>
      </c>
      <c r="N443" s="5"/>
      <c r="O443" s="5"/>
      <c r="P443" s="5"/>
      <c r="S443" s="27" t="s">
        <v>475</v>
      </c>
      <c r="T443" s="23" t="b">
        <f t="shared" si="33"/>
        <v>1</v>
      </c>
      <c r="U443" s="32">
        <v>301.85344827586209</v>
      </c>
      <c r="V443" s="25" t="b">
        <f t="shared" si="34"/>
        <v>1</v>
      </c>
    </row>
    <row r="444" spans="1:22" ht="45" x14ac:dyDescent="0.25">
      <c r="A444" s="5" t="s">
        <v>20</v>
      </c>
      <c r="B444" s="5">
        <v>435</v>
      </c>
      <c r="C444" s="5" t="s">
        <v>272</v>
      </c>
      <c r="D444" s="5">
        <v>2950</v>
      </c>
      <c r="E444" s="5">
        <v>36</v>
      </c>
      <c r="F444" s="5" t="s">
        <v>476</v>
      </c>
      <c r="G444" s="5" t="s">
        <v>36</v>
      </c>
      <c r="H444" s="6">
        <v>341.04</v>
      </c>
      <c r="I444" s="8">
        <f t="shared" si="30"/>
        <v>294.00000000000006</v>
      </c>
      <c r="J444" s="8">
        <f t="shared" si="31"/>
        <v>10584.000000000002</v>
      </c>
      <c r="K444" s="5">
        <v>13777</v>
      </c>
      <c r="L444" s="12">
        <v>1039.5</v>
      </c>
      <c r="M444" s="11">
        <f t="shared" si="32"/>
        <v>37422</v>
      </c>
      <c r="N444" s="5"/>
      <c r="O444" s="5"/>
      <c r="P444" s="5"/>
      <c r="S444" s="27" t="s">
        <v>476</v>
      </c>
      <c r="T444" s="23" t="b">
        <f t="shared" si="33"/>
        <v>1</v>
      </c>
      <c r="U444" s="32">
        <v>294.00000000000006</v>
      </c>
      <c r="V444" s="25" t="b">
        <f t="shared" si="34"/>
        <v>1</v>
      </c>
    </row>
    <row r="445" spans="1:22" ht="56.25" x14ac:dyDescent="0.25">
      <c r="A445" s="5" t="s">
        <v>20</v>
      </c>
      <c r="B445" s="5">
        <v>436</v>
      </c>
      <c r="C445" s="5" t="s">
        <v>272</v>
      </c>
      <c r="D445" s="5">
        <v>2950</v>
      </c>
      <c r="E445" s="5">
        <v>1</v>
      </c>
      <c r="F445" s="5" t="s">
        <v>477</v>
      </c>
      <c r="G445" s="5" t="s">
        <v>36</v>
      </c>
      <c r="H445" s="6">
        <v>812.5</v>
      </c>
      <c r="I445" s="8">
        <f t="shared" si="30"/>
        <v>700.43103448275872</v>
      </c>
      <c r="J445" s="8">
        <f t="shared" si="31"/>
        <v>700.43103448275872</v>
      </c>
      <c r="K445" s="5">
        <v>13777</v>
      </c>
      <c r="L445" s="12">
        <v>918.75</v>
      </c>
      <c r="M445" s="11">
        <f t="shared" si="32"/>
        <v>918.75</v>
      </c>
      <c r="N445" s="5"/>
      <c r="O445" s="5"/>
      <c r="P445" s="5"/>
      <c r="S445" s="27" t="s">
        <v>477</v>
      </c>
      <c r="T445" s="23" t="b">
        <f t="shared" si="33"/>
        <v>1</v>
      </c>
      <c r="U445" s="32">
        <v>700.43103448275872</v>
      </c>
      <c r="V445" s="25" t="b">
        <f t="shared" si="34"/>
        <v>1</v>
      </c>
    </row>
    <row r="446" spans="1:22" ht="45" x14ac:dyDescent="0.25">
      <c r="A446" s="5" t="s">
        <v>20</v>
      </c>
      <c r="B446" s="5">
        <v>437</v>
      </c>
      <c r="C446" s="5" t="s">
        <v>272</v>
      </c>
      <c r="D446" s="5">
        <v>2950</v>
      </c>
      <c r="E446" s="5">
        <v>1</v>
      </c>
      <c r="F446" s="5" t="s">
        <v>478</v>
      </c>
      <c r="G446" s="5" t="s">
        <v>184</v>
      </c>
      <c r="H446" s="6">
        <v>744.9</v>
      </c>
      <c r="I446" s="8">
        <f t="shared" si="30"/>
        <v>642.15517241379314</v>
      </c>
      <c r="J446" s="8">
        <f t="shared" si="31"/>
        <v>642.15517241379314</v>
      </c>
      <c r="K446" s="5">
        <v>13777</v>
      </c>
      <c r="L446" s="12">
        <v>2772</v>
      </c>
      <c r="M446" s="11">
        <f t="shared" si="32"/>
        <v>2772</v>
      </c>
      <c r="N446" s="5"/>
      <c r="O446" s="5"/>
      <c r="P446" s="5"/>
      <c r="S446" s="27" t="s">
        <v>478</v>
      </c>
      <c r="T446" s="23" t="b">
        <f t="shared" si="33"/>
        <v>1</v>
      </c>
      <c r="U446" s="32">
        <v>642.15517241379314</v>
      </c>
      <c r="V446" s="25" t="b">
        <f t="shared" si="34"/>
        <v>1</v>
      </c>
    </row>
    <row r="447" spans="1:22" ht="45" x14ac:dyDescent="0.25">
      <c r="A447" s="5" t="s">
        <v>20</v>
      </c>
      <c r="B447" s="5">
        <v>438</v>
      </c>
      <c r="C447" s="5" t="s">
        <v>272</v>
      </c>
      <c r="D447" s="5">
        <v>2950</v>
      </c>
      <c r="E447" s="5">
        <v>1</v>
      </c>
      <c r="F447" s="5" t="s">
        <v>479</v>
      </c>
      <c r="G447" s="5" t="s">
        <v>36</v>
      </c>
      <c r="H447" s="6">
        <v>4834.7</v>
      </c>
      <c r="I447" s="8">
        <f t="shared" si="30"/>
        <v>4167.8448275862074</v>
      </c>
      <c r="J447" s="8">
        <f t="shared" si="31"/>
        <v>4167.8448275862074</v>
      </c>
      <c r="K447" s="5">
        <v>13777</v>
      </c>
      <c r="L447" s="12">
        <v>4554.9000000000005</v>
      </c>
      <c r="M447" s="11">
        <f t="shared" si="32"/>
        <v>4554.9000000000005</v>
      </c>
      <c r="N447" s="5"/>
      <c r="O447" s="5"/>
      <c r="P447" s="5"/>
      <c r="S447" s="27" t="s">
        <v>479</v>
      </c>
      <c r="T447" s="23" t="b">
        <f t="shared" si="33"/>
        <v>1</v>
      </c>
      <c r="U447" s="32">
        <v>4167.8448275862074</v>
      </c>
      <c r="V447" s="25" t="b">
        <f t="shared" si="34"/>
        <v>1</v>
      </c>
    </row>
    <row r="448" spans="1:22" ht="45" x14ac:dyDescent="0.25">
      <c r="A448" s="5" t="s">
        <v>20</v>
      </c>
      <c r="B448" s="5">
        <v>439</v>
      </c>
      <c r="C448" s="5" t="s">
        <v>272</v>
      </c>
      <c r="D448" s="5">
        <v>2950</v>
      </c>
      <c r="E448" s="5">
        <v>2</v>
      </c>
      <c r="F448" s="5" t="s">
        <v>480</v>
      </c>
      <c r="G448" s="5" t="s">
        <v>36</v>
      </c>
      <c r="H448" s="6">
        <v>141.69999999999999</v>
      </c>
      <c r="I448" s="8">
        <f t="shared" si="30"/>
        <v>122.1551724137931</v>
      </c>
      <c r="J448" s="8">
        <f t="shared" si="31"/>
        <v>244.31034482758619</v>
      </c>
      <c r="K448" s="5">
        <v>13777</v>
      </c>
      <c r="L448" s="12">
        <v>315</v>
      </c>
      <c r="M448" s="11">
        <f t="shared" si="32"/>
        <v>630</v>
      </c>
      <c r="N448" s="5"/>
      <c r="O448" s="5"/>
      <c r="P448" s="5"/>
      <c r="S448" s="27" t="s">
        <v>480</v>
      </c>
      <c r="T448" s="23" t="b">
        <f t="shared" si="33"/>
        <v>1</v>
      </c>
      <c r="U448" s="32">
        <v>122.1551724137931</v>
      </c>
      <c r="V448" s="25" t="b">
        <f t="shared" si="34"/>
        <v>1</v>
      </c>
    </row>
    <row r="449" spans="1:22" ht="45" x14ac:dyDescent="0.25">
      <c r="A449" s="5" t="s">
        <v>20</v>
      </c>
      <c r="B449" s="5">
        <v>440</v>
      </c>
      <c r="C449" s="5" t="s">
        <v>272</v>
      </c>
      <c r="D449" s="5">
        <v>2550</v>
      </c>
      <c r="E449" s="5">
        <v>8</v>
      </c>
      <c r="F449" s="5" t="s">
        <v>481</v>
      </c>
      <c r="G449" s="5" t="s">
        <v>36</v>
      </c>
      <c r="H449" s="6">
        <v>833.81</v>
      </c>
      <c r="I449" s="8">
        <f t="shared" si="30"/>
        <v>718.80172413793105</v>
      </c>
      <c r="J449" s="8">
        <f t="shared" si="31"/>
        <v>5750.4137931034484</v>
      </c>
      <c r="K449" s="5">
        <v>13775</v>
      </c>
      <c r="L449" s="12">
        <v>1064.7</v>
      </c>
      <c r="M449" s="11">
        <f t="shared" si="32"/>
        <v>8517.6</v>
      </c>
      <c r="N449" s="5"/>
      <c r="O449" s="5"/>
      <c r="P449" s="5"/>
      <c r="S449" s="27" t="s">
        <v>481</v>
      </c>
      <c r="T449" s="23" t="b">
        <f t="shared" si="33"/>
        <v>1</v>
      </c>
      <c r="U449" s="32">
        <v>718.80172413793105</v>
      </c>
      <c r="V449" s="25" t="b">
        <f t="shared" si="34"/>
        <v>1</v>
      </c>
    </row>
    <row r="450" spans="1:22" ht="45" x14ac:dyDescent="0.25">
      <c r="A450" s="5" t="s">
        <v>20</v>
      </c>
      <c r="B450" s="5">
        <v>441</v>
      </c>
      <c r="C450" s="5" t="s">
        <v>272</v>
      </c>
      <c r="D450" s="5">
        <v>2550</v>
      </c>
      <c r="E450" s="5">
        <v>20</v>
      </c>
      <c r="F450" s="5" t="s">
        <v>482</v>
      </c>
      <c r="G450" s="5" t="s">
        <v>36</v>
      </c>
      <c r="H450" s="6">
        <v>159.5</v>
      </c>
      <c r="I450" s="8">
        <f t="shared" si="30"/>
        <v>137.5</v>
      </c>
      <c r="J450" s="8">
        <f t="shared" si="31"/>
        <v>2750</v>
      </c>
      <c r="K450" s="5">
        <v>13775</v>
      </c>
      <c r="L450" s="12">
        <v>1064.7</v>
      </c>
      <c r="M450" s="11">
        <f t="shared" si="32"/>
        <v>21294</v>
      </c>
      <c r="N450" s="5"/>
      <c r="O450" s="5"/>
      <c r="P450" s="5"/>
      <c r="S450" s="27" t="s">
        <v>482</v>
      </c>
      <c r="T450" s="23" t="b">
        <f t="shared" si="33"/>
        <v>1</v>
      </c>
      <c r="U450" s="32">
        <v>137.5</v>
      </c>
      <c r="V450" s="25" t="b">
        <f t="shared" si="34"/>
        <v>1</v>
      </c>
    </row>
    <row r="451" spans="1:22" ht="45" x14ac:dyDescent="0.25">
      <c r="A451" s="5" t="s">
        <v>20</v>
      </c>
      <c r="B451" s="5">
        <v>442</v>
      </c>
      <c r="C451" s="5" t="s">
        <v>272</v>
      </c>
      <c r="D451" s="5">
        <v>2950</v>
      </c>
      <c r="E451" s="5">
        <v>3</v>
      </c>
      <c r="F451" s="5" t="s">
        <v>483</v>
      </c>
      <c r="G451" s="5" t="s">
        <v>26</v>
      </c>
      <c r="H451" s="6">
        <v>854.37</v>
      </c>
      <c r="I451" s="8">
        <f t="shared" si="30"/>
        <v>736.52586206896558</v>
      </c>
      <c r="J451" s="8">
        <f t="shared" si="31"/>
        <v>2209.5775862068967</v>
      </c>
      <c r="K451" s="5">
        <v>13777</v>
      </c>
      <c r="L451" s="12">
        <v>736.52586206896558</v>
      </c>
      <c r="M451" s="11">
        <f t="shared" si="32"/>
        <v>2209.5775862068967</v>
      </c>
      <c r="N451" s="5"/>
      <c r="O451" s="5"/>
      <c r="P451" s="5"/>
      <c r="S451" s="27" t="s">
        <v>483</v>
      </c>
      <c r="T451" s="23" t="b">
        <f t="shared" si="33"/>
        <v>1</v>
      </c>
      <c r="U451" s="32">
        <v>736.52586206896558</v>
      </c>
      <c r="V451" s="25" t="b">
        <f t="shared" si="34"/>
        <v>1</v>
      </c>
    </row>
    <row r="452" spans="1:22" ht="45" x14ac:dyDescent="0.25">
      <c r="A452" s="5" t="s">
        <v>20</v>
      </c>
      <c r="B452" s="5">
        <v>443</v>
      </c>
      <c r="C452" s="5" t="s">
        <v>272</v>
      </c>
      <c r="D452" s="5">
        <v>2550</v>
      </c>
      <c r="E452" s="5">
        <v>4</v>
      </c>
      <c r="F452" s="5" t="s">
        <v>484</v>
      </c>
      <c r="G452" s="5" t="s">
        <v>36</v>
      </c>
      <c r="H452" s="6">
        <v>269.12</v>
      </c>
      <c r="I452" s="8">
        <f t="shared" si="30"/>
        <v>232.00000000000003</v>
      </c>
      <c r="J452" s="8">
        <f t="shared" si="31"/>
        <v>928.00000000000011</v>
      </c>
      <c r="K452" s="5">
        <v>13775</v>
      </c>
      <c r="L452" s="12">
        <v>492.97500000000002</v>
      </c>
      <c r="M452" s="11">
        <f t="shared" si="32"/>
        <v>1971.9</v>
      </c>
      <c r="N452" s="5"/>
      <c r="O452" s="5"/>
      <c r="P452" s="5"/>
      <c r="S452" s="27" t="s">
        <v>484</v>
      </c>
      <c r="T452" s="23" t="b">
        <f t="shared" si="33"/>
        <v>1</v>
      </c>
      <c r="U452" s="32">
        <v>232.00000000000003</v>
      </c>
      <c r="V452" s="25" t="b">
        <f t="shared" si="34"/>
        <v>1</v>
      </c>
    </row>
    <row r="453" spans="1:22" ht="45" x14ac:dyDescent="0.25">
      <c r="A453" s="5" t="s">
        <v>20</v>
      </c>
      <c r="B453" s="5">
        <v>444</v>
      </c>
      <c r="C453" s="5" t="s">
        <v>272</v>
      </c>
      <c r="D453" s="5">
        <v>2950</v>
      </c>
      <c r="E453" s="5">
        <v>5</v>
      </c>
      <c r="F453" s="5" t="s">
        <v>485</v>
      </c>
      <c r="G453" s="5" t="s">
        <v>36</v>
      </c>
      <c r="H453" s="6">
        <v>150</v>
      </c>
      <c r="I453" s="8">
        <f t="shared" si="30"/>
        <v>129.31034482758622</v>
      </c>
      <c r="J453" s="8">
        <f t="shared" si="31"/>
        <v>646.55172413793116</v>
      </c>
      <c r="K453" s="5">
        <v>13777</v>
      </c>
      <c r="L453" s="13">
        <v>129.31034482758622</v>
      </c>
      <c r="M453" s="11">
        <f t="shared" si="32"/>
        <v>646.55172413793116</v>
      </c>
      <c r="N453" s="5"/>
      <c r="O453" s="5"/>
      <c r="P453" s="5"/>
      <c r="S453" s="27" t="s">
        <v>485</v>
      </c>
      <c r="T453" s="23" t="b">
        <f t="shared" si="33"/>
        <v>1</v>
      </c>
      <c r="U453" s="32">
        <v>129.31034482758622</v>
      </c>
      <c r="V453" s="25" t="b">
        <f t="shared" si="34"/>
        <v>1</v>
      </c>
    </row>
    <row r="454" spans="1:22" ht="45" x14ac:dyDescent="0.25">
      <c r="A454" s="5" t="s">
        <v>20</v>
      </c>
      <c r="B454" s="5">
        <v>445</v>
      </c>
      <c r="C454" s="5" t="s">
        <v>272</v>
      </c>
      <c r="D454" s="5">
        <v>2950</v>
      </c>
      <c r="E454" s="5">
        <v>5</v>
      </c>
      <c r="F454" s="5" t="s">
        <v>486</v>
      </c>
      <c r="G454" s="5" t="s">
        <v>36</v>
      </c>
      <c r="H454" s="6">
        <v>150</v>
      </c>
      <c r="I454" s="8">
        <f t="shared" si="30"/>
        <v>129.31034482758622</v>
      </c>
      <c r="J454" s="8">
        <f t="shared" si="31"/>
        <v>646.55172413793116</v>
      </c>
      <c r="K454" s="5">
        <v>13777</v>
      </c>
      <c r="L454" s="13">
        <v>129.31034482758622</v>
      </c>
      <c r="M454" s="11">
        <f t="shared" si="32"/>
        <v>646.55172413793116</v>
      </c>
      <c r="N454" s="5"/>
      <c r="O454" s="5"/>
      <c r="P454" s="5"/>
      <c r="S454" s="27" t="s">
        <v>486</v>
      </c>
      <c r="T454" s="23" t="b">
        <f t="shared" si="33"/>
        <v>1</v>
      </c>
      <c r="U454" s="32">
        <v>129.31034482758622</v>
      </c>
      <c r="V454" s="25" t="b">
        <f t="shared" si="34"/>
        <v>1</v>
      </c>
    </row>
    <row r="455" spans="1:22" ht="45" x14ac:dyDescent="0.25">
      <c r="A455" s="5" t="s">
        <v>20</v>
      </c>
      <c r="B455" s="5">
        <v>446</v>
      </c>
      <c r="C455" s="5" t="s">
        <v>272</v>
      </c>
      <c r="D455" s="5">
        <v>2950</v>
      </c>
      <c r="E455" s="5">
        <v>1</v>
      </c>
      <c r="F455" s="5" t="s">
        <v>487</v>
      </c>
      <c r="G455" s="5" t="s">
        <v>184</v>
      </c>
      <c r="H455" s="6">
        <v>399</v>
      </c>
      <c r="I455" s="8">
        <f t="shared" si="30"/>
        <v>343.96551724137936</v>
      </c>
      <c r="J455" s="8">
        <f t="shared" si="31"/>
        <v>343.96551724137936</v>
      </c>
      <c r="K455" s="5">
        <v>13777</v>
      </c>
      <c r="L455" s="17">
        <v>5145</v>
      </c>
      <c r="M455" s="11">
        <f t="shared" si="32"/>
        <v>5145</v>
      </c>
      <c r="N455" s="5"/>
      <c r="O455" s="5"/>
      <c r="P455" s="5"/>
      <c r="S455" s="27" t="s">
        <v>487</v>
      </c>
      <c r="T455" s="23" t="b">
        <f t="shared" si="33"/>
        <v>1</v>
      </c>
      <c r="U455" s="32">
        <v>343.96551724137936</v>
      </c>
      <c r="V455" s="25" t="b">
        <f t="shared" si="34"/>
        <v>1</v>
      </c>
    </row>
    <row r="456" spans="1:22" ht="45" x14ac:dyDescent="0.25">
      <c r="A456" s="5" t="s">
        <v>20</v>
      </c>
      <c r="B456" s="5">
        <v>447</v>
      </c>
      <c r="C456" s="5" t="s">
        <v>272</v>
      </c>
      <c r="D456" s="5">
        <v>2950</v>
      </c>
      <c r="E456" s="5">
        <v>20</v>
      </c>
      <c r="F456" s="5" t="s">
        <v>488</v>
      </c>
      <c r="G456" s="5" t="s">
        <v>36</v>
      </c>
      <c r="H456" s="6">
        <v>150</v>
      </c>
      <c r="I456" s="8">
        <f t="shared" si="30"/>
        <v>129.31034482758622</v>
      </c>
      <c r="J456" s="8">
        <f t="shared" si="31"/>
        <v>2586.2068965517246</v>
      </c>
      <c r="K456" s="5">
        <v>13777</v>
      </c>
      <c r="L456" s="17">
        <v>619.5</v>
      </c>
      <c r="M456" s="11">
        <f t="shared" si="32"/>
        <v>12390</v>
      </c>
      <c r="N456" s="5"/>
      <c r="O456" s="5"/>
      <c r="P456" s="5"/>
      <c r="S456" s="27" t="s">
        <v>488</v>
      </c>
      <c r="T456" s="23" t="b">
        <f t="shared" si="33"/>
        <v>1</v>
      </c>
      <c r="U456" s="32">
        <v>129.31034482758622</v>
      </c>
      <c r="V456" s="25" t="b">
        <f t="shared" si="34"/>
        <v>1</v>
      </c>
    </row>
    <row r="457" spans="1:22" ht="45" x14ac:dyDescent="0.25">
      <c r="A457" s="5" t="s">
        <v>20</v>
      </c>
      <c r="B457" s="5">
        <v>448</v>
      </c>
      <c r="C457" s="5" t="s">
        <v>272</v>
      </c>
      <c r="D457" s="5">
        <v>2950</v>
      </c>
      <c r="E457" s="5">
        <v>2</v>
      </c>
      <c r="F457" s="5" t="s">
        <v>489</v>
      </c>
      <c r="G457" s="5" t="s">
        <v>36</v>
      </c>
      <c r="H457" s="6">
        <v>310.7</v>
      </c>
      <c r="I457" s="8">
        <f t="shared" si="30"/>
        <v>267.84482758620692</v>
      </c>
      <c r="J457" s="8">
        <f t="shared" si="31"/>
        <v>535.68965517241384</v>
      </c>
      <c r="K457" s="5">
        <v>13777</v>
      </c>
      <c r="L457" s="12">
        <v>435.75</v>
      </c>
      <c r="M457" s="11">
        <f t="shared" si="32"/>
        <v>871.5</v>
      </c>
      <c r="N457" s="5"/>
      <c r="O457" s="5"/>
      <c r="P457" s="5"/>
      <c r="S457" s="27" t="s">
        <v>489</v>
      </c>
      <c r="T457" s="23" t="b">
        <f t="shared" si="33"/>
        <v>1</v>
      </c>
      <c r="U457" s="32">
        <v>267.84482758620692</v>
      </c>
      <c r="V457" s="25" t="b">
        <f t="shared" si="34"/>
        <v>1</v>
      </c>
    </row>
    <row r="458" spans="1:22" ht="56.25" x14ac:dyDescent="0.25">
      <c r="A458" s="5" t="s">
        <v>20</v>
      </c>
      <c r="B458" s="5">
        <v>449</v>
      </c>
      <c r="C458" s="5" t="s">
        <v>272</v>
      </c>
      <c r="D458" s="5">
        <v>2550</v>
      </c>
      <c r="E458" s="5">
        <v>4</v>
      </c>
      <c r="F458" s="5" t="s">
        <v>490</v>
      </c>
      <c r="G458" s="5" t="s">
        <v>204</v>
      </c>
      <c r="H458" s="6">
        <v>1492.34</v>
      </c>
      <c r="I458" s="8">
        <f t="shared" si="30"/>
        <v>1286.5</v>
      </c>
      <c r="J458" s="8">
        <f t="shared" si="31"/>
        <v>5146</v>
      </c>
      <c r="K458" s="5">
        <v>13775</v>
      </c>
      <c r="L458" s="12">
        <v>1671.6000000000001</v>
      </c>
      <c r="M458" s="11">
        <f t="shared" si="32"/>
        <v>6686.4000000000005</v>
      </c>
      <c r="N458" s="5"/>
      <c r="O458" s="5"/>
      <c r="P458" s="5"/>
      <c r="S458" s="27" t="s">
        <v>490</v>
      </c>
      <c r="T458" s="23" t="b">
        <f t="shared" si="33"/>
        <v>1</v>
      </c>
      <c r="U458" s="32">
        <v>1286.5</v>
      </c>
      <c r="V458" s="25" t="b">
        <f t="shared" si="34"/>
        <v>1</v>
      </c>
    </row>
    <row r="459" spans="1:22" ht="67.5" x14ac:dyDescent="0.25">
      <c r="A459" s="5" t="s">
        <v>20</v>
      </c>
      <c r="B459" s="5">
        <v>450</v>
      </c>
      <c r="C459" s="5" t="s">
        <v>272</v>
      </c>
      <c r="D459" s="5">
        <v>2550</v>
      </c>
      <c r="E459" s="5">
        <v>20</v>
      </c>
      <c r="F459" s="5" t="s">
        <v>491</v>
      </c>
      <c r="G459" s="5" t="s">
        <v>36</v>
      </c>
      <c r="H459" s="6">
        <v>3820.87</v>
      </c>
      <c r="I459" s="8">
        <f t="shared" ref="I459:I522" si="35">H459/1.16</f>
        <v>3293.8534482758623</v>
      </c>
      <c r="J459" s="8">
        <f t="shared" ref="J459:J522" si="36">I459*E459</f>
        <v>65877.068965517246</v>
      </c>
      <c r="K459" s="5">
        <v>13775</v>
      </c>
      <c r="L459" s="12">
        <v>3293.8534482758623</v>
      </c>
      <c r="M459" s="11">
        <f t="shared" ref="M459:M522" si="37">L459*E459</f>
        <v>65877.068965517246</v>
      </c>
      <c r="N459" s="5"/>
      <c r="O459" s="5"/>
      <c r="P459" s="5"/>
      <c r="S459" s="27" t="s">
        <v>491</v>
      </c>
      <c r="T459" s="23" t="b">
        <f t="shared" ref="T459:T522" si="38">S459=F459</f>
        <v>1</v>
      </c>
      <c r="U459" s="32">
        <v>3293.8534482758623</v>
      </c>
      <c r="V459" s="25" t="b">
        <f t="shared" ref="V459:V522" si="39">U459=I459</f>
        <v>1</v>
      </c>
    </row>
    <row r="460" spans="1:22" ht="56.25" x14ac:dyDescent="0.25">
      <c r="A460" s="5" t="s">
        <v>20</v>
      </c>
      <c r="B460" s="5">
        <v>451</v>
      </c>
      <c r="C460" s="5" t="s">
        <v>272</v>
      </c>
      <c r="D460" s="5">
        <v>5310</v>
      </c>
      <c r="E460" s="5">
        <v>4</v>
      </c>
      <c r="F460" s="5" t="s">
        <v>492</v>
      </c>
      <c r="G460" s="5" t="s">
        <v>36</v>
      </c>
      <c r="H460" s="6">
        <v>27430.76</v>
      </c>
      <c r="I460" s="8">
        <f t="shared" si="35"/>
        <v>23647.206896551725</v>
      </c>
      <c r="J460" s="8">
        <f t="shared" si="36"/>
        <v>94588.827586206899</v>
      </c>
      <c r="K460" s="5">
        <v>13774</v>
      </c>
      <c r="L460" s="12">
        <v>23647.206896551725</v>
      </c>
      <c r="M460" s="11">
        <f t="shared" si="37"/>
        <v>94588.827586206899</v>
      </c>
      <c r="N460" s="5"/>
      <c r="O460" s="5"/>
      <c r="P460" s="5"/>
      <c r="S460" s="27" t="s">
        <v>492</v>
      </c>
      <c r="T460" s="23" t="b">
        <f t="shared" si="38"/>
        <v>1</v>
      </c>
      <c r="U460" s="32">
        <v>23647.206896551725</v>
      </c>
      <c r="V460" s="25" t="b">
        <f t="shared" si="39"/>
        <v>1</v>
      </c>
    </row>
    <row r="461" spans="1:22" ht="45" x14ac:dyDescent="0.25">
      <c r="A461" s="5" t="s">
        <v>20</v>
      </c>
      <c r="B461" s="5">
        <v>452</v>
      </c>
      <c r="C461" s="5" t="s">
        <v>272</v>
      </c>
      <c r="D461" s="5">
        <v>2950</v>
      </c>
      <c r="E461" s="5">
        <v>5</v>
      </c>
      <c r="F461" s="5" t="s">
        <v>493</v>
      </c>
      <c r="G461" s="5" t="s">
        <v>36</v>
      </c>
      <c r="H461" s="6">
        <v>435</v>
      </c>
      <c r="I461" s="8">
        <f t="shared" si="35"/>
        <v>375</v>
      </c>
      <c r="J461" s="8">
        <f t="shared" si="36"/>
        <v>1875</v>
      </c>
      <c r="K461" s="5">
        <v>13777</v>
      </c>
      <c r="L461" s="17">
        <v>514.5</v>
      </c>
      <c r="M461" s="11">
        <f t="shared" si="37"/>
        <v>2572.5</v>
      </c>
      <c r="N461" s="5"/>
      <c r="O461" s="5"/>
      <c r="P461" s="5"/>
      <c r="S461" s="27" t="s">
        <v>493</v>
      </c>
      <c r="T461" s="23" t="b">
        <f t="shared" si="38"/>
        <v>1</v>
      </c>
      <c r="U461" s="32">
        <v>375</v>
      </c>
      <c r="V461" s="25" t="b">
        <f t="shared" si="39"/>
        <v>1</v>
      </c>
    </row>
    <row r="462" spans="1:22" ht="45" x14ac:dyDescent="0.25">
      <c r="A462" s="5" t="s">
        <v>20</v>
      </c>
      <c r="B462" s="5">
        <v>453</v>
      </c>
      <c r="C462" s="5" t="s">
        <v>272</v>
      </c>
      <c r="D462" s="5">
        <v>2170</v>
      </c>
      <c r="E462" s="5">
        <v>12</v>
      </c>
      <c r="F462" s="5" t="s">
        <v>494</v>
      </c>
      <c r="G462" s="5" t="s">
        <v>36</v>
      </c>
      <c r="H462" s="6">
        <v>2.3199999999999998</v>
      </c>
      <c r="I462" s="8">
        <f t="shared" si="35"/>
        <v>2</v>
      </c>
      <c r="J462" s="8">
        <f t="shared" si="36"/>
        <v>24</v>
      </c>
      <c r="K462" s="5">
        <v>3577</v>
      </c>
      <c r="L462" s="12">
        <v>3</v>
      </c>
      <c r="M462" s="11">
        <f t="shared" si="37"/>
        <v>36</v>
      </c>
      <c r="N462" s="5"/>
      <c r="O462" s="5"/>
      <c r="P462" s="5"/>
      <c r="S462" s="27" t="s">
        <v>494</v>
      </c>
      <c r="T462" s="23" t="b">
        <f t="shared" si="38"/>
        <v>1</v>
      </c>
      <c r="U462" s="32">
        <v>2</v>
      </c>
      <c r="V462" s="25" t="b">
        <f t="shared" si="39"/>
        <v>1</v>
      </c>
    </row>
    <row r="463" spans="1:22" ht="45" x14ac:dyDescent="0.25">
      <c r="A463" s="5" t="s">
        <v>20</v>
      </c>
      <c r="B463" s="5">
        <v>454</v>
      </c>
      <c r="C463" s="5" t="s">
        <v>272</v>
      </c>
      <c r="D463" s="5">
        <v>2950</v>
      </c>
      <c r="E463" s="5">
        <v>1</v>
      </c>
      <c r="F463" s="5" t="s">
        <v>495</v>
      </c>
      <c r="G463" s="5" t="s">
        <v>274</v>
      </c>
      <c r="H463" s="6">
        <v>1090.7</v>
      </c>
      <c r="I463" s="8">
        <f t="shared" si="35"/>
        <v>940.25862068965523</v>
      </c>
      <c r="J463" s="8">
        <f t="shared" si="36"/>
        <v>940.25862068965523</v>
      </c>
      <c r="K463" s="5">
        <v>13777</v>
      </c>
      <c r="L463" s="13">
        <v>940.25862068965523</v>
      </c>
      <c r="M463" s="11">
        <f t="shared" si="37"/>
        <v>940.25862068965523</v>
      </c>
      <c r="N463" s="5"/>
      <c r="O463" s="5"/>
      <c r="P463" s="5"/>
      <c r="S463" s="27" t="s">
        <v>495</v>
      </c>
      <c r="T463" s="23" t="b">
        <f t="shared" si="38"/>
        <v>1</v>
      </c>
      <c r="U463" s="32">
        <v>940.25862068965523</v>
      </c>
      <c r="V463" s="25" t="b">
        <f t="shared" si="39"/>
        <v>1</v>
      </c>
    </row>
    <row r="464" spans="1:22" ht="45" x14ac:dyDescent="0.25">
      <c r="A464" s="5" t="s">
        <v>20</v>
      </c>
      <c r="B464" s="5">
        <v>455</v>
      </c>
      <c r="C464" s="5" t="s">
        <v>272</v>
      </c>
      <c r="D464" s="5">
        <v>2950</v>
      </c>
      <c r="E464" s="5">
        <v>8</v>
      </c>
      <c r="F464" s="5" t="s">
        <v>496</v>
      </c>
      <c r="G464" s="5" t="s">
        <v>36</v>
      </c>
      <c r="H464" s="6">
        <v>820</v>
      </c>
      <c r="I464" s="8">
        <f t="shared" si="35"/>
        <v>706.89655172413802</v>
      </c>
      <c r="J464" s="8">
        <f t="shared" si="36"/>
        <v>5655.1724137931042</v>
      </c>
      <c r="K464" s="5">
        <v>13777</v>
      </c>
      <c r="L464" s="12">
        <v>1002.75</v>
      </c>
      <c r="M464" s="11">
        <f t="shared" si="37"/>
        <v>8022</v>
      </c>
      <c r="N464" s="5"/>
      <c r="O464" s="5"/>
      <c r="P464" s="5"/>
      <c r="S464" s="27" t="s">
        <v>496</v>
      </c>
      <c r="T464" s="23" t="b">
        <f t="shared" si="38"/>
        <v>1</v>
      </c>
      <c r="U464" s="32">
        <v>706.89655172413802</v>
      </c>
      <c r="V464" s="25" t="b">
        <f t="shared" si="39"/>
        <v>1</v>
      </c>
    </row>
    <row r="465" spans="1:22" ht="45" x14ac:dyDescent="0.25">
      <c r="A465" s="5" t="s">
        <v>20</v>
      </c>
      <c r="B465" s="5">
        <v>456</v>
      </c>
      <c r="C465" s="5" t="s">
        <v>272</v>
      </c>
      <c r="D465" s="5">
        <v>2550</v>
      </c>
      <c r="E465" s="5">
        <v>1</v>
      </c>
      <c r="F465" s="5" t="s">
        <v>497</v>
      </c>
      <c r="G465" s="5" t="s">
        <v>167</v>
      </c>
      <c r="H465" s="6">
        <v>1453.48</v>
      </c>
      <c r="I465" s="8">
        <f t="shared" si="35"/>
        <v>1253</v>
      </c>
      <c r="J465" s="8">
        <f t="shared" si="36"/>
        <v>1253</v>
      </c>
      <c r="K465" s="5">
        <v>13775</v>
      </c>
      <c r="L465" s="18">
        <v>2824.5</v>
      </c>
      <c r="M465" s="11">
        <f t="shared" si="37"/>
        <v>2824.5</v>
      </c>
      <c r="N465" s="5"/>
      <c r="O465" s="5"/>
      <c r="P465" s="5"/>
      <c r="S465" s="27" t="s">
        <v>497</v>
      </c>
      <c r="T465" s="23" t="b">
        <f t="shared" si="38"/>
        <v>1</v>
      </c>
      <c r="U465" s="32">
        <v>1253</v>
      </c>
      <c r="V465" s="25" t="b">
        <f t="shared" si="39"/>
        <v>1</v>
      </c>
    </row>
    <row r="466" spans="1:22" ht="45" x14ac:dyDescent="0.25">
      <c r="A466" s="5" t="s">
        <v>20</v>
      </c>
      <c r="B466" s="5">
        <v>457</v>
      </c>
      <c r="C466" s="5" t="s">
        <v>272</v>
      </c>
      <c r="D466" s="5">
        <v>2550</v>
      </c>
      <c r="E466" s="5">
        <v>4</v>
      </c>
      <c r="F466" s="5" t="s">
        <v>498</v>
      </c>
      <c r="G466" s="5" t="s">
        <v>167</v>
      </c>
      <c r="H466" s="6">
        <v>80.39</v>
      </c>
      <c r="I466" s="8">
        <f t="shared" si="35"/>
        <v>69.301724137931046</v>
      </c>
      <c r="J466" s="8">
        <f t="shared" si="36"/>
        <v>277.20689655172418</v>
      </c>
      <c r="K466" s="5">
        <v>13775</v>
      </c>
      <c r="L466" s="18">
        <v>282.45</v>
      </c>
      <c r="M466" s="11">
        <f t="shared" si="37"/>
        <v>1129.8</v>
      </c>
      <c r="N466" s="5"/>
      <c r="O466" s="5"/>
      <c r="P466" s="5"/>
      <c r="S466" s="27" t="s">
        <v>498</v>
      </c>
      <c r="T466" s="23" t="b">
        <f t="shared" si="38"/>
        <v>1</v>
      </c>
      <c r="U466" s="32">
        <v>69.301724137931046</v>
      </c>
      <c r="V466" s="25" t="b">
        <f t="shared" si="39"/>
        <v>1</v>
      </c>
    </row>
    <row r="467" spans="1:22" ht="45" x14ac:dyDescent="0.25">
      <c r="A467" s="5" t="s">
        <v>20</v>
      </c>
      <c r="B467" s="5">
        <v>458</v>
      </c>
      <c r="C467" s="5" t="s">
        <v>272</v>
      </c>
      <c r="D467" s="5">
        <v>2550</v>
      </c>
      <c r="E467" s="5">
        <v>4</v>
      </c>
      <c r="F467" s="5" t="s">
        <v>499</v>
      </c>
      <c r="G467" s="5" t="s">
        <v>167</v>
      </c>
      <c r="H467" s="6">
        <v>2184.2800000000002</v>
      </c>
      <c r="I467" s="8">
        <f t="shared" si="35"/>
        <v>1883.0000000000002</v>
      </c>
      <c r="J467" s="8">
        <f t="shared" si="36"/>
        <v>7532.0000000000009</v>
      </c>
      <c r="K467" s="5">
        <v>13775</v>
      </c>
      <c r="L467" s="21">
        <v>103.95</v>
      </c>
      <c r="M467" s="11">
        <f t="shared" si="37"/>
        <v>415.8</v>
      </c>
      <c r="N467" s="5"/>
      <c r="O467" s="5"/>
      <c r="P467" s="5"/>
      <c r="S467" s="31" t="s">
        <v>499</v>
      </c>
      <c r="T467" s="23" t="b">
        <f t="shared" si="38"/>
        <v>1</v>
      </c>
      <c r="U467" s="36">
        <v>1883.0000000000002</v>
      </c>
      <c r="V467" s="25" t="b">
        <f t="shared" si="39"/>
        <v>1</v>
      </c>
    </row>
    <row r="468" spans="1:22" ht="45" x14ac:dyDescent="0.25">
      <c r="A468" s="5" t="s">
        <v>20</v>
      </c>
      <c r="B468" s="5">
        <v>459</v>
      </c>
      <c r="C468" s="5" t="s">
        <v>272</v>
      </c>
      <c r="D468" s="5">
        <v>2550</v>
      </c>
      <c r="E468" s="5">
        <v>1</v>
      </c>
      <c r="F468" s="5" t="s">
        <v>500</v>
      </c>
      <c r="G468" s="5" t="s">
        <v>36</v>
      </c>
      <c r="H468" s="6">
        <v>4208.8900000000003</v>
      </c>
      <c r="I468" s="8">
        <f t="shared" si="35"/>
        <v>3628.3534482758628</v>
      </c>
      <c r="J468" s="8">
        <f t="shared" si="36"/>
        <v>3628.3534482758628</v>
      </c>
      <c r="K468" s="5">
        <v>13775</v>
      </c>
      <c r="L468" s="12">
        <v>4393.2</v>
      </c>
      <c r="M468" s="11">
        <f t="shared" si="37"/>
        <v>4393.2</v>
      </c>
      <c r="N468" s="5"/>
      <c r="O468" s="5"/>
      <c r="P468" s="5"/>
      <c r="S468" s="27" t="s">
        <v>500</v>
      </c>
      <c r="T468" s="23" t="b">
        <f t="shared" si="38"/>
        <v>1</v>
      </c>
      <c r="U468" s="32">
        <v>3628.3534482758628</v>
      </c>
      <c r="V468" s="25" t="b">
        <f t="shared" si="39"/>
        <v>1</v>
      </c>
    </row>
    <row r="469" spans="1:22" ht="45" x14ac:dyDescent="0.25">
      <c r="A469" s="5" t="s">
        <v>20</v>
      </c>
      <c r="B469" s="5">
        <v>460</v>
      </c>
      <c r="C469" s="5" t="s">
        <v>272</v>
      </c>
      <c r="D469" s="5">
        <v>2550</v>
      </c>
      <c r="E469" s="5">
        <v>10</v>
      </c>
      <c r="F469" s="5" t="s">
        <v>501</v>
      </c>
      <c r="G469" s="5" t="s">
        <v>36</v>
      </c>
      <c r="H469" s="6">
        <v>4030.57</v>
      </c>
      <c r="I469" s="8">
        <f t="shared" si="35"/>
        <v>3474.6293103448279</v>
      </c>
      <c r="J469" s="8">
        <f t="shared" si="36"/>
        <v>34746.293103448275</v>
      </c>
      <c r="K469" s="5">
        <v>13775</v>
      </c>
      <c r="L469" s="12">
        <v>3474.6293103448279</v>
      </c>
      <c r="M469" s="11">
        <f t="shared" si="37"/>
        <v>34746.293103448275</v>
      </c>
      <c r="N469" s="5"/>
      <c r="O469" s="5"/>
      <c r="P469" s="5"/>
      <c r="S469" s="27" t="s">
        <v>501</v>
      </c>
      <c r="T469" s="23" t="b">
        <f t="shared" si="38"/>
        <v>1</v>
      </c>
      <c r="U469" s="32">
        <v>3474.6293103448279</v>
      </c>
      <c r="V469" s="25" t="b">
        <f t="shared" si="39"/>
        <v>1</v>
      </c>
    </row>
    <row r="470" spans="1:22" ht="45" x14ac:dyDescent="0.25">
      <c r="A470" s="5" t="s">
        <v>20</v>
      </c>
      <c r="B470" s="5">
        <v>461</v>
      </c>
      <c r="C470" s="5" t="s">
        <v>272</v>
      </c>
      <c r="D470" s="5">
        <v>2550</v>
      </c>
      <c r="E470" s="5">
        <v>10</v>
      </c>
      <c r="F470" s="5" t="s">
        <v>502</v>
      </c>
      <c r="G470" s="5" t="s">
        <v>36</v>
      </c>
      <c r="H470" s="6">
        <v>3582.7</v>
      </c>
      <c r="I470" s="8">
        <f t="shared" si="35"/>
        <v>3088.5344827586209</v>
      </c>
      <c r="J470" s="8">
        <f t="shared" si="36"/>
        <v>30885.34482758621</v>
      </c>
      <c r="K470" s="5">
        <v>13775</v>
      </c>
      <c r="L470" s="12">
        <v>3088.5344827586209</v>
      </c>
      <c r="M470" s="11">
        <f t="shared" si="37"/>
        <v>30885.34482758621</v>
      </c>
      <c r="N470" s="5"/>
      <c r="O470" s="5"/>
      <c r="P470" s="5"/>
      <c r="S470" s="27" t="s">
        <v>502</v>
      </c>
      <c r="T470" s="23" t="b">
        <f t="shared" si="38"/>
        <v>1</v>
      </c>
      <c r="U470" s="32">
        <v>3088.5344827586209</v>
      </c>
      <c r="V470" s="25" t="b">
        <f t="shared" si="39"/>
        <v>1</v>
      </c>
    </row>
    <row r="471" spans="1:22" ht="45" x14ac:dyDescent="0.25">
      <c r="A471" s="5" t="s">
        <v>20</v>
      </c>
      <c r="B471" s="5">
        <v>462</v>
      </c>
      <c r="C471" s="5" t="s">
        <v>272</v>
      </c>
      <c r="D471" s="5">
        <v>2550</v>
      </c>
      <c r="E471" s="5">
        <v>10</v>
      </c>
      <c r="F471" s="5" t="s">
        <v>503</v>
      </c>
      <c r="G471" s="5" t="s">
        <v>36</v>
      </c>
      <c r="H471" s="6">
        <v>5135.13</v>
      </c>
      <c r="I471" s="8">
        <f t="shared" si="35"/>
        <v>4426.8362068965525</v>
      </c>
      <c r="J471" s="8">
        <f t="shared" si="36"/>
        <v>44268.362068965522</v>
      </c>
      <c r="K471" s="5">
        <v>13775</v>
      </c>
      <c r="L471" s="12">
        <v>4426.8362068965525</v>
      </c>
      <c r="M471" s="11">
        <f t="shared" si="37"/>
        <v>44268.362068965522</v>
      </c>
      <c r="N471" s="5"/>
      <c r="O471" s="5"/>
      <c r="P471" s="5"/>
      <c r="S471" s="27" t="s">
        <v>503</v>
      </c>
      <c r="T471" s="23" t="b">
        <f t="shared" si="38"/>
        <v>1</v>
      </c>
      <c r="U471" s="32">
        <v>4426.8362068965525</v>
      </c>
      <c r="V471" s="25" t="b">
        <f t="shared" si="39"/>
        <v>1</v>
      </c>
    </row>
    <row r="472" spans="1:22" ht="45" x14ac:dyDescent="0.25">
      <c r="A472" s="5" t="s">
        <v>20</v>
      </c>
      <c r="B472" s="5">
        <v>463</v>
      </c>
      <c r="C472" s="5" t="s">
        <v>272</v>
      </c>
      <c r="D472" s="5">
        <v>2550</v>
      </c>
      <c r="E472" s="5">
        <v>10</v>
      </c>
      <c r="F472" s="5" t="s">
        <v>504</v>
      </c>
      <c r="G472" s="5" t="s">
        <v>36</v>
      </c>
      <c r="H472" s="6">
        <v>5137.13</v>
      </c>
      <c r="I472" s="8">
        <f t="shared" si="35"/>
        <v>4428.560344827587</v>
      </c>
      <c r="J472" s="8">
        <f t="shared" si="36"/>
        <v>44285.60344827587</v>
      </c>
      <c r="K472" s="5">
        <v>13775</v>
      </c>
      <c r="L472" s="12">
        <v>4428.560344827587</v>
      </c>
      <c r="M472" s="11">
        <f t="shared" si="37"/>
        <v>44285.60344827587</v>
      </c>
      <c r="N472" s="5"/>
      <c r="O472" s="5"/>
      <c r="P472" s="5"/>
      <c r="S472" s="27" t="s">
        <v>504</v>
      </c>
      <c r="T472" s="23" t="b">
        <f t="shared" si="38"/>
        <v>1</v>
      </c>
      <c r="U472" s="32">
        <v>4428.560344827587</v>
      </c>
      <c r="V472" s="25" t="b">
        <f t="shared" si="39"/>
        <v>1</v>
      </c>
    </row>
    <row r="473" spans="1:22" ht="45" x14ac:dyDescent="0.25">
      <c r="A473" s="5" t="s">
        <v>20</v>
      </c>
      <c r="B473" s="5">
        <v>464</v>
      </c>
      <c r="C473" s="5" t="s">
        <v>272</v>
      </c>
      <c r="D473" s="5">
        <v>2950</v>
      </c>
      <c r="E473" s="5">
        <v>10</v>
      </c>
      <c r="F473" s="5" t="s">
        <v>505</v>
      </c>
      <c r="G473" s="5" t="s">
        <v>36</v>
      </c>
      <c r="H473" s="6">
        <v>5137.13</v>
      </c>
      <c r="I473" s="8">
        <f t="shared" si="35"/>
        <v>4428.560344827587</v>
      </c>
      <c r="J473" s="8">
        <f t="shared" si="36"/>
        <v>44285.60344827587</v>
      </c>
      <c r="K473" s="5">
        <v>13777</v>
      </c>
      <c r="L473" s="12">
        <v>4428.560344827587</v>
      </c>
      <c r="M473" s="11">
        <f t="shared" si="37"/>
        <v>44285.60344827587</v>
      </c>
      <c r="N473" s="5"/>
      <c r="O473" s="5"/>
      <c r="P473" s="5"/>
      <c r="S473" s="27" t="s">
        <v>505</v>
      </c>
      <c r="T473" s="23" t="b">
        <f t="shared" si="38"/>
        <v>1</v>
      </c>
      <c r="U473" s="32">
        <v>4428.560344827587</v>
      </c>
      <c r="V473" s="25" t="b">
        <f t="shared" si="39"/>
        <v>1</v>
      </c>
    </row>
    <row r="474" spans="1:22" ht="45" x14ac:dyDescent="0.25">
      <c r="A474" s="5" t="s">
        <v>20</v>
      </c>
      <c r="B474" s="5">
        <v>465</v>
      </c>
      <c r="C474" s="5" t="s">
        <v>272</v>
      </c>
      <c r="D474" s="5">
        <v>2950</v>
      </c>
      <c r="E474" s="5">
        <v>10</v>
      </c>
      <c r="F474" s="5" t="s">
        <v>506</v>
      </c>
      <c r="G474" s="5" t="s">
        <v>36</v>
      </c>
      <c r="H474" s="6">
        <v>1980.71</v>
      </c>
      <c r="I474" s="8">
        <f t="shared" si="35"/>
        <v>1707.5086206896553</v>
      </c>
      <c r="J474" s="8">
        <f t="shared" si="36"/>
        <v>17075.086206896554</v>
      </c>
      <c r="K474" s="5">
        <v>13777</v>
      </c>
      <c r="L474" s="12">
        <v>1707.5086206896553</v>
      </c>
      <c r="M474" s="11">
        <f t="shared" si="37"/>
        <v>17075.086206896554</v>
      </c>
      <c r="N474" s="5"/>
      <c r="O474" s="5"/>
      <c r="P474" s="5"/>
      <c r="S474" s="27" t="s">
        <v>506</v>
      </c>
      <c r="T474" s="23" t="b">
        <f t="shared" si="38"/>
        <v>1</v>
      </c>
      <c r="U474" s="32">
        <v>1707.5086206896553</v>
      </c>
      <c r="V474" s="25" t="b">
        <f t="shared" si="39"/>
        <v>1</v>
      </c>
    </row>
    <row r="475" spans="1:22" ht="45" x14ac:dyDescent="0.25">
      <c r="A475" s="5" t="s">
        <v>20</v>
      </c>
      <c r="B475" s="5">
        <v>466</v>
      </c>
      <c r="C475" s="5" t="s">
        <v>272</v>
      </c>
      <c r="D475" s="5">
        <v>2550</v>
      </c>
      <c r="E475" s="5">
        <v>20</v>
      </c>
      <c r="F475" s="5" t="s">
        <v>507</v>
      </c>
      <c r="G475" s="5" t="s">
        <v>36</v>
      </c>
      <c r="H475" s="6">
        <v>14.93</v>
      </c>
      <c r="I475" s="8">
        <f t="shared" si="35"/>
        <v>12.870689655172415</v>
      </c>
      <c r="J475" s="8">
        <f t="shared" si="36"/>
        <v>257.41379310344831</v>
      </c>
      <c r="K475" s="5">
        <v>13775</v>
      </c>
      <c r="L475" s="12">
        <v>30.450000000000003</v>
      </c>
      <c r="M475" s="11">
        <f t="shared" si="37"/>
        <v>609</v>
      </c>
      <c r="N475" s="5"/>
      <c r="O475" s="5"/>
      <c r="P475" s="5"/>
      <c r="S475" s="27" t="s">
        <v>507</v>
      </c>
      <c r="T475" s="23" t="b">
        <f t="shared" si="38"/>
        <v>1</v>
      </c>
      <c r="U475" s="32">
        <v>12.870689655172415</v>
      </c>
      <c r="V475" s="25" t="b">
        <f t="shared" si="39"/>
        <v>1</v>
      </c>
    </row>
    <row r="476" spans="1:22" ht="45" x14ac:dyDescent="0.25">
      <c r="A476" s="5" t="s">
        <v>20</v>
      </c>
      <c r="B476" s="5">
        <v>467</v>
      </c>
      <c r="C476" s="5" t="s">
        <v>272</v>
      </c>
      <c r="D476" s="5">
        <v>2550</v>
      </c>
      <c r="E476" s="5">
        <v>250</v>
      </c>
      <c r="F476" s="5" t="s">
        <v>508</v>
      </c>
      <c r="G476" s="5" t="s">
        <v>36</v>
      </c>
      <c r="H476" s="6">
        <v>8.0299999999999994</v>
      </c>
      <c r="I476" s="8">
        <f t="shared" si="35"/>
        <v>6.9224137931034484</v>
      </c>
      <c r="J476" s="8">
        <f t="shared" si="36"/>
        <v>1730.6034482758621</v>
      </c>
      <c r="K476" s="5">
        <v>13775</v>
      </c>
      <c r="L476" s="12">
        <v>21</v>
      </c>
      <c r="M476" s="11">
        <f t="shared" si="37"/>
        <v>5250</v>
      </c>
      <c r="N476" s="5"/>
      <c r="O476" s="5"/>
      <c r="P476" s="5"/>
      <c r="S476" s="27" t="s">
        <v>508</v>
      </c>
      <c r="T476" s="23" t="b">
        <f t="shared" si="38"/>
        <v>1</v>
      </c>
      <c r="U476" s="32">
        <v>6.9224137931034484</v>
      </c>
      <c r="V476" s="25" t="b">
        <f t="shared" si="39"/>
        <v>1</v>
      </c>
    </row>
    <row r="477" spans="1:22" ht="45" x14ac:dyDescent="0.25">
      <c r="A477" s="5" t="s">
        <v>20</v>
      </c>
      <c r="B477" s="5">
        <v>468</v>
      </c>
      <c r="C477" s="5" t="s">
        <v>272</v>
      </c>
      <c r="D477" s="5">
        <v>2550</v>
      </c>
      <c r="E477" s="5">
        <v>40</v>
      </c>
      <c r="F477" s="5" t="s">
        <v>509</v>
      </c>
      <c r="G477" s="5" t="s">
        <v>36</v>
      </c>
      <c r="H477" s="6">
        <v>79.959999999999994</v>
      </c>
      <c r="I477" s="8">
        <f t="shared" si="35"/>
        <v>68.931034482758619</v>
      </c>
      <c r="J477" s="8">
        <f t="shared" si="36"/>
        <v>2757.2413793103447</v>
      </c>
      <c r="K477" s="5">
        <v>13775</v>
      </c>
      <c r="L477" s="13">
        <v>68.931034482758619</v>
      </c>
      <c r="M477" s="11">
        <f t="shared" si="37"/>
        <v>2757.2413793103447</v>
      </c>
      <c r="N477" s="5"/>
      <c r="O477" s="5"/>
      <c r="P477" s="5"/>
      <c r="S477" s="27" t="s">
        <v>509</v>
      </c>
      <c r="T477" s="23" t="b">
        <f t="shared" si="38"/>
        <v>1</v>
      </c>
      <c r="U477" s="32">
        <v>68.931034482758619</v>
      </c>
      <c r="V477" s="25" t="b">
        <f t="shared" si="39"/>
        <v>1</v>
      </c>
    </row>
    <row r="478" spans="1:22" ht="67.5" x14ac:dyDescent="0.25">
      <c r="A478" s="5" t="s">
        <v>20</v>
      </c>
      <c r="B478" s="5">
        <v>469</v>
      </c>
      <c r="C478" s="5" t="s">
        <v>272</v>
      </c>
      <c r="D478" s="5">
        <v>5310</v>
      </c>
      <c r="E478" s="5">
        <v>2</v>
      </c>
      <c r="F478" s="5" t="s">
        <v>510</v>
      </c>
      <c r="G478" s="5" t="s">
        <v>36</v>
      </c>
      <c r="H478" s="6">
        <v>183782.75</v>
      </c>
      <c r="I478" s="8">
        <f t="shared" si="35"/>
        <v>158433.4051724138</v>
      </c>
      <c r="J478" s="8">
        <f t="shared" si="36"/>
        <v>316866.81034482759</v>
      </c>
      <c r="K478" s="5">
        <v>13774</v>
      </c>
      <c r="L478" s="13">
        <v>158433.4051724138</v>
      </c>
      <c r="M478" s="11">
        <f t="shared" si="37"/>
        <v>316866.81034482759</v>
      </c>
      <c r="N478" s="5"/>
      <c r="O478" s="5"/>
      <c r="P478" s="5"/>
      <c r="S478" s="27" t="s">
        <v>510</v>
      </c>
      <c r="T478" s="23" t="b">
        <f t="shared" si="38"/>
        <v>1</v>
      </c>
      <c r="U478" s="32">
        <v>158433.4051724138</v>
      </c>
      <c r="V478" s="25" t="b">
        <f t="shared" si="39"/>
        <v>1</v>
      </c>
    </row>
    <row r="479" spans="1:22" ht="67.5" x14ac:dyDescent="0.25">
      <c r="A479" s="5" t="s">
        <v>20</v>
      </c>
      <c r="B479" s="5">
        <v>470</v>
      </c>
      <c r="C479" s="5" t="s">
        <v>272</v>
      </c>
      <c r="D479" s="5">
        <v>5310</v>
      </c>
      <c r="E479" s="5">
        <v>2</v>
      </c>
      <c r="F479" s="5" t="s">
        <v>511</v>
      </c>
      <c r="G479" s="5" t="s">
        <v>36</v>
      </c>
      <c r="H479" s="6">
        <v>218504.22</v>
      </c>
      <c r="I479" s="8">
        <f t="shared" si="35"/>
        <v>188365.70689655174</v>
      </c>
      <c r="J479" s="8">
        <f t="shared" si="36"/>
        <v>376731.41379310348</v>
      </c>
      <c r="K479" s="5">
        <v>13774</v>
      </c>
      <c r="L479" s="13">
        <v>188365.70689655174</v>
      </c>
      <c r="M479" s="11">
        <f t="shared" si="37"/>
        <v>376731.41379310348</v>
      </c>
      <c r="N479" s="5"/>
      <c r="O479" s="5"/>
      <c r="P479" s="5"/>
      <c r="S479" s="27" t="s">
        <v>511</v>
      </c>
      <c r="T479" s="23" t="b">
        <f t="shared" si="38"/>
        <v>1</v>
      </c>
      <c r="U479" s="32">
        <v>188365.70689655174</v>
      </c>
      <c r="V479" s="25" t="b">
        <f t="shared" si="39"/>
        <v>1</v>
      </c>
    </row>
    <row r="480" spans="1:22" ht="45" x14ac:dyDescent="0.25">
      <c r="A480" s="5" t="s">
        <v>20</v>
      </c>
      <c r="B480" s="5">
        <v>471</v>
      </c>
      <c r="C480" s="5" t="s">
        <v>272</v>
      </c>
      <c r="D480" s="5">
        <v>2550</v>
      </c>
      <c r="E480" s="5">
        <v>10</v>
      </c>
      <c r="F480" s="5" t="s">
        <v>512</v>
      </c>
      <c r="G480" s="5" t="s">
        <v>26</v>
      </c>
      <c r="H480" s="6">
        <v>37.68</v>
      </c>
      <c r="I480" s="8">
        <f t="shared" si="35"/>
        <v>32.482758620689658</v>
      </c>
      <c r="J480" s="8">
        <f t="shared" si="36"/>
        <v>324.82758620689657</v>
      </c>
      <c r="K480" s="5">
        <v>13775</v>
      </c>
      <c r="L480" s="17">
        <v>145.95000000000002</v>
      </c>
      <c r="M480" s="11">
        <f t="shared" si="37"/>
        <v>1459.5000000000002</v>
      </c>
      <c r="N480" s="5"/>
      <c r="O480" s="5"/>
      <c r="P480" s="5"/>
      <c r="S480" s="27" t="s">
        <v>512</v>
      </c>
      <c r="T480" s="23" t="b">
        <f t="shared" si="38"/>
        <v>1</v>
      </c>
      <c r="U480" s="32">
        <v>32.482758620689658</v>
      </c>
      <c r="V480" s="25" t="b">
        <f t="shared" si="39"/>
        <v>1</v>
      </c>
    </row>
    <row r="481" spans="1:22" ht="45" x14ac:dyDescent="0.25">
      <c r="A481" s="5" t="s">
        <v>20</v>
      </c>
      <c r="B481" s="5">
        <v>472</v>
      </c>
      <c r="C481" s="5" t="s">
        <v>272</v>
      </c>
      <c r="D481" s="5">
        <v>2550</v>
      </c>
      <c r="E481" s="5">
        <v>10</v>
      </c>
      <c r="F481" s="5" t="s">
        <v>513</v>
      </c>
      <c r="G481" s="5" t="s">
        <v>26</v>
      </c>
      <c r="H481" s="6">
        <v>121.1</v>
      </c>
      <c r="I481" s="8">
        <f t="shared" si="35"/>
        <v>104.39655172413794</v>
      </c>
      <c r="J481" s="8">
        <f t="shared" si="36"/>
        <v>1043.9655172413793</v>
      </c>
      <c r="K481" s="5">
        <v>13775</v>
      </c>
      <c r="L481" s="17">
        <v>310.8</v>
      </c>
      <c r="M481" s="11">
        <f t="shared" si="37"/>
        <v>3108</v>
      </c>
      <c r="N481" s="5"/>
      <c r="O481" s="5"/>
      <c r="P481" s="5"/>
      <c r="S481" s="27" t="s">
        <v>513</v>
      </c>
      <c r="T481" s="23" t="b">
        <f t="shared" si="38"/>
        <v>1</v>
      </c>
      <c r="U481" s="32">
        <v>104.39655172413794</v>
      </c>
      <c r="V481" s="25" t="b">
        <f t="shared" si="39"/>
        <v>1</v>
      </c>
    </row>
    <row r="482" spans="1:22" ht="45" x14ac:dyDescent="0.25">
      <c r="A482" s="5" t="s">
        <v>20</v>
      </c>
      <c r="B482" s="5">
        <v>473</v>
      </c>
      <c r="C482" s="5" t="s">
        <v>272</v>
      </c>
      <c r="D482" s="5">
        <v>2550</v>
      </c>
      <c r="E482" s="5">
        <v>100</v>
      </c>
      <c r="F482" s="5" t="s">
        <v>514</v>
      </c>
      <c r="G482" s="5" t="s">
        <v>36</v>
      </c>
      <c r="H482" s="6">
        <v>171.05</v>
      </c>
      <c r="I482" s="8">
        <f t="shared" si="35"/>
        <v>147.45689655172416</v>
      </c>
      <c r="J482" s="8">
        <f t="shared" si="36"/>
        <v>14745.689655172415</v>
      </c>
      <c r="K482" s="5">
        <v>13775</v>
      </c>
      <c r="L482" s="17">
        <v>208.95000000000002</v>
      </c>
      <c r="M482" s="11">
        <f t="shared" si="37"/>
        <v>20895</v>
      </c>
      <c r="N482" s="5"/>
      <c r="O482" s="5"/>
      <c r="P482" s="5"/>
      <c r="S482" s="27" t="s">
        <v>514</v>
      </c>
      <c r="T482" s="23" t="b">
        <f t="shared" si="38"/>
        <v>1</v>
      </c>
      <c r="U482" s="32">
        <v>147.45689655172416</v>
      </c>
      <c r="V482" s="25" t="b">
        <f t="shared" si="39"/>
        <v>1</v>
      </c>
    </row>
    <row r="483" spans="1:22" ht="45" x14ac:dyDescent="0.25">
      <c r="A483" s="5" t="s">
        <v>20</v>
      </c>
      <c r="B483" s="5">
        <v>474</v>
      </c>
      <c r="C483" s="5" t="s">
        <v>272</v>
      </c>
      <c r="D483" s="5">
        <v>2950</v>
      </c>
      <c r="E483" s="5">
        <v>1</v>
      </c>
      <c r="F483" s="5" t="s">
        <v>515</v>
      </c>
      <c r="G483" s="5" t="s">
        <v>516</v>
      </c>
      <c r="H483" s="6">
        <v>3991.85</v>
      </c>
      <c r="I483" s="8">
        <f t="shared" si="35"/>
        <v>3441.25</v>
      </c>
      <c r="J483" s="8">
        <f t="shared" si="36"/>
        <v>3441.25</v>
      </c>
      <c r="K483" s="5">
        <v>13777</v>
      </c>
      <c r="L483" s="12">
        <v>4950.75</v>
      </c>
      <c r="M483" s="11">
        <f t="shared" si="37"/>
        <v>4950.75</v>
      </c>
      <c r="N483" s="5"/>
      <c r="O483" s="5"/>
      <c r="P483" s="5"/>
      <c r="S483" s="27" t="s">
        <v>515</v>
      </c>
      <c r="T483" s="23" t="b">
        <f t="shared" si="38"/>
        <v>1</v>
      </c>
      <c r="U483" s="32">
        <v>3441.25</v>
      </c>
      <c r="V483" s="25" t="b">
        <f t="shared" si="39"/>
        <v>1</v>
      </c>
    </row>
    <row r="484" spans="1:22" ht="45" x14ac:dyDescent="0.25">
      <c r="A484" s="5" t="s">
        <v>20</v>
      </c>
      <c r="B484" s="5">
        <v>475</v>
      </c>
      <c r="C484" s="5" t="s">
        <v>272</v>
      </c>
      <c r="D484" s="5">
        <v>2170</v>
      </c>
      <c r="E484" s="5">
        <v>6</v>
      </c>
      <c r="F484" s="5" t="s">
        <v>517</v>
      </c>
      <c r="G484" s="5" t="s">
        <v>204</v>
      </c>
      <c r="H484" s="6">
        <v>1005.16</v>
      </c>
      <c r="I484" s="8">
        <f t="shared" si="35"/>
        <v>866.51724137931035</v>
      </c>
      <c r="J484" s="8">
        <f t="shared" si="36"/>
        <v>5199.1034482758623</v>
      </c>
      <c r="K484" s="5">
        <v>3577</v>
      </c>
      <c r="L484" s="12">
        <v>866.51724137931035</v>
      </c>
      <c r="M484" s="11">
        <f t="shared" si="37"/>
        <v>5199.1034482758623</v>
      </c>
      <c r="N484" s="5"/>
      <c r="O484" s="5"/>
      <c r="P484" s="5"/>
      <c r="S484" s="27" t="s">
        <v>517</v>
      </c>
      <c r="T484" s="23" t="b">
        <f t="shared" si="38"/>
        <v>1</v>
      </c>
      <c r="U484" s="32">
        <v>866.51724137931035</v>
      </c>
      <c r="V484" s="25" t="b">
        <f t="shared" si="39"/>
        <v>1</v>
      </c>
    </row>
    <row r="485" spans="1:22" ht="45" x14ac:dyDescent="0.25">
      <c r="A485" s="5" t="s">
        <v>20</v>
      </c>
      <c r="B485" s="5">
        <v>476</v>
      </c>
      <c r="C485" s="5" t="s">
        <v>272</v>
      </c>
      <c r="D485" s="5">
        <v>2950</v>
      </c>
      <c r="E485" s="5">
        <v>1</v>
      </c>
      <c r="F485" s="5" t="s">
        <v>518</v>
      </c>
      <c r="G485" s="5" t="s">
        <v>36</v>
      </c>
      <c r="H485" s="6">
        <v>1565.47</v>
      </c>
      <c r="I485" s="8">
        <f t="shared" si="35"/>
        <v>1349.543103448276</v>
      </c>
      <c r="J485" s="8">
        <f t="shared" si="36"/>
        <v>1349.543103448276</v>
      </c>
      <c r="K485" s="5">
        <v>13777</v>
      </c>
      <c r="L485" s="17">
        <v>4830</v>
      </c>
      <c r="M485" s="11">
        <f t="shared" si="37"/>
        <v>4830</v>
      </c>
      <c r="N485" s="5"/>
      <c r="O485" s="5"/>
      <c r="P485" s="5"/>
      <c r="S485" s="27" t="s">
        <v>518</v>
      </c>
      <c r="T485" s="23" t="b">
        <f t="shared" si="38"/>
        <v>1</v>
      </c>
      <c r="U485" s="32">
        <v>1349.543103448276</v>
      </c>
      <c r="V485" s="25" t="b">
        <f t="shared" si="39"/>
        <v>1</v>
      </c>
    </row>
    <row r="486" spans="1:22" ht="45" x14ac:dyDescent="0.25">
      <c r="A486" s="5" t="s">
        <v>20</v>
      </c>
      <c r="B486" s="5">
        <v>477</v>
      </c>
      <c r="C486" s="5" t="s">
        <v>272</v>
      </c>
      <c r="D486" s="5">
        <v>2550</v>
      </c>
      <c r="E486" s="5">
        <v>5</v>
      </c>
      <c r="F486" s="5" t="s">
        <v>519</v>
      </c>
      <c r="G486" s="5" t="s">
        <v>26</v>
      </c>
      <c r="H486" s="6">
        <v>4944.5</v>
      </c>
      <c r="I486" s="8">
        <f t="shared" si="35"/>
        <v>4262.5</v>
      </c>
      <c r="J486" s="8">
        <f t="shared" si="36"/>
        <v>21312.5</v>
      </c>
      <c r="K486" s="5">
        <v>13775</v>
      </c>
      <c r="L486" s="12">
        <v>4529.3324999999995</v>
      </c>
      <c r="M486" s="11">
        <f t="shared" si="37"/>
        <v>22646.662499999999</v>
      </c>
      <c r="N486" s="5"/>
      <c r="O486" s="5"/>
      <c r="P486" s="5"/>
      <c r="S486" s="27" t="s">
        <v>519</v>
      </c>
      <c r="T486" s="23" t="b">
        <f t="shared" si="38"/>
        <v>1</v>
      </c>
      <c r="U486" s="32">
        <v>4262.5</v>
      </c>
      <c r="V486" s="25" t="b">
        <f t="shared" si="39"/>
        <v>1</v>
      </c>
    </row>
    <row r="487" spans="1:22" ht="45" x14ac:dyDescent="0.25">
      <c r="A487" s="5" t="s">
        <v>20</v>
      </c>
      <c r="B487" s="5">
        <v>478</v>
      </c>
      <c r="C487" s="5" t="s">
        <v>272</v>
      </c>
      <c r="D487" s="5">
        <v>2550</v>
      </c>
      <c r="E487" s="5">
        <v>5</v>
      </c>
      <c r="F487" s="5" t="s">
        <v>520</v>
      </c>
      <c r="G487" s="5" t="s">
        <v>26</v>
      </c>
      <c r="H487" s="6">
        <v>4942.5</v>
      </c>
      <c r="I487" s="8">
        <f t="shared" si="35"/>
        <v>4260.7758620689656</v>
      </c>
      <c r="J487" s="8">
        <f t="shared" si="36"/>
        <v>21303.879310344826</v>
      </c>
      <c r="K487" s="5">
        <v>13775</v>
      </c>
      <c r="L487" s="12">
        <v>4529.3324999999995</v>
      </c>
      <c r="M487" s="11">
        <f t="shared" si="37"/>
        <v>22646.662499999999</v>
      </c>
      <c r="N487" s="5"/>
      <c r="O487" s="5"/>
      <c r="P487" s="5"/>
      <c r="S487" s="27" t="s">
        <v>520</v>
      </c>
      <c r="T487" s="23" t="b">
        <f t="shared" si="38"/>
        <v>1</v>
      </c>
      <c r="U487" s="32">
        <v>4260.7758620689656</v>
      </c>
      <c r="V487" s="25" t="b">
        <f t="shared" si="39"/>
        <v>1</v>
      </c>
    </row>
    <row r="488" spans="1:22" ht="45" x14ac:dyDescent="0.25">
      <c r="A488" s="5" t="s">
        <v>20</v>
      </c>
      <c r="B488" s="5">
        <v>479</v>
      </c>
      <c r="C488" s="5" t="s">
        <v>272</v>
      </c>
      <c r="D488" s="5">
        <v>2550</v>
      </c>
      <c r="E488" s="5">
        <v>5</v>
      </c>
      <c r="F488" s="5" t="s">
        <v>521</v>
      </c>
      <c r="G488" s="5" t="s">
        <v>26</v>
      </c>
      <c r="H488" s="6">
        <v>4944.5</v>
      </c>
      <c r="I488" s="8">
        <f t="shared" si="35"/>
        <v>4262.5</v>
      </c>
      <c r="J488" s="8">
        <f t="shared" si="36"/>
        <v>21312.5</v>
      </c>
      <c r="K488" s="5">
        <v>13775</v>
      </c>
      <c r="L488" s="12">
        <v>4529.3324999999995</v>
      </c>
      <c r="M488" s="11">
        <f t="shared" si="37"/>
        <v>22646.662499999999</v>
      </c>
      <c r="N488" s="5"/>
      <c r="O488" s="5"/>
      <c r="P488" s="5"/>
      <c r="S488" s="27" t="s">
        <v>521</v>
      </c>
      <c r="T488" s="23" t="b">
        <f t="shared" si="38"/>
        <v>1</v>
      </c>
      <c r="U488" s="32">
        <v>4262.5</v>
      </c>
      <c r="V488" s="25" t="b">
        <f t="shared" si="39"/>
        <v>1</v>
      </c>
    </row>
    <row r="489" spans="1:22" ht="45" x14ac:dyDescent="0.25">
      <c r="A489" s="5" t="s">
        <v>20</v>
      </c>
      <c r="B489" s="5">
        <v>480</v>
      </c>
      <c r="C489" s="5" t="s">
        <v>272</v>
      </c>
      <c r="D489" s="5">
        <v>2550</v>
      </c>
      <c r="E489" s="5">
        <v>5</v>
      </c>
      <c r="F489" s="5" t="s">
        <v>522</v>
      </c>
      <c r="G489" s="5" t="s">
        <v>36</v>
      </c>
      <c r="H489" s="6">
        <v>47.5</v>
      </c>
      <c r="I489" s="8">
        <f t="shared" si="35"/>
        <v>40.948275862068968</v>
      </c>
      <c r="J489" s="8">
        <f t="shared" si="36"/>
        <v>204.74137931034483</v>
      </c>
      <c r="K489" s="5">
        <v>13775</v>
      </c>
      <c r="L489" s="12">
        <v>63</v>
      </c>
      <c r="M489" s="11">
        <f t="shared" si="37"/>
        <v>315</v>
      </c>
      <c r="N489" s="5"/>
      <c r="O489" s="5"/>
      <c r="P489" s="5"/>
      <c r="S489" s="27" t="s">
        <v>522</v>
      </c>
      <c r="T489" s="23" t="b">
        <f t="shared" si="38"/>
        <v>1</v>
      </c>
      <c r="U489" s="32">
        <v>40.948275862068968</v>
      </c>
      <c r="V489" s="25" t="b">
        <f t="shared" si="39"/>
        <v>1</v>
      </c>
    </row>
    <row r="490" spans="1:22" ht="45" x14ac:dyDescent="0.25">
      <c r="A490" s="5" t="s">
        <v>20</v>
      </c>
      <c r="B490" s="5">
        <v>481</v>
      </c>
      <c r="C490" s="5" t="s">
        <v>272</v>
      </c>
      <c r="D490" s="5">
        <v>2550</v>
      </c>
      <c r="E490" s="5">
        <v>15</v>
      </c>
      <c r="F490" s="5" t="s">
        <v>523</v>
      </c>
      <c r="G490" s="5" t="s">
        <v>26</v>
      </c>
      <c r="H490" s="6">
        <v>1706.25</v>
      </c>
      <c r="I490" s="8">
        <f t="shared" si="35"/>
        <v>1470.9051724137933</v>
      </c>
      <c r="J490" s="8">
        <f t="shared" si="36"/>
        <v>22063.577586206899</v>
      </c>
      <c r="K490" s="5">
        <v>13775</v>
      </c>
      <c r="L490" s="13">
        <v>1470.9051724137933</v>
      </c>
      <c r="M490" s="11">
        <f t="shared" si="37"/>
        <v>22063.577586206899</v>
      </c>
      <c r="N490" s="5"/>
      <c r="O490" s="5"/>
      <c r="P490" s="5"/>
      <c r="S490" s="27" t="s">
        <v>523</v>
      </c>
      <c r="T490" s="23" t="b">
        <f t="shared" si="38"/>
        <v>1</v>
      </c>
      <c r="U490" s="32">
        <v>1470.9051724137933</v>
      </c>
      <c r="V490" s="25" t="b">
        <f t="shared" si="39"/>
        <v>1</v>
      </c>
    </row>
    <row r="491" spans="1:22" ht="45" x14ac:dyDescent="0.25">
      <c r="A491" s="5" t="s">
        <v>20</v>
      </c>
      <c r="B491" s="5">
        <v>482</v>
      </c>
      <c r="C491" s="5" t="s">
        <v>272</v>
      </c>
      <c r="D491" s="5">
        <v>2550</v>
      </c>
      <c r="E491" s="5">
        <v>5</v>
      </c>
      <c r="F491" s="5" t="s">
        <v>524</v>
      </c>
      <c r="G491" s="5" t="s">
        <v>26</v>
      </c>
      <c r="H491" s="6">
        <v>2501.75</v>
      </c>
      <c r="I491" s="8">
        <f t="shared" si="35"/>
        <v>2156.6810344827586</v>
      </c>
      <c r="J491" s="8">
        <f t="shared" si="36"/>
        <v>10783.405172413793</v>
      </c>
      <c r="K491" s="5">
        <v>13775</v>
      </c>
      <c r="L491" s="17">
        <v>5239.5</v>
      </c>
      <c r="M491" s="11">
        <f t="shared" si="37"/>
        <v>26197.5</v>
      </c>
      <c r="N491" s="5"/>
      <c r="O491" s="5"/>
      <c r="P491" s="5"/>
      <c r="S491" s="27" t="s">
        <v>524</v>
      </c>
      <c r="T491" s="23" t="b">
        <f t="shared" si="38"/>
        <v>1</v>
      </c>
      <c r="U491" s="32">
        <v>2156.6810344827586</v>
      </c>
      <c r="V491" s="25" t="b">
        <f t="shared" si="39"/>
        <v>1</v>
      </c>
    </row>
    <row r="492" spans="1:22" ht="45" x14ac:dyDescent="0.25">
      <c r="A492" s="5" t="s">
        <v>20</v>
      </c>
      <c r="B492" s="5">
        <v>483</v>
      </c>
      <c r="C492" s="5" t="s">
        <v>272</v>
      </c>
      <c r="D492" s="5">
        <v>2550</v>
      </c>
      <c r="E492" s="5">
        <v>10</v>
      </c>
      <c r="F492" s="5" t="s">
        <v>525</v>
      </c>
      <c r="G492" s="5" t="s">
        <v>26</v>
      </c>
      <c r="H492" s="6">
        <v>602.55999999999995</v>
      </c>
      <c r="I492" s="8">
        <f t="shared" si="35"/>
        <v>519.44827586206895</v>
      </c>
      <c r="J492" s="8">
        <f t="shared" si="36"/>
        <v>5194.4827586206893</v>
      </c>
      <c r="K492" s="5">
        <v>13775</v>
      </c>
      <c r="L492" s="12">
        <v>966</v>
      </c>
      <c r="M492" s="11">
        <f t="shared" si="37"/>
        <v>9660</v>
      </c>
      <c r="N492" s="5"/>
      <c r="O492" s="5"/>
      <c r="P492" s="5"/>
      <c r="S492" s="27" t="s">
        <v>525</v>
      </c>
      <c r="T492" s="23" t="b">
        <f t="shared" si="38"/>
        <v>1</v>
      </c>
      <c r="U492" s="32">
        <v>519.44827586206895</v>
      </c>
      <c r="V492" s="25" t="b">
        <f t="shared" si="39"/>
        <v>1</v>
      </c>
    </row>
    <row r="493" spans="1:22" ht="45" x14ac:dyDescent="0.25">
      <c r="A493" s="5" t="s">
        <v>20</v>
      </c>
      <c r="B493" s="5">
        <v>484</v>
      </c>
      <c r="C493" s="5" t="s">
        <v>272</v>
      </c>
      <c r="D493" s="5">
        <v>2550</v>
      </c>
      <c r="E493" s="5">
        <v>10</v>
      </c>
      <c r="F493" s="5" t="s">
        <v>526</v>
      </c>
      <c r="G493" s="5" t="s">
        <v>36</v>
      </c>
      <c r="H493" s="6">
        <v>464</v>
      </c>
      <c r="I493" s="8">
        <f t="shared" si="35"/>
        <v>400</v>
      </c>
      <c r="J493" s="8">
        <f t="shared" si="36"/>
        <v>4000</v>
      </c>
      <c r="K493" s="5">
        <v>13775</v>
      </c>
      <c r="L493" s="12">
        <v>8761.8494250000003</v>
      </c>
      <c r="M493" s="11">
        <f t="shared" si="37"/>
        <v>87618.494250000003</v>
      </c>
      <c r="N493" s="5"/>
      <c r="O493" s="5"/>
      <c r="P493" s="5"/>
      <c r="S493" s="27" t="s">
        <v>526</v>
      </c>
      <c r="T493" s="23" t="b">
        <f t="shared" si="38"/>
        <v>1</v>
      </c>
      <c r="U493" s="32">
        <v>400</v>
      </c>
      <c r="V493" s="25" t="b">
        <f t="shared" si="39"/>
        <v>1</v>
      </c>
    </row>
    <row r="494" spans="1:22" ht="45" x14ac:dyDescent="0.25">
      <c r="A494" s="5" t="s">
        <v>20</v>
      </c>
      <c r="B494" s="5">
        <v>485</v>
      </c>
      <c r="C494" s="5" t="s">
        <v>272</v>
      </c>
      <c r="D494" s="5">
        <v>2550</v>
      </c>
      <c r="E494" s="5">
        <v>20</v>
      </c>
      <c r="F494" s="5" t="s">
        <v>527</v>
      </c>
      <c r="G494" s="5" t="s">
        <v>204</v>
      </c>
      <c r="H494" s="6">
        <v>10565.34</v>
      </c>
      <c r="I494" s="8">
        <f t="shared" si="35"/>
        <v>9108.0517241379312</v>
      </c>
      <c r="J494" s="8">
        <f t="shared" si="36"/>
        <v>182161.03448275861</v>
      </c>
      <c r="K494" s="5">
        <v>13775</v>
      </c>
      <c r="L494" s="12">
        <v>9628.5</v>
      </c>
      <c r="M494" s="11">
        <f t="shared" si="37"/>
        <v>192570</v>
      </c>
      <c r="N494" s="5"/>
      <c r="O494" s="5"/>
      <c r="P494" s="5"/>
      <c r="S494" s="27" t="s">
        <v>527</v>
      </c>
      <c r="T494" s="23" t="b">
        <f t="shared" si="38"/>
        <v>1</v>
      </c>
      <c r="U494" s="32">
        <v>9108.0517241379312</v>
      </c>
      <c r="V494" s="25" t="b">
        <f t="shared" si="39"/>
        <v>1</v>
      </c>
    </row>
    <row r="495" spans="1:22" ht="45" x14ac:dyDescent="0.25">
      <c r="A495" s="5" t="s">
        <v>20</v>
      </c>
      <c r="B495" s="5">
        <v>486</v>
      </c>
      <c r="C495" s="5" t="s">
        <v>272</v>
      </c>
      <c r="D495" s="5">
        <v>2950</v>
      </c>
      <c r="E495" s="5">
        <v>2</v>
      </c>
      <c r="F495" s="5" t="s">
        <v>528</v>
      </c>
      <c r="G495" s="5" t="s">
        <v>173</v>
      </c>
      <c r="H495" s="6">
        <v>141.69999999999999</v>
      </c>
      <c r="I495" s="8">
        <f t="shared" si="35"/>
        <v>122.1551724137931</v>
      </c>
      <c r="J495" s="8">
        <f t="shared" si="36"/>
        <v>244.31034482758619</v>
      </c>
      <c r="K495" s="5">
        <v>13777</v>
      </c>
      <c r="L495" s="12">
        <v>2890.125</v>
      </c>
      <c r="M495" s="11">
        <f t="shared" si="37"/>
        <v>5780.25</v>
      </c>
      <c r="N495" s="5"/>
      <c r="O495" s="5"/>
      <c r="P495" s="5"/>
      <c r="S495" s="27" t="s">
        <v>528</v>
      </c>
      <c r="T495" s="23" t="b">
        <f t="shared" si="38"/>
        <v>1</v>
      </c>
      <c r="U495" s="32">
        <v>122.1551724137931</v>
      </c>
      <c r="V495" s="25" t="b">
        <f t="shared" si="39"/>
        <v>1</v>
      </c>
    </row>
    <row r="496" spans="1:22" ht="45" x14ac:dyDescent="0.25">
      <c r="A496" s="5" t="s">
        <v>20</v>
      </c>
      <c r="B496" s="5">
        <v>487</v>
      </c>
      <c r="C496" s="5" t="s">
        <v>272</v>
      </c>
      <c r="D496" s="5">
        <v>2950</v>
      </c>
      <c r="E496" s="5">
        <v>2</v>
      </c>
      <c r="F496" s="5" t="s">
        <v>529</v>
      </c>
      <c r="G496" s="5" t="s">
        <v>173</v>
      </c>
      <c r="H496" s="6">
        <v>135.19999999999999</v>
      </c>
      <c r="I496" s="8">
        <f t="shared" si="35"/>
        <v>116.55172413793103</v>
      </c>
      <c r="J496" s="8">
        <f t="shared" si="36"/>
        <v>233.10344827586206</v>
      </c>
      <c r="K496" s="5">
        <v>13777</v>
      </c>
      <c r="L496" s="12">
        <v>158.02500000000001</v>
      </c>
      <c r="M496" s="11">
        <f t="shared" si="37"/>
        <v>316.05</v>
      </c>
      <c r="N496" s="5"/>
      <c r="O496" s="5"/>
      <c r="P496" s="5"/>
      <c r="S496" s="27" t="s">
        <v>529</v>
      </c>
      <c r="T496" s="23" t="b">
        <f t="shared" si="38"/>
        <v>1</v>
      </c>
      <c r="U496" s="32">
        <v>116.55172413793103</v>
      </c>
      <c r="V496" s="25" t="b">
        <f t="shared" si="39"/>
        <v>1</v>
      </c>
    </row>
    <row r="497" spans="1:22" ht="45" x14ac:dyDescent="0.25">
      <c r="A497" s="5" t="s">
        <v>20</v>
      </c>
      <c r="B497" s="5">
        <v>488</v>
      </c>
      <c r="C497" s="5" t="s">
        <v>272</v>
      </c>
      <c r="D497" s="5">
        <v>2950</v>
      </c>
      <c r="E497" s="5">
        <v>2</v>
      </c>
      <c r="F497" s="5" t="s">
        <v>530</v>
      </c>
      <c r="G497" s="5" t="s">
        <v>173</v>
      </c>
      <c r="H497" s="6">
        <v>152.1</v>
      </c>
      <c r="I497" s="8">
        <f t="shared" si="35"/>
        <v>131.12068965517241</v>
      </c>
      <c r="J497" s="8">
        <f t="shared" si="36"/>
        <v>262.24137931034483</v>
      </c>
      <c r="K497" s="5">
        <v>13777</v>
      </c>
      <c r="L497" s="12">
        <v>240.97500000000002</v>
      </c>
      <c r="M497" s="11">
        <f t="shared" si="37"/>
        <v>481.95000000000005</v>
      </c>
      <c r="N497" s="5"/>
      <c r="O497" s="5"/>
      <c r="P497" s="5"/>
      <c r="S497" s="27" t="s">
        <v>530</v>
      </c>
      <c r="T497" s="23" t="b">
        <f t="shared" si="38"/>
        <v>1</v>
      </c>
      <c r="U497" s="32">
        <v>131.12068965517241</v>
      </c>
      <c r="V497" s="25" t="b">
        <f t="shared" si="39"/>
        <v>1</v>
      </c>
    </row>
    <row r="498" spans="1:22" ht="45" x14ac:dyDescent="0.25">
      <c r="A498" s="5" t="s">
        <v>20</v>
      </c>
      <c r="B498" s="5">
        <v>489</v>
      </c>
      <c r="C498" s="5" t="s">
        <v>272</v>
      </c>
      <c r="D498" s="5">
        <v>2950</v>
      </c>
      <c r="E498" s="5">
        <v>2</v>
      </c>
      <c r="F498" s="5" t="s">
        <v>531</v>
      </c>
      <c r="G498" s="5" t="s">
        <v>173</v>
      </c>
      <c r="H498" s="6">
        <v>131</v>
      </c>
      <c r="I498" s="8">
        <f t="shared" si="35"/>
        <v>112.93103448275863</v>
      </c>
      <c r="J498" s="8">
        <f t="shared" si="36"/>
        <v>225.86206896551727</v>
      </c>
      <c r="K498" s="5">
        <v>13777</v>
      </c>
      <c r="L498" s="12">
        <v>171.9375</v>
      </c>
      <c r="M498" s="11">
        <f t="shared" si="37"/>
        <v>343.875</v>
      </c>
      <c r="N498" s="5"/>
      <c r="O498" s="5"/>
      <c r="P498" s="5"/>
      <c r="S498" s="27" t="s">
        <v>531</v>
      </c>
      <c r="T498" s="23" t="b">
        <f t="shared" si="38"/>
        <v>1</v>
      </c>
      <c r="U498" s="32">
        <v>112.93103448275863</v>
      </c>
      <c r="V498" s="25" t="b">
        <f t="shared" si="39"/>
        <v>1</v>
      </c>
    </row>
    <row r="499" spans="1:22" ht="45" x14ac:dyDescent="0.25">
      <c r="A499" s="5" t="s">
        <v>20</v>
      </c>
      <c r="B499" s="5">
        <v>490</v>
      </c>
      <c r="C499" s="5" t="s">
        <v>272</v>
      </c>
      <c r="D499" s="5">
        <v>2550</v>
      </c>
      <c r="E499" s="5">
        <v>36</v>
      </c>
      <c r="F499" s="5" t="s">
        <v>532</v>
      </c>
      <c r="G499" s="5" t="s">
        <v>36</v>
      </c>
      <c r="H499" s="6">
        <v>495.9</v>
      </c>
      <c r="I499" s="8">
        <f t="shared" si="35"/>
        <v>427.5</v>
      </c>
      <c r="J499" s="8">
        <f t="shared" si="36"/>
        <v>15390</v>
      </c>
      <c r="K499" s="5">
        <v>13775</v>
      </c>
      <c r="L499" s="12">
        <v>427.5</v>
      </c>
      <c r="M499" s="11">
        <f t="shared" si="37"/>
        <v>15390</v>
      </c>
      <c r="N499" s="5"/>
      <c r="O499" s="5"/>
      <c r="P499" s="5"/>
      <c r="S499" s="27" t="s">
        <v>532</v>
      </c>
      <c r="T499" s="23" t="b">
        <f t="shared" si="38"/>
        <v>1</v>
      </c>
      <c r="U499" s="32">
        <v>427.5</v>
      </c>
      <c r="V499" s="25" t="b">
        <f t="shared" si="39"/>
        <v>1</v>
      </c>
    </row>
    <row r="500" spans="1:22" ht="45" x14ac:dyDescent="0.25">
      <c r="A500" s="5" t="s">
        <v>20</v>
      </c>
      <c r="B500" s="5">
        <v>491</v>
      </c>
      <c r="C500" s="5" t="s">
        <v>272</v>
      </c>
      <c r="D500" s="5">
        <v>2550</v>
      </c>
      <c r="E500" s="5">
        <v>5</v>
      </c>
      <c r="F500" s="5" t="s">
        <v>533</v>
      </c>
      <c r="G500" s="5" t="s">
        <v>26</v>
      </c>
      <c r="H500" s="6">
        <v>5684</v>
      </c>
      <c r="I500" s="8">
        <f t="shared" si="35"/>
        <v>4900</v>
      </c>
      <c r="J500" s="8">
        <f t="shared" si="36"/>
        <v>24500</v>
      </c>
      <c r="K500" s="5">
        <v>13775</v>
      </c>
      <c r="L500" s="12">
        <v>5206.7400000000007</v>
      </c>
      <c r="M500" s="11">
        <f t="shared" si="37"/>
        <v>26033.700000000004</v>
      </c>
      <c r="N500" s="5"/>
      <c r="O500" s="5"/>
      <c r="P500" s="5"/>
      <c r="S500" s="27" t="s">
        <v>533</v>
      </c>
      <c r="T500" s="23" t="b">
        <f t="shared" si="38"/>
        <v>1</v>
      </c>
      <c r="U500" s="32">
        <v>4900</v>
      </c>
      <c r="V500" s="25" t="b">
        <f t="shared" si="39"/>
        <v>1</v>
      </c>
    </row>
    <row r="501" spans="1:22" ht="45" x14ac:dyDescent="0.25">
      <c r="A501" s="5" t="s">
        <v>20</v>
      </c>
      <c r="B501" s="5">
        <v>492</v>
      </c>
      <c r="C501" s="5" t="s">
        <v>272</v>
      </c>
      <c r="D501" s="5">
        <v>2550</v>
      </c>
      <c r="E501" s="5">
        <v>5</v>
      </c>
      <c r="F501" s="5" t="s">
        <v>534</v>
      </c>
      <c r="G501" s="5" t="s">
        <v>26</v>
      </c>
      <c r="H501" s="6">
        <v>5684</v>
      </c>
      <c r="I501" s="8">
        <f t="shared" si="35"/>
        <v>4900</v>
      </c>
      <c r="J501" s="8">
        <f t="shared" si="36"/>
        <v>24500</v>
      </c>
      <c r="K501" s="5">
        <v>13775</v>
      </c>
      <c r="L501" s="12">
        <v>5206.7400000000007</v>
      </c>
      <c r="M501" s="11">
        <f t="shared" si="37"/>
        <v>26033.700000000004</v>
      </c>
      <c r="N501" s="5"/>
      <c r="O501" s="5"/>
      <c r="P501" s="5"/>
      <c r="S501" s="27" t="s">
        <v>534</v>
      </c>
      <c r="T501" s="23" t="b">
        <f t="shared" si="38"/>
        <v>1</v>
      </c>
      <c r="U501" s="32">
        <v>4900</v>
      </c>
      <c r="V501" s="25" t="b">
        <f t="shared" si="39"/>
        <v>1</v>
      </c>
    </row>
    <row r="502" spans="1:22" ht="45" x14ac:dyDescent="0.25">
      <c r="A502" s="5" t="s">
        <v>20</v>
      </c>
      <c r="B502" s="5">
        <v>493</v>
      </c>
      <c r="C502" s="5" t="s">
        <v>272</v>
      </c>
      <c r="D502" s="5">
        <v>2550</v>
      </c>
      <c r="E502" s="5">
        <v>10</v>
      </c>
      <c r="F502" s="5" t="s">
        <v>535</v>
      </c>
      <c r="G502" s="5" t="s">
        <v>26</v>
      </c>
      <c r="H502" s="6">
        <v>3200</v>
      </c>
      <c r="I502" s="8">
        <f t="shared" si="35"/>
        <v>2758.6206896551726</v>
      </c>
      <c r="J502" s="8">
        <f t="shared" si="36"/>
        <v>27586.206896551725</v>
      </c>
      <c r="K502" s="5">
        <v>13775</v>
      </c>
      <c r="L502" s="12">
        <v>2758.6206896551726</v>
      </c>
      <c r="M502" s="11">
        <f t="shared" si="37"/>
        <v>27586.206896551725</v>
      </c>
      <c r="N502" s="5"/>
      <c r="O502" s="5"/>
      <c r="P502" s="5"/>
      <c r="S502" s="27" t="s">
        <v>535</v>
      </c>
      <c r="T502" s="23" t="b">
        <f t="shared" si="38"/>
        <v>1</v>
      </c>
      <c r="U502" s="32">
        <v>2758.6206896551726</v>
      </c>
      <c r="V502" s="25" t="b">
        <f t="shared" si="39"/>
        <v>1</v>
      </c>
    </row>
    <row r="503" spans="1:22" ht="45" x14ac:dyDescent="0.25">
      <c r="A503" s="5" t="s">
        <v>20</v>
      </c>
      <c r="B503" s="5">
        <v>494</v>
      </c>
      <c r="C503" s="5" t="s">
        <v>272</v>
      </c>
      <c r="D503" s="5">
        <v>2550</v>
      </c>
      <c r="E503" s="5">
        <v>30</v>
      </c>
      <c r="F503" s="5" t="s">
        <v>536</v>
      </c>
      <c r="G503" s="5" t="s">
        <v>36</v>
      </c>
      <c r="H503" s="6">
        <v>572.46</v>
      </c>
      <c r="I503" s="8">
        <f t="shared" si="35"/>
        <v>493.50000000000006</v>
      </c>
      <c r="J503" s="8">
        <f t="shared" si="36"/>
        <v>14805.000000000002</v>
      </c>
      <c r="K503" s="5">
        <v>13775</v>
      </c>
      <c r="L503" s="12">
        <v>493.50000000000006</v>
      </c>
      <c r="M503" s="11">
        <f t="shared" si="37"/>
        <v>14805.000000000002</v>
      </c>
      <c r="N503" s="5"/>
      <c r="O503" s="5"/>
      <c r="P503" s="5"/>
      <c r="S503" s="27" t="s">
        <v>536</v>
      </c>
      <c r="T503" s="23" t="b">
        <f t="shared" si="38"/>
        <v>1</v>
      </c>
      <c r="U503" s="32">
        <v>493.50000000000006</v>
      </c>
      <c r="V503" s="25" t="b">
        <f t="shared" si="39"/>
        <v>1</v>
      </c>
    </row>
    <row r="504" spans="1:22" ht="45" x14ac:dyDescent="0.25">
      <c r="A504" s="5" t="s">
        <v>20</v>
      </c>
      <c r="B504" s="5">
        <v>495</v>
      </c>
      <c r="C504" s="5" t="s">
        <v>272</v>
      </c>
      <c r="D504" s="5">
        <v>2550</v>
      </c>
      <c r="E504" s="5">
        <v>10</v>
      </c>
      <c r="F504" s="5" t="s">
        <v>537</v>
      </c>
      <c r="G504" s="5" t="s">
        <v>36</v>
      </c>
      <c r="H504" s="6">
        <v>507.5</v>
      </c>
      <c r="I504" s="8">
        <f t="shared" si="35"/>
        <v>437.50000000000006</v>
      </c>
      <c r="J504" s="8">
        <f t="shared" si="36"/>
        <v>4375.0000000000009</v>
      </c>
      <c r="K504" s="5">
        <v>13775</v>
      </c>
      <c r="L504" s="12">
        <v>10728.021359999999</v>
      </c>
      <c r="M504" s="11">
        <f t="shared" si="37"/>
        <v>107280.21359999999</v>
      </c>
      <c r="N504" s="5"/>
      <c r="O504" s="5"/>
      <c r="P504" s="5"/>
      <c r="S504" s="27" t="s">
        <v>537</v>
      </c>
      <c r="T504" s="23" t="b">
        <f t="shared" si="38"/>
        <v>1</v>
      </c>
      <c r="U504" s="32">
        <v>437.50000000000006</v>
      </c>
      <c r="V504" s="25" t="b">
        <f t="shared" si="39"/>
        <v>1</v>
      </c>
    </row>
    <row r="505" spans="1:22" ht="45" x14ac:dyDescent="0.25">
      <c r="A505" s="5" t="s">
        <v>20</v>
      </c>
      <c r="B505" s="5">
        <v>496</v>
      </c>
      <c r="C505" s="5" t="s">
        <v>272</v>
      </c>
      <c r="D505" s="5">
        <v>2950</v>
      </c>
      <c r="E505" s="5">
        <v>1</v>
      </c>
      <c r="F505" s="5" t="s">
        <v>538</v>
      </c>
      <c r="G505" s="5" t="s">
        <v>36</v>
      </c>
      <c r="H505" s="6">
        <v>1300</v>
      </c>
      <c r="I505" s="8">
        <f t="shared" si="35"/>
        <v>1120.6896551724139</v>
      </c>
      <c r="J505" s="8">
        <f t="shared" si="36"/>
        <v>1120.6896551724139</v>
      </c>
      <c r="K505" s="5">
        <v>13777</v>
      </c>
      <c r="L505" s="17">
        <v>1363.95</v>
      </c>
      <c r="M505" s="11">
        <f t="shared" si="37"/>
        <v>1363.95</v>
      </c>
      <c r="N505" s="5"/>
      <c r="O505" s="5"/>
      <c r="P505" s="5"/>
      <c r="S505" s="27" t="s">
        <v>538</v>
      </c>
      <c r="T505" s="23" t="b">
        <f t="shared" si="38"/>
        <v>1</v>
      </c>
      <c r="U505" s="32">
        <v>1120.6896551724139</v>
      </c>
      <c r="V505" s="25" t="b">
        <f t="shared" si="39"/>
        <v>1</v>
      </c>
    </row>
    <row r="506" spans="1:22" ht="45" x14ac:dyDescent="0.25">
      <c r="A506" s="5" t="s">
        <v>20</v>
      </c>
      <c r="B506" s="5">
        <v>497</v>
      </c>
      <c r="C506" s="5" t="s">
        <v>272</v>
      </c>
      <c r="D506" s="5">
        <v>2950</v>
      </c>
      <c r="E506" s="5">
        <v>1</v>
      </c>
      <c r="F506" s="5" t="s">
        <v>539</v>
      </c>
      <c r="G506" s="5" t="s">
        <v>36</v>
      </c>
      <c r="H506" s="6">
        <v>7589.99</v>
      </c>
      <c r="I506" s="8">
        <f t="shared" si="35"/>
        <v>6543.0948275862074</v>
      </c>
      <c r="J506" s="8">
        <f t="shared" si="36"/>
        <v>6543.0948275862074</v>
      </c>
      <c r="K506" s="5">
        <v>13777</v>
      </c>
      <c r="L506" s="12">
        <v>6543.0948275862074</v>
      </c>
      <c r="M506" s="11">
        <f t="shared" si="37"/>
        <v>6543.0948275862074</v>
      </c>
      <c r="N506" s="5"/>
      <c r="O506" s="5"/>
      <c r="P506" s="5"/>
      <c r="S506" s="27" t="s">
        <v>539</v>
      </c>
      <c r="T506" s="23" t="b">
        <f t="shared" si="38"/>
        <v>1</v>
      </c>
      <c r="U506" s="32">
        <v>6543.0948275862074</v>
      </c>
      <c r="V506" s="25" t="b">
        <f t="shared" si="39"/>
        <v>1</v>
      </c>
    </row>
    <row r="507" spans="1:22" ht="45" x14ac:dyDescent="0.25">
      <c r="A507" s="5" t="s">
        <v>20</v>
      </c>
      <c r="B507" s="5">
        <v>498</v>
      </c>
      <c r="C507" s="5" t="s">
        <v>272</v>
      </c>
      <c r="D507" s="5">
        <v>2550</v>
      </c>
      <c r="E507" s="5">
        <v>60</v>
      </c>
      <c r="F507" s="5" t="s">
        <v>540</v>
      </c>
      <c r="G507" s="5" t="s">
        <v>36</v>
      </c>
      <c r="H507" s="6">
        <v>277.82</v>
      </c>
      <c r="I507" s="8">
        <f t="shared" si="35"/>
        <v>239.5</v>
      </c>
      <c r="J507" s="8">
        <f t="shared" si="36"/>
        <v>14370</v>
      </c>
      <c r="K507" s="5">
        <v>13775</v>
      </c>
      <c r="L507" s="12">
        <v>412.88940000000008</v>
      </c>
      <c r="M507" s="11">
        <f t="shared" si="37"/>
        <v>24773.364000000005</v>
      </c>
      <c r="N507" s="5"/>
      <c r="O507" s="5"/>
      <c r="P507" s="5"/>
      <c r="S507" s="27" t="s">
        <v>540</v>
      </c>
      <c r="T507" s="23" t="b">
        <f t="shared" si="38"/>
        <v>1</v>
      </c>
      <c r="U507" s="32">
        <v>239.5</v>
      </c>
      <c r="V507" s="25" t="b">
        <f t="shared" si="39"/>
        <v>1</v>
      </c>
    </row>
    <row r="508" spans="1:22" ht="67.5" x14ac:dyDescent="0.25">
      <c r="A508" s="5" t="s">
        <v>20</v>
      </c>
      <c r="B508" s="5">
        <v>499</v>
      </c>
      <c r="C508" s="5" t="s">
        <v>272</v>
      </c>
      <c r="D508" s="5">
        <v>2550</v>
      </c>
      <c r="E508" s="5">
        <v>450</v>
      </c>
      <c r="F508" s="5" t="s">
        <v>541</v>
      </c>
      <c r="G508" s="5" t="s">
        <v>36</v>
      </c>
      <c r="H508" s="6">
        <v>5</v>
      </c>
      <c r="I508" s="8">
        <f t="shared" si="35"/>
        <v>4.3103448275862073</v>
      </c>
      <c r="J508" s="8">
        <f t="shared" si="36"/>
        <v>1939.6551724137933</v>
      </c>
      <c r="K508" s="5">
        <v>13775</v>
      </c>
      <c r="L508" s="17">
        <v>619.5</v>
      </c>
      <c r="M508" s="11">
        <f t="shared" si="37"/>
        <v>278775</v>
      </c>
      <c r="N508" s="5"/>
      <c r="O508" s="5"/>
      <c r="P508" s="5"/>
      <c r="S508" s="27" t="s">
        <v>541</v>
      </c>
      <c r="T508" s="23" t="b">
        <f t="shared" si="38"/>
        <v>1</v>
      </c>
      <c r="U508" s="32">
        <v>4.3103448275862073</v>
      </c>
      <c r="V508" s="25" t="b">
        <f t="shared" si="39"/>
        <v>1</v>
      </c>
    </row>
    <row r="509" spans="1:22" ht="56.25" x14ac:dyDescent="0.25">
      <c r="A509" s="5" t="s">
        <v>20</v>
      </c>
      <c r="B509" s="5">
        <v>500</v>
      </c>
      <c r="C509" s="5" t="s">
        <v>542</v>
      </c>
      <c r="D509" s="5">
        <v>2950</v>
      </c>
      <c r="E509" s="5">
        <v>1</v>
      </c>
      <c r="F509" s="5" t="s">
        <v>543</v>
      </c>
      <c r="G509" s="5" t="s">
        <v>36</v>
      </c>
      <c r="H509" s="6">
        <v>2500</v>
      </c>
      <c r="I509" s="8">
        <f t="shared" si="35"/>
        <v>2155.1724137931037</v>
      </c>
      <c r="J509" s="8">
        <f t="shared" si="36"/>
        <v>2155.1724137931037</v>
      </c>
      <c r="K509" s="5">
        <v>13777</v>
      </c>
      <c r="L509" s="12">
        <v>2939.4749999999999</v>
      </c>
      <c r="M509" s="11">
        <f t="shared" si="37"/>
        <v>2939.4749999999999</v>
      </c>
      <c r="N509" s="5"/>
      <c r="O509" s="5"/>
      <c r="P509" s="5"/>
      <c r="S509" s="27" t="s">
        <v>543</v>
      </c>
      <c r="T509" s="23" t="b">
        <f t="shared" si="38"/>
        <v>1</v>
      </c>
      <c r="U509" s="32">
        <v>2155.1724137931037</v>
      </c>
      <c r="V509" s="25" t="b">
        <f t="shared" si="39"/>
        <v>1</v>
      </c>
    </row>
    <row r="510" spans="1:22" ht="56.25" x14ac:dyDescent="0.25">
      <c r="A510" s="5" t="s">
        <v>20</v>
      </c>
      <c r="B510" s="5">
        <v>501</v>
      </c>
      <c r="C510" s="5" t="s">
        <v>542</v>
      </c>
      <c r="D510" s="5">
        <v>2950</v>
      </c>
      <c r="E510" s="5">
        <v>15</v>
      </c>
      <c r="F510" s="5" t="s">
        <v>544</v>
      </c>
      <c r="G510" s="5" t="s">
        <v>36</v>
      </c>
      <c r="H510" s="6">
        <v>800</v>
      </c>
      <c r="I510" s="8">
        <f t="shared" si="35"/>
        <v>689.65517241379314</v>
      </c>
      <c r="J510" s="8">
        <f t="shared" si="36"/>
        <v>10344.827586206897</v>
      </c>
      <c r="K510" s="5">
        <v>13777</v>
      </c>
      <c r="L510" s="12">
        <v>716.625</v>
      </c>
      <c r="M510" s="11">
        <f t="shared" si="37"/>
        <v>10749.375</v>
      </c>
      <c r="N510" s="5"/>
      <c r="O510" s="5"/>
      <c r="P510" s="5"/>
      <c r="S510" s="27" t="s">
        <v>544</v>
      </c>
      <c r="T510" s="23" t="b">
        <f t="shared" si="38"/>
        <v>1</v>
      </c>
      <c r="U510" s="32">
        <v>689.65517241379314</v>
      </c>
      <c r="V510" s="25" t="b">
        <f t="shared" si="39"/>
        <v>1</v>
      </c>
    </row>
    <row r="511" spans="1:22" ht="67.5" x14ac:dyDescent="0.25">
      <c r="A511" s="5" t="s">
        <v>20</v>
      </c>
      <c r="B511" s="5">
        <v>502</v>
      </c>
      <c r="C511" s="5" t="s">
        <v>542</v>
      </c>
      <c r="D511" s="5">
        <v>2950</v>
      </c>
      <c r="E511" s="5">
        <v>2</v>
      </c>
      <c r="F511" s="5" t="s">
        <v>545</v>
      </c>
      <c r="G511" s="5" t="s">
        <v>36</v>
      </c>
      <c r="H511" s="6">
        <v>2500</v>
      </c>
      <c r="I511" s="8">
        <f t="shared" si="35"/>
        <v>2155.1724137931037</v>
      </c>
      <c r="J511" s="8">
        <f t="shared" si="36"/>
        <v>4310.3448275862074</v>
      </c>
      <c r="K511" s="5">
        <v>13777</v>
      </c>
      <c r="L511" s="12">
        <v>2452.8000000000002</v>
      </c>
      <c r="M511" s="11">
        <f t="shared" si="37"/>
        <v>4905.6000000000004</v>
      </c>
      <c r="N511" s="5"/>
      <c r="O511" s="5"/>
      <c r="P511" s="5"/>
      <c r="S511" s="27" t="s">
        <v>545</v>
      </c>
      <c r="T511" s="23" t="b">
        <f t="shared" si="38"/>
        <v>1</v>
      </c>
      <c r="U511" s="32">
        <v>2155.1724137931037</v>
      </c>
      <c r="V511" s="25" t="b">
        <f t="shared" si="39"/>
        <v>1</v>
      </c>
    </row>
    <row r="512" spans="1:22" ht="56.25" x14ac:dyDescent="0.25">
      <c r="A512" s="5" t="s">
        <v>20</v>
      </c>
      <c r="B512" s="5">
        <v>503</v>
      </c>
      <c r="C512" s="5" t="s">
        <v>542</v>
      </c>
      <c r="D512" s="5">
        <v>2950</v>
      </c>
      <c r="E512" s="5">
        <v>10</v>
      </c>
      <c r="F512" s="5" t="s">
        <v>546</v>
      </c>
      <c r="G512" s="5" t="s">
        <v>36</v>
      </c>
      <c r="H512" s="6">
        <v>500</v>
      </c>
      <c r="I512" s="8">
        <f t="shared" si="35"/>
        <v>431.0344827586207</v>
      </c>
      <c r="J512" s="8">
        <f t="shared" si="36"/>
        <v>4310.3448275862065</v>
      </c>
      <c r="K512" s="5">
        <v>13777</v>
      </c>
      <c r="L512" s="12">
        <v>746.7600000000001</v>
      </c>
      <c r="M512" s="11">
        <f t="shared" si="37"/>
        <v>7467.6000000000013</v>
      </c>
      <c r="N512" s="5"/>
      <c r="O512" s="5"/>
      <c r="P512" s="5"/>
      <c r="S512" s="27" t="s">
        <v>546</v>
      </c>
      <c r="T512" s="23" t="b">
        <f t="shared" si="38"/>
        <v>1</v>
      </c>
      <c r="U512" s="32">
        <v>431.0344827586207</v>
      </c>
      <c r="V512" s="25" t="b">
        <f t="shared" si="39"/>
        <v>1</v>
      </c>
    </row>
    <row r="513" spans="1:22" ht="56.25" x14ac:dyDescent="0.25">
      <c r="A513" s="5" t="s">
        <v>20</v>
      </c>
      <c r="B513" s="5">
        <v>504</v>
      </c>
      <c r="C513" s="5" t="s">
        <v>542</v>
      </c>
      <c r="D513" s="5">
        <v>2950</v>
      </c>
      <c r="E513" s="5">
        <v>4</v>
      </c>
      <c r="F513" s="5" t="s">
        <v>547</v>
      </c>
      <c r="G513" s="5" t="s">
        <v>36</v>
      </c>
      <c r="H513" s="6">
        <v>950</v>
      </c>
      <c r="I513" s="8">
        <f t="shared" si="35"/>
        <v>818.96551724137942</v>
      </c>
      <c r="J513" s="8">
        <f t="shared" si="36"/>
        <v>3275.8620689655177</v>
      </c>
      <c r="K513" s="5">
        <v>13777</v>
      </c>
      <c r="L513" s="12">
        <v>818.96551724137942</v>
      </c>
      <c r="M513" s="11">
        <f t="shared" si="37"/>
        <v>3275.8620689655177</v>
      </c>
      <c r="N513" s="5"/>
      <c r="O513" s="5"/>
      <c r="P513" s="5"/>
      <c r="S513" s="27" t="s">
        <v>547</v>
      </c>
      <c r="T513" s="23" t="b">
        <f t="shared" si="38"/>
        <v>1</v>
      </c>
      <c r="U513" s="32">
        <v>818.96551724137942</v>
      </c>
      <c r="V513" s="25" t="b">
        <f t="shared" si="39"/>
        <v>1</v>
      </c>
    </row>
    <row r="514" spans="1:22" ht="56.25" x14ac:dyDescent="0.25">
      <c r="A514" s="5" t="s">
        <v>20</v>
      </c>
      <c r="B514" s="5">
        <v>505</v>
      </c>
      <c r="C514" s="5" t="s">
        <v>542</v>
      </c>
      <c r="D514" s="5">
        <v>2950</v>
      </c>
      <c r="E514" s="5">
        <v>7</v>
      </c>
      <c r="F514" s="5" t="s">
        <v>548</v>
      </c>
      <c r="G514" s="5" t="s">
        <v>26</v>
      </c>
      <c r="H514" s="6">
        <v>800</v>
      </c>
      <c r="I514" s="8">
        <f t="shared" si="35"/>
        <v>689.65517241379314</v>
      </c>
      <c r="J514" s="8">
        <f t="shared" si="36"/>
        <v>4827.5862068965516</v>
      </c>
      <c r="K514" s="5">
        <v>13777</v>
      </c>
      <c r="L514" s="12">
        <v>1086.04125</v>
      </c>
      <c r="M514" s="11">
        <f t="shared" si="37"/>
        <v>7602.2887499999997</v>
      </c>
      <c r="N514" s="5"/>
      <c r="O514" s="5"/>
      <c r="P514" s="5"/>
      <c r="S514" s="27" t="s">
        <v>548</v>
      </c>
      <c r="T514" s="23" t="b">
        <f t="shared" si="38"/>
        <v>1</v>
      </c>
      <c r="U514" s="32">
        <v>689.65517241379314</v>
      </c>
      <c r="V514" s="25" t="b">
        <f t="shared" si="39"/>
        <v>1</v>
      </c>
    </row>
    <row r="515" spans="1:22" ht="56.25" x14ac:dyDescent="0.25">
      <c r="A515" s="5" t="s">
        <v>20</v>
      </c>
      <c r="B515" s="5">
        <v>506</v>
      </c>
      <c r="C515" s="5" t="s">
        <v>542</v>
      </c>
      <c r="D515" s="5">
        <v>2950</v>
      </c>
      <c r="E515" s="5">
        <v>2</v>
      </c>
      <c r="F515" s="5" t="s">
        <v>549</v>
      </c>
      <c r="G515" s="5" t="s">
        <v>36</v>
      </c>
      <c r="H515" s="6">
        <v>2300</v>
      </c>
      <c r="I515" s="8">
        <f t="shared" si="35"/>
        <v>1982.7586206896553</v>
      </c>
      <c r="J515" s="8">
        <f t="shared" si="36"/>
        <v>3965.5172413793107</v>
      </c>
      <c r="K515" s="5">
        <v>13777</v>
      </c>
      <c r="L515" s="12">
        <v>2450.7000000000003</v>
      </c>
      <c r="M515" s="11">
        <f t="shared" si="37"/>
        <v>4901.4000000000005</v>
      </c>
      <c r="N515" s="5"/>
      <c r="O515" s="5"/>
      <c r="P515" s="5"/>
      <c r="S515" s="27" t="s">
        <v>549</v>
      </c>
      <c r="T515" s="23" t="b">
        <f t="shared" si="38"/>
        <v>1</v>
      </c>
      <c r="U515" s="32">
        <v>1982.7586206896553</v>
      </c>
      <c r="V515" s="25" t="b">
        <f t="shared" si="39"/>
        <v>1</v>
      </c>
    </row>
    <row r="516" spans="1:22" ht="56.25" x14ac:dyDescent="0.25">
      <c r="A516" s="5" t="s">
        <v>20</v>
      </c>
      <c r="B516" s="5">
        <v>507</v>
      </c>
      <c r="C516" s="5" t="s">
        <v>542</v>
      </c>
      <c r="D516" s="5">
        <v>2950</v>
      </c>
      <c r="E516" s="5">
        <v>3</v>
      </c>
      <c r="F516" s="5" t="s">
        <v>550</v>
      </c>
      <c r="G516" s="5" t="s">
        <v>36</v>
      </c>
      <c r="H516" s="6">
        <v>2200</v>
      </c>
      <c r="I516" s="8">
        <f t="shared" si="35"/>
        <v>1896.5517241379312</v>
      </c>
      <c r="J516" s="8">
        <f t="shared" si="36"/>
        <v>5689.6551724137935</v>
      </c>
      <c r="K516" s="5">
        <v>13777</v>
      </c>
      <c r="L516" s="12">
        <v>2257.5</v>
      </c>
      <c r="M516" s="11">
        <f t="shared" si="37"/>
        <v>6772.5</v>
      </c>
      <c r="N516" s="5"/>
      <c r="O516" s="5"/>
      <c r="P516" s="5"/>
      <c r="S516" s="27" t="s">
        <v>550</v>
      </c>
      <c r="T516" s="23" t="b">
        <f t="shared" si="38"/>
        <v>1</v>
      </c>
      <c r="U516" s="32">
        <v>1896.5517241379312</v>
      </c>
      <c r="V516" s="25" t="b">
        <f t="shared" si="39"/>
        <v>1</v>
      </c>
    </row>
    <row r="517" spans="1:22" ht="56.25" x14ac:dyDescent="0.25">
      <c r="A517" s="5" t="s">
        <v>20</v>
      </c>
      <c r="B517" s="5">
        <v>508</v>
      </c>
      <c r="C517" s="5" t="s">
        <v>542</v>
      </c>
      <c r="D517" s="5">
        <v>2950</v>
      </c>
      <c r="E517" s="5">
        <v>14</v>
      </c>
      <c r="F517" s="5" t="s">
        <v>551</v>
      </c>
      <c r="G517" s="5" t="s">
        <v>36</v>
      </c>
      <c r="H517" s="6">
        <v>500</v>
      </c>
      <c r="I517" s="8">
        <f t="shared" si="35"/>
        <v>431.0344827586207</v>
      </c>
      <c r="J517" s="8">
        <f t="shared" si="36"/>
        <v>6034.4827586206902</v>
      </c>
      <c r="K517" s="5">
        <v>13777</v>
      </c>
      <c r="L517" s="12">
        <v>785.4</v>
      </c>
      <c r="M517" s="11">
        <f t="shared" si="37"/>
        <v>10995.6</v>
      </c>
      <c r="N517" s="5"/>
      <c r="O517" s="5"/>
      <c r="P517" s="5"/>
      <c r="S517" s="27" t="s">
        <v>551</v>
      </c>
      <c r="T517" s="23" t="b">
        <f t="shared" si="38"/>
        <v>1</v>
      </c>
      <c r="U517" s="32">
        <v>431.0344827586207</v>
      </c>
      <c r="V517" s="25" t="b">
        <f t="shared" si="39"/>
        <v>1</v>
      </c>
    </row>
    <row r="518" spans="1:22" ht="56.25" x14ac:dyDescent="0.25">
      <c r="A518" s="5" t="s">
        <v>20</v>
      </c>
      <c r="B518" s="5">
        <v>509</v>
      </c>
      <c r="C518" s="5" t="s">
        <v>542</v>
      </c>
      <c r="D518" s="5">
        <v>2950</v>
      </c>
      <c r="E518" s="5">
        <v>40</v>
      </c>
      <c r="F518" s="5" t="s">
        <v>552</v>
      </c>
      <c r="G518" s="5" t="s">
        <v>36</v>
      </c>
      <c r="H518" s="6">
        <v>600</v>
      </c>
      <c r="I518" s="8">
        <f t="shared" si="35"/>
        <v>517.24137931034488</v>
      </c>
      <c r="J518" s="8">
        <f t="shared" si="36"/>
        <v>20689.655172413797</v>
      </c>
      <c r="K518" s="5">
        <v>13777</v>
      </c>
      <c r="L518" s="12">
        <v>517.24137931034488</v>
      </c>
      <c r="M518" s="11">
        <f t="shared" si="37"/>
        <v>20689.655172413797</v>
      </c>
      <c r="N518" s="5"/>
      <c r="O518" s="5"/>
      <c r="P518" s="5"/>
      <c r="S518" s="27" t="s">
        <v>552</v>
      </c>
      <c r="T518" s="23" t="b">
        <f t="shared" si="38"/>
        <v>1</v>
      </c>
      <c r="U518" s="32">
        <v>517.24137931034488</v>
      </c>
      <c r="V518" s="25" t="b">
        <f t="shared" si="39"/>
        <v>1</v>
      </c>
    </row>
    <row r="519" spans="1:22" ht="56.25" x14ac:dyDescent="0.25">
      <c r="A519" s="5" t="s">
        <v>20</v>
      </c>
      <c r="B519" s="5">
        <v>510</v>
      </c>
      <c r="C519" s="5" t="s">
        <v>542</v>
      </c>
      <c r="D519" s="5">
        <v>2950</v>
      </c>
      <c r="E519" s="5">
        <v>10</v>
      </c>
      <c r="F519" s="5" t="s">
        <v>553</v>
      </c>
      <c r="G519" s="5" t="s">
        <v>36</v>
      </c>
      <c r="H519" s="6">
        <v>400</v>
      </c>
      <c r="I519" s="8">
        <f t="shared" si="35"/>
        <v>344.82758620689657</v>
      </c>
      <c r="J519" s="8">
        <f t="shared" si="36"/>
        <v>3448.2758620689656</v>
      </c>
      <c r="K519" s="5">
        <v>13777</v>
      </c>
      <c r="L519" s="17">
        <v>588</v>
      </c>
      <c r="M519" s="11">
        <f t="shared" si="37"/>
        <v>5880</v>
      </c>
      <c r="N519" s="5"/>
      <c r="O519" s="5"/>
      <c r="P519" s="5"/>
      <c r="S519" s="27" t="s">
        <v>553</v>
      </c>
      <c r="T519" s="23" t="b">
        <f t="shared" si="38"/>
        <v>1</v>
      </c>
      <c r="U519" s="32">
        <v>344.82758620689657</v>
      </c>
      <c r="V519" s="25" t="b">
        <f t="shared" si="39"/>
        <v>1</v>
      </c>
    </row>
    <row r="520" spans="1:22" ht="56.25" x14ac:dyDescent="0.25">
      <c r="A520" s="5" t="s">
        <v>20</v>
      </c>
      <c r="B520" s="5">
        <v>511</v>
      </c>
      <c r="C520" s="5" t="s">
        <v>542</v>
      </c>
      <c r="D520" s="5">
        <v>2950</v>
      </c>
      <c r="E520" s="5">
        <v>2</v>
      </c>
      <c r="F520" s="5" t="s">
        <v>554</v>
      </c>
      <c r="G520" s="5" t="s">
        <v>36</v>
      </c>
      <c r="H520" s="6">
        <v>500</v>
      </c>
      <c r="I520" s="8">
        <f t="shared" si="35"/>
        <v>431.0344827586207</v>
      </c>
      <c r="J520" s="8">
        <f t="shared" si="36"/>
        <v>862.06896551724139</v>
      </c>
      <c r="K520" s="5">
        <v>13777</v>
      </c>
      <c r="L520" s="12">
        <v>431.0344827586207</v>
      </c>
      <c r="M520" s="11">
        <f t="shared" si="37"/>
        <v>862.06896551724139</v>
      </c>
      <c r="N520" s="5"/>
      <c r="O520" s="5"/>
      <c r="P520" s="5"/>
      <c r="S520" s="27" t="s">
        <v>554</v>
      </c>
      <c r="T520" s="23" t="b">
        <f t="shared" si="38"/>
        <v>1</v>
      </c>
      <c r="U520" s="32">
        <v>431.0344827586207</v>
      </c>
      <c r="V520" s="25" t="b">
        <f t="shared" si="39"/>
        <v>1</v>
      </c>
    </row>
    <row r="521" spans="1:22" ht="56.25" x14ac:dyDescent="0.25">
      <c r="A521" s="5" t="s">
        <v>20</v>
      </c>
      <c r="B521" s="5">
        <v>512</v>
      </c>
      <c r="C521" s="5" t="s">
        <v>542</v>
      </c>
      <c r="D521" s="5">
        <v>2950</v>
      </c>
      <c r="E521" s="5">
        <v>2</v>
      </c>
      <c r="F521" s="5" t="s">
        <v>555</v>
      </c>
      <c r="G521" s="5" t="s">
        <v>36</v>
      </c>
      <c r="H521" s="6">
        <v>6500</v>
      </c>
      <c r="I521" s="8">
        <f t="shared" si="35"/>
        <v>5603.4482758620697</v>
      </c>
      <c r="J521" s="8">
        <f t="shared" si="36"/>
        <v>11206.896551724139</v>
      </c>
      <c r="K521" s="5">
        <v>13777</v>
      </c>
      <c r="L521" s="12">
        <v>9102.8700000000008</v>
      </c>
      <c r="M521" s="11">
        <f t="shared" si="37"/>
        <v>18205.740000000002</v>
      </c>
      <c r="N521" s="5"/>
      <c r="O521" s="5"/>
      <c r="P521" s="5"/>
      <c r="S521" s="27" t="s">
        <v>555</v>
      </c>
      <c r="T521" s="23" t="b">
        <f t="shared" si="38"/>
        <v>1</v>
      </c>
      <c r="U521" s="32">
        <v>5603.4482758620697</v>
      </c>
      <c r="V521" s="25" t="b">
        <f t="shared" si="39"/>
        <v>1</v>
      </c>
    </row>
    <row r="522" spans="1:22" ht="90" x14ac:dyDescent="0.25">
      <c r="A522" s="5" t="s">
        <v>20</v>
      </c>
      <c r="B522" s="5">
        <v>513</v>
      </c>
      <c r="C522" s="5" t="s">
        <v>556</v>
      </c>
      <c r="D522" s="5">
        <v>2540</v>
      </c>
      <c r="E522" s="5">
        <v>20</v>
      </c>
      <c r="F522" s="5" t="s">
        <v>557</v>
      </c>
      <c r="G522" s="5" t="s">
        <v>204</v>
      </c>
      <c r="H522" s="6">
        <v>90</v>
      </c>
      <c r="I522" s="8">
        <f t="shared" si="35"/>
        <v>77.58620689655173</v>
      </c>
      <c r="J522" s="8">
        <f t="shared" si="36"/>
        <v>1551.7241379310346</v>
      </c>
      <c r="K522" s="5">
        <v>13773</v>
      </c>
      <c r="L522" s="12">
        <v>262.5</v>
      </c>
      <c r="M522" s="11">
        <f t="shared" si="37"/>
        <v>5250</v>
      </c>
      <c r="N522" s="5"/>
      <c r="O522" s="5"/>
      <c r="P522" s="5"/>
      <c r="S522" s="27" t="s">
        <v>557</v>
      </c>
      <c r="T522" s="23" t="b">
        <f t="shared" si="38"/>
        <v>1</v>
      </c>
      <c r="U522" s="32">
        <v>77.58620689655173</v>
      </c>
      <c r="V522" s="25" t="b">
        <f t="shared" si="39"/>
        <v>1</v>
      </c>
    </row>
    <row r="523" spans="1:22" ht="90" x14ac:dyDescent="0.25">
      <c r="A523" s="5" t="s">
        <v>20</v>
      </c>
      <c r="B523" s="5">
        <v>514</v>
      </c>
      <c r="C523" s="5" t="s">
        <v>556</v>
      </c>
      <c r="D523" s="5">
        <v>2540</v>
      </c>
      <c r="E523" s="5">
        <v>40</v>
      </c>
      <c r="F523" s="5" t="s">
        <v>558</v>
      </c>
      <c r="G523" s="5" t="s">
        <v>204</v>
      </c>
      <c r="H523" s="6">
        <v>92</v>
      </c>
      <c r="I523" s="8">
        <f t="shared" ref="I523:I586" si="40">H523/1.16</f>
        <v>79.310344827586206</v>
      </c>
      <c r="J523" s="8">
        <f t="shared" ref="J523:J586" si="41">I523*E523</f>
        <v>3172.4137931034484</v>
      </c>
      <c r="K523" s="5">
        <v>13773</v>
      </c>
      <c r="L523" s="12">
        <v>238.40250000000003</v>
      </c>
      <c r="M523" s="11">
        <f t="shared" ref="M523:M586" si="42">L523*E523</f>
        <v>9536.1000000000022</v>
      </c>
      <c r="N523" s="5"/>
      <c r="O523" s="5"/>
      <c r="P523" s="5"/>
      <c r="S523" s="27" t="s">
        <v>558</v>
      </c>
      <c r="T523" s="23" t="b">
        <f t="shared" ref="T523:T586" si="43">S523=F523</f>
        <v>1</v>
      </c>
      <c r="U523" s="32">
        <v>79.310344827586206</v>
      </c>
      <c r="V523" s="25" t="b">
        <f t="shared" ref="V523:V586" si="44">U523=I523</f>
        <v>1</v>
      </c>
    </row>
    <row r="524" spans="1:22" ht="90" x14ac:dyDescent="0.25">
      <c r="A524" s="5" t="s">
        <v>20</v>
      </c>
      <c r="B524" s="5">
        <v>515</v>
      </c>
      <c r="C524" s="5" t="s">
        <v>556</v>
      </c>
      <c r="D524" s="5">
        <v>2540</v>
      </c>
      <c r="E524" s="5">
        <v>10</v>
      </c>
      <c r="F524" s="5" t="s">
        <v>559</v>
      </c>
      <c r="G524" s="5" t="s">
        <v>204</v>
      </c>
      <c r="H524" s="6">
        <v>330</v>
      </c>
      <c r="I524" s="8">
        <f t="shared" si="40"/>
        <v>284.48275862068965</v>
      </c>
      <c r="J524" s="8">
        <f t="shared" si="41"/>
        <v>2844.8275862068967</v>
      </c>
      <c r="K524" s="5">
        <v>13773</v>
      </c>
      <c r="L524" s="12">
        <v>588</v>
      </c>
      <c r="M524" s="11">
        <f t="shared" si="42"/>
        <v>5880</v>
      </c>
      <c r="N524" s="5"/>
      <c r="O524" s="5"/>
      <c r="P524" s="5"/>
      <c r="S524" s="27" t="s">
        <v>559</v>
      </c>
      <c r="T524" s="23" t="b">
        <f t="shared" si="43"/>
        <v>1</v>
      </c>
      <c r="U524" s="32">
        <v>284.48275862068965</v>
      </c>
      <c r="V524" s="25" t="b">
        <f t="shared" si="44"/>
        <v>1</v>
      </c>
    </row>
    <row r="525" spans="1:22" ht="90" x14ac:dyDescent="0.25">
      <c r="A525" s="5" t="s">
        <v>20</v>
      </c>
      <c r="B525" s="5">
        <v>516</v>
      </c>
      <c r="C525" s="5" t="s">
        <v>556</v>
      </c>
      <c r="D525" s="5">
        <v>2540</v>
      </c>
      <c r="E525" s="5">
        <v>1</v>
      </c>
      <c r="F525" s="5" t="s">
        <v>560</v>
      </c>
      <c r="G525" s="5" t="s">
        <v>561</v>
      </c>
      <c r="H525" s="6">
        <v>1300</v>
      </c>
      <c r="I525" s="8">
        <f t="shared" si="40"/>
        <v>1120.6896551724139</v>
      </c>
      <c r="J525" s="8">
        <f t="shared" si="41"/>
        <v>1120.6896551724139</v>
      </c>
      <c r="K525" s="5">
        <v>13773</v>
      </c>
      <c r="L525" s="12">
        <v>1120.6896551724139</v>
      </c>
      <c r="M525" s="11">
        <f t="shared" si="42"/>
        <v>1120.6896551724139</v>
      </c>
      <c r="N525" s="5"/>
      <c r="O525" s="5"/>
      <c r="P525" s="5"/>
      <c r="S525" s="27" t="s">
        <v>560</v>
      </c>
      <c r="T525" s="23" t="b">
        <f t="shared" si="43"/>
        <v>1</v>
      </c>
      <c r="U525" s="32">
        <v>1120.6896551724139</v>
      </c>
      <c r="V525" s="25" t="b">
        <f t="shared" si="44"/>
        <v>1</v>
      </c>
    </row>
    <row r="526" spans="1:22" ht="45" x14ac:dyDescent="0.25">
      <c r="A526" s="5" t="s">
        <v>20</v>
      </c>
      <c r="B526" s="5">
        <v>517</v>
      </c>
      <c r="C526" s="5" t="s">
        <v>562</v>
      </c>
      <c r="D526" s="5">
        <v>2540</v>
      </c>
      <c r="E526" s="5">
        <v>10</v>
      </c>
      <c r="F526" s="5" t="s">
        <v>563</v>
      </c>
      <c r="G526" s="5" t="s">
        <v>204</v>
      </c>
      <c r="H526" s="6">
        <v>352</v>
      </c>
      <c r="I526" s="8">
        <f t="shared" si="40"/>
        <v>303.44827586206901</v>
      </c>
      <c r="J526" s="8">
        <f t="shared" si="41"/>
        <v>3034.4827586206902</v>
      </c>
      <c r="K526" s="5">
        <v>13773</v>
      </c>
      <c r="L526" s="12">
        <v>3319.89</v>
      </c>
      <c r="M526" s="11">
        <f t="shared" si="42"/>
        <v>33198.9</v>
      </c>
      <c r="N526" s="5"/>
      <c r="O526" s="5"/>
      <c r="P526" s="5"/>
      <c r="S526" s="27" t="s">
        <v>563</v>
      </c>
      <c r="T526" s="23" t="b">
        <f t="shared" si="43"/>
        <v>1</v>
      </c>
      <c r="U526" s="32">
        <v>303.44827586206901</v>
      </c>
      <c r="V526" s="25" t="b">
        <f t="shared" si="44"/>
        <v>1</v>
      </c>
    </row>
    <row r="527" spans="1:22" ht="45" x14ac:dyDescent="0.25">
      <c r="A527" s="5" t="s">
        <v>20</v>
      </c>
      <c r="B527" s="5">
        <v>518</v>
      </c>
      <c r="C527" s="5" t="s">
        <v>564</v>
      </c>
      <c r="D527" s="5">
        <v>2550</v>
      </c>
      <c r="E527" s="5">
        <v>1</v>
      </c>
      <c r="F527" s="5" t="s">
        <v>565</v>
      </c>
      <c r="G527" s="5" t="s">
        <v>204</v>
      </c>
      <c r="H527" s="6">
        <v>288.83999999999997</v>
      </c>
      <c r="I527" s="8">
        <f t="shared" si="40"/>
        <v>249</v>
      </c>
      <c r="J527" s="8">
        <f t="shared" si="41"/>
        <v>249</v>
      </c>
      <c r="K527" s="5">
        <v>13775</v>
      </c>
      <c r="L527" s="12">
        <v>581.82600000000002</v>
      </c>
      <c r="M527" s="11">
        <f t="shared" si="42"/>
        <v>581.82600000000002</v>
      </c>
      <c r="N527" s="5"/>
      <c r="O527" s="5"/>
      <c r="P527" s="5"/>
      <c r="S527" s="27" t="s">
        <v>565</v>
      </c>
      <c r="T527" s="23" t="b">
        <f t="shared" si="43"/>
        <v>1</v>
      </c>
      <c r="U527" s="32">
        <v>249</v>
      </c>
      <c r="V527" s="25" t="b">
        <f t="shared" si="44"/>
        <v>1</v>
      </c>
    </row>
    <row r="528" spans="1:22" ht="45" x14ac:dyDescent="0.25">
      <c r="A528" s="5" t="s">
        <v>20</v>
      </c>
      <c r="B528" s="5">
        <v>519</v>
      </c>
      <c r="C528" s="5" t="s">
        <v>564</v>
      </c>
      <c r="D528" s="5">
        <v>2550</v>
      </c>
      <c r="E528" s="5">
        <v>1</v>
      </c>
      <c r="F528" s="5" t="s">
        <v>566</v>
      </c>
      <c r="G528" s="5" t="s">
        <v>36</v>
      </c>
      <c r="H528" s="6">
        <v>112.52</v>
      </c>
      <c r="I528" s="8">
        <f t="shared" si="40"/>
        <v>97</v>
      </c>
      <c r="J528" s="8">
        <f t="shared" si="41"/>
        <v>97</v>
      </c>
      <c r="K528" s="5">
        <v>13775</v>
      </c>
      <c r="L528" s="12">
        <v>577.5</v>
      </c>
      <c r="M528" s="11">
        <f t="shared" si="42"/>
        <v>577.5</v>
      </c>
      <c r="N528" s="5"/>
      <c r="O528" s="5"/>
      <c r="P528" s="5"/>
      <c r="S528" s="27" t="s">
        <v>566</v>
      </c>
      <c r="T528" s="23" t="b">
        <f t="shared" si="43"/>
        <v>1</v>
      </c>
      <c r="U528" s="32">
        <v>97</v>
      </c>
      <c r="V528" s="25" t="b">
        <f t="shared" si="44"/>
        <v>1</v>
      </c>
    </row>
    <row r="529" spans="1:22" ht="45" x14ac:dyDescent="0.25">
      <c r="A529" s="5" t="s">
        <v>20</v>
      </c>
      <c r="B529" s="5">
        <v>520</v>
      </c>
      <c r="C529" s="5" t="s">
        <v>564</v>
      </c>
      <c r="D529" s="5">
        <v>2550</v>
      </c>
      <c r="E529" s="5">
        <v>2</v>
      </c>
      <c r="F529" s="5" t="s">
        <v>567</v>
      </c>
      <c r="G529" s="5" t="s">
        <v>204</v>
      </c>
      <c r="H529" s="6">
        <v>765.6</v>
      </c>
      <c r="I529" s="8">
        <f t="shared" si="40"/>
        <v>660.00000000000011</v>
      </c>
      <c r="J529" s="8">
        <f t="shared" si="41"/>
        <v>1320.0000000000002</v>
      </c>
      <c r="K529" s="5">
        <v>13775</v>
      </c>
      <c r="L529" s="12">
        <v>987</v>
      </c>
      <c r="M529" s="11">
        <f t="shared" si="42"/>
        <v>1974</v>
      </c>
      <c r="N529" s="5"/>
      <c r="O529" s="5"/>
      <c r="P529" s="5"/>
      <c r="S529" s="27" t="s">
        <v>567</v>
      </c>
      <c r="T529" s="23" t="b">
        <f t="shared" si="43"/>
        <v>1</v>
      </c>
      <c r="U529" s="32">
        <v>660.00000000000011</v>
      </c>
      <c r="V529" s="25" t="b">
        <f t="shared" si="44"/>
        <v>1</v>
      </c>
    </row>
    <row r="530" spans="1:22" ht="45" x14ac:dyDescent="0.25">
      <c r="A530" s="5" t="s">
        <v>20</v>
      </c>
      <c r="B530" s="5">
        <v>521</v>
      </c>
      <c r="C530" s="5" t="s">
        <v>564</v>
      </c>
      <c r="D530" s="5">
        <v>2550</v>
      </c>
      <c r="E530" s="5">
        <v>1</v>
      </c>
      <c r="F530" s="5" t="s">
        <v>568</v>
      </c>
      <c r="G530" s="5" t="s">
        <v>36</v>
      </c>
      <c r="H530" s="6">
        <v>395.36</v>
      </c>
      <c r="I530" s="8">
        <f t="shared" si="40"/>
        <v>340.82758620689657</v>
      </c>
      <c r="J530" s="8">
        <f t="shared" si="41"/>
        <v>340.82758620689657</v>
      </c>
      <c r="K530" s="5">
        <v>13775</v>
      </c>
      <c r="L530" s="12">
        <v>514.5</v>
      </c>
      <c r="M530" s="11">
        <f t="shared" si="42"/>
        <v>514.5</v>
      </c>
      <c r="N530" s="5"/>
      <c r="O530" s="5"/>
      <c r="P530" s="5"/>
      <c r="S530" s="27" t="s">
        <v>568</v>
      </c>
      <c r="T530" s="23" t="b">
        <f t="shared" si="43"/>
        <v>1</v>
      </c>
      <c r="U530" s="32">
        <v>340.82758620689657</v>
      </c>
      <c r="V530" s="25" t="b">
        <f t="shared" si="44"/>
        <v>1</v>
      </c>
    </row>
    <row r="531" spans="1:22" ht="45" x14ac:dyDescent="0.25">
      <c r="A531" s="5" t="s">
        <v>20</v>
      </c>
      <c r="B531" s="5">
        <v>522</v>
      </c>
      <c r="C531" s="5" t="s">
        <v>564</v>
      </c>
      <c r="D531" s="5">
        <v>2550</v>
      </c>
      <c r="E531" s="5">
        <v>1</v>
      </c>
      <c r="F531" s="5" t="s">
        <v>569</v>
      </c>
      <c r="G531" s="5" t="s">
        <v>36</v>
      </c>
      <c r="H531" s="6">
        <v>1126.3499999999999</v>
      </c>
      <c r="I531" s="8">
        <f t="shared" si="40"/>
        <v>970.99137931034477</v>
      </c>
      <c r="J531" s="8">
        <f t="shared" si="41"/>
        <v>970.99137931034477</v>
      </c>
      <c r="K531" s="5">
        <v>13775</v>
      </c>
      <c r="L531" s="12">
        <v>2095.8000000000002</v>
      </c>
      <c r="M531" s="11">
        <f t="shared" si="42"/>
        <v>2095.8000000000002</v>
      </c>
      <c r="N531" s="5"/>
      <c r="O531" s="5"/>
      <c r="P531" s="5"/>
      <c r="S531" s="27" t="s">
        <v>569</v>
      </c>
      <c r="T531" s="23" t="b">
        <f t="shared" si="43"/>
        <v>1</v>
      </c>
      <c r="U531" s="32">
        <v>970.99137931034477</v>
      </c>
      <c r="V531" s="25" t="b">
        <f t="shared" si="44"/>
        <v>1</v>
      </c>
    </row>
    <row r="532" spans="1:22" ht="45" x14ac:dyDescent="0.25">
      <c r="A532" s="5" t="s">
        <v>20</v>
      </c>
      <c r="B532" s="5">
        <v>523</v>
      </c>
      <c r="C532" s="5" t="s">
        <v>564</v>
      </c>
      <c r="D532" s="5">
        <v>2550</v>
      </c>
      <c r="E532" s="5">
        <v>1</v>
      </c>
      <c r="F532" s="5" t="s">
        <v>570</v>
      </c>
      <c r="G532" s="5" t="s">
        <v>36</v>
      </c>
      <c r="H532" s="6">
        <v>351.06</v>
      </c>
      <c r="I532" s="8">
        <f t="shared" si="40"/>
        <v>302.63793103448279</v>
      </c>
      <c r="J532" s="8">
        <f t="shared" si="41"/>
        <v>302.63793103448279</v>
      </c>
      <c r="K532" s="5">
        <v>13775</v>
      </c>
      <c r="L532" s="12">
        <v>918.25440000000003</v>
      </c>
      <c r="M532" s="11">
        <f t="shared" si="42"/>
        <v>918.25440000000003</v>
      </c>
      <c r="N532" s="5"/>
      <c r="O532" s="5"/>
      <c r="P532" s="5"/>
      <c r="S532" s="27" t="s">
        <v>570</v>
      </c>
      <c r="T532" s="23" t="b">
        <f t="shared" si="43"/>
        <v>1</v>
      </c>
      <c r="U532" s="32">
        <v>302.63793103448279</v>
      </c>
      <c r="V532" s="25" t="b">
        <f t="shared" si="44"/>
        <v>1</v>
      </c>
    </row>
    <row r="533" spans="1:22" ht="45" x14ac:dyDescent="0.25">
      <c r="A533" s="5" t="s">
        <v>20</v>
      </c>
      <c r="B533" s="5">
        <v>524</v>
      </c>
      <c r="C533" s="5" t="s">
        <v>564</v>
      </c>
      <c r="D533" s="5">
        <v>2550</v>
      </c>
      <c r="E533" s="5">
        <v>1</v>
      </c>
      <c r="F533" s="5" t="s">
        <v>571</v>
      </c>
      <c r="G533" s="5" t="s">
        <v>36</v>
      </c>
      <c r="H533" s="6">
        <v>126.54</v>
      </c>
      <c r="I533" s="8">
        <f t="shared" si="40"/>
        <v>109.08620689655174</v>
      </c>
      <c r="J533" s="8">
        <f t="shared" si="41"/>
        <v>109.08620689655174</v>
      </c>
      <c r="K533" s="5">
        <v>13775</v>
      </c>
      <c r="L533" s="12">
        <v>170.625</v>
      </c>
      <c r="M533" s="11">
        <f t="shared" si="42"/>
        <v>170.625</v>
      </c>
      <c r="N533" s="5"/>
      <c r="O533" s="5"/>
      <c r="P533" s="5"/>
      <c r="S533" s="27" t="s">
        <v>571</v>
      </c>
      <c r="T533" s="23" t="b">
        <f t="shared" si="43"/>
        <v>1</v>
      </c>
      <c r="U533" s="32">
        <v>109.08620689655174</v>
      </c>
      <c r="V533" s="25" t="b">
        <f t="shared" si="44"/>
        <v>1</v>
      </c>
    </row>
    <row r="534" spans="1:22" ht="45" x14ac:dyDescent="0.25">
      <c r="A534" s="5" t="s">
        <v>20</v>
      </c>
      <c r="B534" s="5">
        <v>525</v>
      </c>
      <c r="C534" s="5" t="s">
        <v>564</v>
      </c>
      <c r="D534" s="5">
        <v>2550</v>
      </c>
      <c r="E534" s="5">
        <v>1</v>
      </c>
      <c r="F534" s="5" t="s">
        <v>572</v>
      </c>
      <c r="G534" s="5" t="s">
        <v>36</v>
      </c>
      <c r="H534" s="6">
        <v>2875.89</v>
      </c>
      <c r="I534" s="8">
        <f t="shared" si="40"/>
        <v>2479.2155172413795</v>
      </c>
      <c r="J534" s="8">
        <f t="shared" si="41"/>
        <v>2479.2155172413795</v>
      </c>
      <c r="K534" s="5">
        <v>13775</v>
      </c>
      <c r="L534" s="12">
        <v>2479.2155172413795</v>
      </c>
      <c r="M534" s="11">
        <f t="shared" si="42"/>
        <v>2479.2155172413795</v>
      </c>
      <c r="N534" s="5"/>
      <c r="O534" s="5"/>
      <c r="P534" s="5"/>
      <c r="S534" s="27" t="s">
        <v>572</v>
      </c>
      <c r="T534" s="23" t="b">
        <f t="shared" si="43"/>
        <v>1</v>
      </c>
      <c r="U534" s="32">
        <v>2479.2155172413795</v>
      </c>
      <c r="V534" s="25" t="b">
        <f t="shared" si="44"/>
        <v>1</v>
      </c>
    </row>
    <row r="535" spans="1:22" ht="45" x14ac:dyDescent="0.25">
      <c r="A535" s="5" t="s">
        <v>20</v>
      </c>
      <c r="B535" s="5">
        <v>526</v>
      </c>
      <c r="C535" s="5" t="s">
        <v>564</v>
      </c>
      <c r="D535" s="5">
        <v>2550</v>
      </c>
      <c r="E535" s="5">
        <v>1</v>
      </c>
      <c r="F535" s="5" t="s">
        <v>573</v>
      </c>
      <c r="G535" s="5" t="s">
        <v>36</v>
      </c>
      <c r="H535" s="6">
        <v>3478.18</v>
      </c>
      <c r="I535" s="8">
        <f t="shared" si="40"/>
        <v>2998.4310344827586</v>
      </c>
      <c r="J535" s="8">
        <f t="shared" si="41"/>
        <v>2998.4310344827586</v>
      </c>
      <c r="K535" s="5">
        <v>13775</v>
      </c>
      <c r="L535" s="12">
        <v>2998.4310344827586</v>
      </c>
      <c r="M535" s="11">
        <f t="shared" si="42"/>
        <v>2998.4310344827586</v>
      </c>
      <c r="N535" s="5"/>
      <c r="O535" s="5"/>
      <c r="P535" s="5"/>
      <c r="S535" s="27" t="s">
        <v>573</v>
      </c>
      <c r="T535" s="23" t="b">
        <f t="shared" si="43"/>
        <v>1</v>
      </c>
      <c r="U535" s="32">
        <v>2998.4310344827586</v>
      </c>
      <c r="V535" s="25" t="b">
        <f t="shared" si="44"/>
        <v>1</v>
      </c>
    </row>
    <row r="536" spans="1:22" ht="45" x14ac:dyDescent="0.25">
      <c r="A536" s="5" t="s">
        <v>20</v>
      </c>
      <c r="B536" s="5">
        <v>527</v>
      </c>
      <c r="C536" s="5" t="s">
        <v>574</v>
      </c>
      <c r="D536" s="5">
        <v>2550</v>
      </c>
      <c r="E536" s="5">
        <v>3</v>
      </c>
      <c r="F536" s="5" t="s">
        <v>575</v>
      </c>
      <c r="G536" s="5" t="s">
        <v>36</v>
      </c>
      <c r="H536" s="6">
        <v>450</v>
      </c>
      <c r="I536" s="8">
        <f t="shared" si="40"/>
        <v>387.93103448275866</v>
      </c>
      <c r="J536" s="8">
        <f t="shared" si="41"/>
        <v>1163.793103448276</v>
      </c>
      <c r="K536" s="5">
        <v>13775</v>
      </c>
      <c r="L536" s="18">
        <v>4000</v>
      </c>
      <c r="M536" s="11">
        <f t="shared" si="42"/>
        <v>12000</v>
      </c>
      <c r="N536" s="5"/>
      <c r="O536" s="5"/>
      <c r="P536" s="5"/>
      <c r="S536" s="27" t="s">
        <v>575</v>
      </c>
      <c r="T536" s="23" t="b">
        <f t="shared" si="43"/>
        <v>1</v>
      </c>
      <c r="U536" s="32">
        <v>387.93103448275866</v>
      </c>
      <c r="V536" s="25" t="b">
        <f t="shared" si="44"/>
        <v>1</v>
      </c>
    </row>
    <row r="537" spans="1:22" ht="45" x14ac:dyDescent="0.25">
      <c r="A537" s="5" t="s">
        <v>20</v>
      </c>
      <c r="B537" s="5">
        <v>528</v>
      </c>
      <c r="C537" s="5" t="s">
        <v>576</v>
      </c>
      <c r="D537" s="5">
        <v>5320</v>
      </c>
      <c r="E537" s="5">
        <v>1</v>
      </c>
      <c r="F537" s="5" t="s">
        <v>221</v>
      </c>
      <c r="G537" s="5" t="s">
        <v>36</v>
      </c>
      <c r="H537" s="6">
        <v>24000</v>
      </c>
      <c r="I537" s="8">
        <f t="shared" si="40"/>
        <v>20689.655172413793</v>
      </c>
      <c r="J537" s="8">
        <f t="shared" si="41"/>
        <v>20689.655172413793</v>
      </c>
      <c r="K537" s="5">
        <v>3050</v>
      </c>
      <c r="L537" s="12">
        <v>20689.655172413793</v>
      </c>
      <c r="M537" s="11">
        <f t="shared" si="42"/>
        <v>20689.655172413793</v>
      </c>
      <c r="N537" s="5"/>
      <c r="O537" s="5"/>
      <c r="P537" s="5"/>
      <c r="S537" s="27" t="s">
        <v>221</v>
      </c>
      <c r="T537" s="23" t="b">
        <f t="shared" si="43"/>
        <v>1</v>
      </c>
      <c r="U537" s="32">
        <v>20689.655172413793</v>
      </c>
      <c r="V537" s="25" t="b">
        <f t="shared" si="44"/>
        <v>1</v>
      </c>
    </row>
    <row r="538" spans="1:22" ht="123.75" x14ac:dyDescent="0.25">
      <c r="A538" s="5" t="s">
        <v>20</v>
      </c>
      <c r="B538" s="5">
        <v>529</v>
      </c>
      <c r="C538" s="5" t="s">
        <v>577</v>
      </c>
      <c r="D538" s="5">
        <v>5310</v>
      </c>
      <c r="E538" s="5">
        <v>4</v>
      </c>
      <c r="F538" s="5" t="s">
        <v>578</v>
      </c>
      <c r="G538" s="5" t="s">
        <v>184</v>
      </c>
      <c r="H538" s="6">
        <v>28750</v>
      </c>
      <c r="I538" s="8">
        <f t="shared" si="40"/>
        <v>24784.482758620692</v>
      </c>
      <c r="J538" s="8">
        <f t="shared" si="41"/>
        <v>99137.931034482768</v>
      </c>
      <c r="K538" s="5">
        <v>3048</v>
      </c>
      <c r="L538" s="12">
        <v>72450</v>
      </c>
      <c r="M538" s="11">
        <f t="shared" si="42"/>
        <v>289800</v>
      </c>
      <c r="N538" s="5"/>
      <c r="O538" s="5"/>
      <c r="P538" s="5"/>
      <c r="S538" s="27" t="s">
        <v>578</v>
      </c>
      <c r="T538" s="23" t="b">
        <f t="shared" si="43"/>
        <v>1</v>
      </c>
      <c r="U538" s="32">
        <v>24784.482758620692</v>
      </c>
      <c r="V538" s="25" t="b">
        <f t="shared" si="44"/>
        <v>1</v>
      </c>
    </row>
    <row r="539" spans="1:22" ht="348.75" x14ac:dyDescent="0.25">
      <c r="A539" s="5" t="s">
        <v>20</v>
      </c>
      <c r="B539" s="5">
        <v>530</v>
      </c>
      <c r="C539" s="5" t="s">
        <v>579</v>
      </c>
      <c r="D539" s="5">
        <v>5310</v>
      </c>
      <c r="E539" s="5">
        <v>4</v>
      </c>
      <c r="F539" s="5" t="s">
        <v>580</v>
      </c>
      <c r="G539" s="5" t="s">
        <v>36</v>
      </c>
      <c r="H539" s="6">
        <v>12000</v>
      </c>
      <c r="I539" s="8">
        <f t="shared" si="40"/>
        <v>10344.827586206897</v>
      </c>
      <c r="J539" s="8">
        <f t="shared" si="41"/>
        <v>41379.310344827587</v>
      </c>
      <c r="K539" s="5">
        <v>13774</v>
      </c>
      <c r="L539" s="12">
        <v>20624.939999999999</v>
      </c>
      <c r="M539" s="11">
        <f t="shared" si="42"/>
        <v>82499.759999999995</v>
      </c>
      <c r="N539" s="5"/>
      <c r="O539" s="5"/>
      <c r="P539" s="5"/>
      <c r="S539" s="27" t="s">
        <v>580</v>
      </c>
      <c r="T539" s="23" t="b">
        <f t="shared" si="43"/>
        <v>1</v>
      </c>
      <c r="U539" s="32">
        <v>10344.827586206897</v>
      </c>
      <c r="V539" s="25" t="b">
        <f t="shared" si="44"/>
        <v>1</v>
      </c>
    </row>
    <row r="540" spans="1:22" ht="409.5" x14ac:dyDescent="0.25">
      <c r="A540" s="5" t="s">
        <v>20</v>
      </c>
      <c r="B540" s="5">
        <v>531</v>
      </c>
      <c r="C540" s="5" t="s">
        <v>579</v>
      </c>
      <c r="D540" s="5">
        <v>5310</v>
      </c>
      <c r="E540" s="5">
        <v>1</v>
      </c>
      <c r="F540" s="5" t="s">
        <v>581</v>
      </c>
      <c r="G540" s="5" t="s">
        <v>36</v>
      </c>
      <c r="H540" s="6">
        <v>20000</v>
      </c>
      <c r="I540" s="8">
        <f t="shared" si="40"/>
        <v>17241.37931034483</v>
      </c>
      <c r="J540" s="8">
        <f t="shared" si="41"/>
        <v>17241.37931034483</v>
      </c>
      <c r="K540" s="5">
        <v>13774</v>
      </c>
      <c r="L540" s="12">
        <v>17241.37931034483</v>
      </c>
      <c r="M540" s="11">
        <f t="shared" si="42"/>
        <v>17241.37931034483</v>
      </c>
      <c r="N540" s="5"/>
      <c r="O540" s="5"/>
      <c r="P540" s="5"/>
      <c r="S540" s="27" t="s">
        <v>581</v>
      </c>
      <c r="T540" s="23" t="b">
        <f t="shared" si="43"/>
        <v>1</v>
      </c>
      <c r="U540" s="32">
        <v>17241.37931034483</v>
      </c>
      <c r="V540" s="25" t="b">
        <f t="shared" si="44"/>
        <v>1</v>
      </c>
    </row>
    <row r="541" spans="1:22" ht="157.5" x14ac:dyDescent="0.25">
      <c r="A541" s="5" t="s">
        <v>20</v>
      </c>
      <c r="B541" s="5">
        <v>532</v>
      </c>
      <c r="C541" s="5" t="s">
        <v>582</v>
      </c>
      <c r="D541" s="5">
        <v>5310</v>
      </c>
      <c r="E541" s="5">
        <v>6</v>
      </c>
      <c r="F541" s="5" t="s">
        <v>583</v>
      </c>
      <c r="G541" s="5" t="s">
        <v>36</v>
      </c>
      <c r="H541" s="6">
        <v>55240.6</v>
      </c>
      <c r="I541" s="8">
        <f t="shared" si="40"/>
        <v>47621.206896551725</v>
      </c>
      <c r="J541" s="8">
        <f t="shared" si="41"/>
        <v>285727.24137931038</v>
      </c>
      <c r="K541" s="5">
        <v>13774</v>
      </c>
      <c r="L541" s="12">
        <v>49661.85</v>
      </c>
      <c r="M541" s="11">
        <f t="shared" si="42"/>
        <v>297971.09999999998</v>
      </c>
      <c r="N541" s="5"/>
      <c r="O541" s="5"/>
      <c r="P541" s="5"/>
      <c r="S541" s="27" t="s">
        <v>583</v>
      </c>
      <c r="T541" s="23" t="b">
        <f t="shared" si="43"/>
        <v>1</v>
      </c>
      <c r="U541" s="32">
        <v>47621.206896551725</v>
      </c>
      <c r="V541" s="25" t="b">
        <f t="shared" si="44"/>
        <v>1</v>
      </c>
    </row>
    <row r="542" spans="1:22" ht="123.75" x14ac:dyDescent="0.25">
      <c r="A542" s="5" t="s">
        <v>20</v>
      </c>
      <c r="B542" s="5">
        <v>533</v>
      </c>
      <c r="C542" s="5" t="s">
        <v>582</v>
      </c>
      <c r="D542" s="5">
        <v>5310</v>
      </c>
      <c r="E542" s="5">
        <v>6</v>
      </c>
      <c r="F542" s="5" t="s">
        <v>584</v>
      </c>
      <c r="G542" s="5" t="s">
        <v>36</v>
      </c>
      <c r="H542" s="6">
        <v>24024.400000000001</v>
      </c>
      <c r="I542" s="8">
        <f t="shared" si="40"/>
        <v>20710.689655172417</v>
      </c>
      <c r="J542" s="8">
        <f t="shared" si="41"/>
        <v>124264.13793103449</v>
      </c>
      <c r="K542" s="5">
        <v>13774</v>
      </c>
      <c r="L542" s="12">
        <v>37032.450000000004</v>
      </c>
      <c r="M542" s="11">
        <f t="shared" si="42"/>
        <v>222194.7</v>
      </c>
      <c r="N542" s="5"/>
      <c r="O542" s="5"/>
      <c r="P542" s="5"/>
      <c r="S542" s="27" t="s">
        <v>584</v>
      </c>
      <c r="T542" s="23" t="b">
        <f t="shared" si="43"/>
        <v>1</v>
      </c>
      <c r="U542" s="32">
        <v>20710.689655172417</v>
      </c>
      <c r="V542" s="25" t="b">
        <f t="shared" si="44"/>
        <v>1</v>
      </c>
    </row>
    <row r="543" spans="1:22" ht="123.75" x14ac:dyDescent="0.25">
      <c r="A543" s="5" t="s">
        <v>20</v>
      </c>
      <c r="B543" s="5">
        <v>534</v>
      </c>
      <c r="C543" s="5" t="s">
        <v>582</v>
      </c>
      <c r="D543" s="5">
        <v>5310</v>
      </c>
      <c r="E543" s="5">
        <v>6</v>
      </c>
      <c r="F543" s="5" t="s">
        <v>578</v>
      </c>
      <c r="G543" s="5" t="s">
        <v>184</v>
      </c>
      <c r="H543" s="6">
        <v>28750</v>
      </c>
      <c r="I543" s="8">
        <f t="shared" si="40"/>
        <v>24784.482758620692</v>
      </c>
      <c r="J543" s="8">
        <f t="shared" si="41"/>
        <v>148706.89655172414</v>
      </c>
      <c r="K543" s="5">
        <v>3048</v>
      </c>
      <c r="L543" s="12">
        <v>55904.625</v>
      </c>
      <c r="M543" s="11">
        <f t="shared" si="42"/>
        <v>335427.75</v>
      </c>
      <c r="N543" s="5"/>
      <c r="O543" s="5"/>
      <c r="P543" s="5"/>
      <c r="S543" s="27" t="s">
        <v>578</v>
      </c>
      <c r="T543" s="23" t="b">
        <f t="shared" si="43"/>
        <v>1</v>
      </c>
      <c r="U543" s="32">
        <v>24784.482758620692</v>
      </c>
      <c r="V543" s="25" t="b">
        <f t="shared" si="44"/>
        <v>1</v>
      </c>
    </row>
    <row r="544" spans="1:22" ht="45" x14ac:dyDescent="0.25">
      <c r="A544" s="5" t="s">
        <v>20</v>
      </c>
      <c r="B544" s="5">
        <v>535</v>
      </c>
      <c r="C544" s="5" t="s">
        <v>582</v>
      </c>
      <c r="D544" s="5">
        <v>5320</v>
      </c>
      <c r="E544" s="5">
        <v>3</v>
      </c>
      <c r="F544" s="5" t="s">
        <v>155</v>
      </c>
      <c r="G544" s="5" t="s">
        <v>36</v>
      </c>
      <c r="H544" s="6">
        <v>18388.349999999999</v>
      </c>
      <c r="I544" s="8">
        <f t="shared" si="40"/>
        <v>15852.025862068966</v>
      </c>
      <c r="J544" s="8">
        <f t="shared" si="41"/>
        <v>47556.077586206899</v>
      </c>
      <c r="K544" s="5">
        <v>3050</v>
      </c>
      <c r="L544" s="12">
        <v>17790.150000000001</v>
      </c>
      <c r="M544" s="11">
        <f t="shared" si="42"/>
        <v>53370.450000000004</v>
      </c>
      <c r="N544" s="5"/>
      <c r="O544" s="5"/>
      <c r="P544" s="5"/>
      <c r="S544" s="27" t="s">
        <v>155</v>
      </c>
      <c r="T544" s="23" t="b">
        <f t="shared" si="43"/>
        <v>1</v>
      </c>
      <c r="U544" s="32">
        <v>15852.025862068966</v>
      </c>
      <c r="V544" s="25" t="b">
        <f t="shared" si="44"/>
        <v>1</v>
      </c>
    </row>
    <row r="545" spans="1:22" ht="45" x14ac:dyDescent="0.25">
      <c r="A545" s="5" t="s">
        <v>20</v>
      </c>
      <c r="B545" s="5">
        <v>536</v>
      </c>
      <c r="C545" s="5" t="s">
        <v>585</v>
      </c>
      <c r="D545" s="5">
        <v>5320</v>
      </c>
      <c r="E545" s="5">
        <v>1</v>
      </c>
      <c r="F545" s="5" t="s">
        <v>155</v>
      </c>
      <c r="G545" s="5" t="s">
        <v>36</v>
      </c>
      <c r="H545" s="6">
        <v>18388.349999999999</v>
      </c>
      <c r="I545" s="8">
        <f t="shared" si="40"/>
        <v>15852.025862068966</v>
      </c>
      <c r="J545" s="8">
        <f t="shared" si="41"/>
        <v>15852.025862068966</v>
      </c>
      <c r="K545" s="5">
        <v>3050</v>
      </c>
      <c r="L545" s="12">
        <v>17790.150000000001</v>
      </c>
      <c r="M545" s="11">
        <f t="shared" si="42"/>
        <v>17790.150000000001</v>
      </c>
      <c r="N545" s="5"/>
      <c r="O545" s="5"/>
      <c r="P545" s="5"/>
      <c r="S545" s="27" t="s">
        <v>155</v>
      </c>
      <c r="T545" s="23" t="b">
        <f t="shared" si="43"/>
        <v>1</v>
      </c>
      <c r="U545" s="32">
        <v>15852.025862068966</v>
      </c>
      <c r="V545" s="25" t="b">
        <f t="shared" si="44"/>
        <v>1</v>
      </c>
    </row>
    <row r="546" spans="1:22" ht="45" x14ac:dyDescent="0.25">
      <c r="A546" s="5" t="s">
        <v>20</v>
      </c>
      <c r="B546" s="5">
        <v>537</v>
      </c>
      <c r="C546" s="5" t="s">
        <v>586</v>
      </c>
      <c r="D546" s="5">
        <v>2220</v>
      </c>
      <c r="E546" s="5">
        <v>17</v>
      </c>
      <c r="F546" s="5" t="s">
        <v>587</v>
      </c>
      <c r="G546" s="5" t="s">
        <v>80</v>
      </c>
      <c r="H546" s="6">
        <v>1257.4000000000001</v>
      </c>
      <c r="I546" s="8">
        <f t="shared" si="40"/>
        <v>1083.9655172413795</v>
      </c>
      <c r="J546" s="8">
        <f t="shared" si="41"/>
        <v>18427.413793103453</v>
      </c>
      <c r="K546" s="5">
        <v>13776</v>
      </c>
      <c r="L546" s="12">
        <v>1365</v>
      </c>
      <c r="M546" s="11">
        <f t="shared" si="42"/>
        <v>23205</v>
      </c>
      <c r="N546" s="5"/>
      <c r="O546" s="5"/>
      <c r="P546" s="5"/>
      <c r="S546" s="27" t="s">
        <v>587</v>
      </c>
      <c r="T546" s="23" t="b">
        <f t="shared" si="43"/>
        <v>1</v>
      </c>
      <c r="U546" s="32">
        <v>1083.9655172413795</v>
      </c>
      <c r="V546" s="25" t="b">
        <f t="shared" si="44"/>
        <v>1</v>
      </c>
    </row>
    <row r="547" spans="1:22" ht="45" x14ac:dyDescent="0.25">
      <c r="A547" s="5" t="s">
        <v>20</v>
      </c>
      <c r="B547" s="5">
        <v>538</v>
      </c>
      <c r="C547" s="5" t="s">
        <v>586</v>
      </c>
      <c r="D547" s="5">
        <v>2440</v>
      </c>
      <c r="E547" s="5">
        <v>5</v>
      </c>
      <c r="F547" s="5" t="s">
        <v>588</v>
      </c>
      <c r="G547" s="5" t="s">
        <v>70</v>
      </c>
      <c r="H547" s="6">
        <v>117.98</v>
      </c>
      <c r="I547" s="8">
        <f t="shared" si="40"/>
        <v>101.70689655172414</v>
      </c>
      <c r="J547" s="8">
        <f t="shared" si="41"/>
        <v>508.5344827586207</v>
      </c>
      <c r="K547" s="5">
        <v>2547</v>
      </c>
      <c r="L547" s="12">
        <v>270.375</v>
      </c>
      <c r="M547" s="11">
        <f t="shared" si="42"/>
        <v>1351.875</v>
      </c>
      <c r="N547" s="5"/>
      <c r="O547" s="5"/>
      <c r="P547" s="5"/>
      <c r="S547" s="27" t="s">
        <v>588</v>
      </c>
      <c r="T547" s="23" t="b">
        <f t="shared" si="43"/>
        <v>1</v>
      </c>
      <c r="U547" s="32">
        <v>101.70689655172414</v>
      </c>
      <c r="V547" s="25" t="b">
        <f t="shared" si="44"/>
        <v>1</v>
      </c>
    </row>
    <row r="548" spans="1:22" ht="45" x14ac:dyDescent="0.25">
      <c r="A548" s="5" t="s">
        <v>20</v>
      </c>
      <c r="B548" s="5">
        <v>539</v>
      </c>
      <c r="C548" s="5" t="s">
        <v>586</v>
      </c>
      <c r="D548" s="5">
        <v>2550</v>
      </c>
      <c r="E548" s="5">
        <v>10</v>
      </c>
      <c r="F548" s="5" t="s">
        <v>589</v>
      </c>
      <c r="G548" s="5" t="s">
        <v>204</v>
      </c>
      <c r="H548" s="6">
        <v>200</v>
      </c>
      <c r="I548" s="8">
        <f t="shared" si="40"/>
        <v>172.41379310344828</v>
      </c>
      <c r="J548" s="8">
        <f t="shared" si="41"/>
        <v>1724.1379310344828</v>
      </c>
      <c r="K548" s="5">
        <v>13775</v>
      </c>
      <c r="L548" s="12">
        <v>336</v>
      </c>
      <c r="M548" s="11">
        <f t="shared" si="42"/>
        <v>3360</v>
      </c>
      <c r="N548" s="5"/>
      <c r="O548" s="5"/>
      <c r="P548" s="5"/>
      <c r="S548" s="27" t="s">
        <v>589</v>
      </c>
      <c r="T548" s="23" t="b">
        <f t="shared" si="43"/>
        <v>1</v>
      </c>
      <c r="U548" s="32">
        <v>172.41379310344828</v>
      </c>
      <c r="V548" s="25" t="b">
        <f t="shared" si="44"/>
        <v>1</v>
      </c>
    </row>
    <row r="549" spans="1:22" ht="90" x14ac:dyDescent="0.25">
      <c r="A549" s="5" t="s">
        <v>20</v>
      </c>
      <c r="B549" s="5">
        <v>540</v>
      </c>
      <c r="C549" s="5" t="s">
        <v>586</v>
      </c>
      <c r="D549" s="5">
        <v>2950</v>
      </c>
      <c r="E549" s="5">
        <v>10</v>
      </c>
      <c r="F549" s="5" t="s">
        <v>73</v>
      </c>
      <c r="G549" s="5" t="s">
        <v>36</v>
      </c>
      <c r="H549" s="6">
        <v>4158</v>
      </c>
      <c r="I549" s="8">
        <f t="shared" si="40"/>
        <v>3584.4827586206898</v>
      </c>
      <c r="J549" s="8">
        <f t="shared" si="41"/>
        <v>35844.827586206899</v>
      </c>
      <c r="K549" s="5">
        <v>13777</v>
      </c>
      <c r="L549" s="12">
        <v>5002.2</v>
      </c>
      <c r="M549" s="11">
        <f t="shared" si="42"/>
        <v>50022</v>
      </c>
      <c r="N549" s="5"/>
      <c r="O549" s="5"/>
      <c r="P549" s="5"/>
      <c r="S549" s="27" t="s">
        <v>73</v>
      </c>
      <c r="T549" s="23" t="b">
        <f t="shared" si="43"/>
        <v>1</v>
      </c>
      <c r="U549" s="32">
        <v>3584.4827586206898</v>
      </c>
      <c r="V549" s="25" t="b">
        <f t="shared" si="44"/>
        <v>1</v>
      </c>
    </row>
    <row r="550" spans="1:22" ht="45" x14ac:dyDescent="0.25">
      <c r="A550" s="5" t="s">
        <v>20</v>
      </c>
      <c r="B550" s="5">
        <v>541</v>
      </c>
      <c r="C550" s="5" t="s">
        <v>586</v>
      </c>
      <c r="D550" s="5">
        <v>5310</v>
      </c>
      <c r="E550" s="5">
        <v>1</v>
      </c>
      <c r="F550" s="5" t="s">
        <v>590</v>
      </c>
      <c r="G550" s="5" t="s">
        <v>204</v>
      </c>
      <c r="H550" s="6">
        <v>11500</v>
      </c>
      <c r="I550" s="8">
        <f t="shared" si="40"/>
        <v>9913.7931034482772</v>
      </c>
      <c r="J550" s="8">
        <f t="shared" si="41"/>
        <v>9913.7931034482772</v>
      </c>
      <c r="K550" s="5">
        <v>3048</v>
      </c>
      <c r="L550" s="12">
        <v>31500</v>
      </c>
      <c r="M550" s="11">
        <f t="shared" si="42"/>
        <v>31500</v>
      </c>
      <c r="N550" s="5"/>
      <c r="O550" s="5"/>
      <c r="P550" s="5"/>
      <c r="S550" s="27" t="s">
        <v>590</v>
      </c>
      <c r="T550" s="23" t="b">
        <f t="shared" si="43"/>
        <v>1</v>
      </c>
      <c r="U550" s="32">
        <v>9913.7931034482772</v>
      </c>
      <c r="V550" s="25" t="b">
        <f t="shared" si="44"/>
        <v>1</v>
      </c>
    </row>
    <row r="551" spans="1:22" ht="409.5" x14ac:dyDescent="0.25">
      <c r="A551" s="5" t="s">
        <v>20</v>
      </c>
      <c r="B551" s="5">
        <v>542</v>
      </c>
      <c r="C551" s="5" t="s">
        <v>591</v>
      </c>
      <c r="D551" s="5">
        <v>5310</v>
      </c>
      <c r="E551" s="5">
        <v>1</v>
      </c>
      <c r="F551" s="5" t="s">
        <v>592</v>
      </c>
      <c r="G551" s="5" t="s">
        <v>36</v>
      </c>
      <c r="H551" s="6">
        <v>200000</v>
      </c>
      <c r="I551" s="8">
        <f t="shared" si="40"/>
        <v>172413.79310344829</v>
      </c>
      <c r="J551" s="8">
        <f t="shared" si="41"/>
        <v>172413.79310344829</v>
      </c>
      <c r="K551" s="5">
        <v>13774</v>
      </c>
      <c r="L551" s="12">
        <v>753375</v>
      </c>
      <c r="M551" s="11">
        <f t="shared" si="42"/>
        <v>753375</v>
      </c>
      <c r="N551" s="5"/>
      <c r="O551" s="5"/>
      <c r="P551" s="5"/>
      <c r="S551" s="27" t="s">
        <v>592</v>
      </c>
      <c r="T551" s="23" t="b">
        <f t="shared" si="43"/>
        <v>1</v>
      </c>
      <c r="U551" s="32">
        <v>172413.79310344829</v>
      </c>
      <c r="V551" s="25" t="b">
        <f t="shared" si="44"/>
        <v>1</v>
      </c>
    </row>
    <row r="552" spans="1:22" ht="112.5" x14ac:dyDescent="0.25">
      <c r="A552" s="5" t="s">
        <v>20</v>
      </c>
      <c r="B552" s="5">
        <v>543</v>
      </c>
      <c r="C552" s="5" t="s">
        <v>591</v>
      </c>
      <c r="D552" s="5">
        <v>2550</v>
      </c>
      <c r="E552" s="5">
        <v>2</v>
      </c>
      <c r="F552" s="5" t="s">
        <v>593</v>
      </c>
      <c r="G552" s="5" t="s">
        <v>36</v>
      </c>
      <c r="H552" s="6">
        <v>7000</v>
      </c>
      <c r="I552" s="8">
        <f t="shared" si="40"/>
        <v>6034.4827586206902</v>
      </c>
      <c r="J552" s="8">
        <f t="shared" si="41"/>
        <v>12068.96551724138</v>
      </c>
      <c r="K552" s="5">
        <v>13775</v>
      </c>
      <c r="L552" s="12">
        <v>6347.25</v>
      </c>
      <c r="M552" s="11">
        <f t="shared" si="42"/>
        <v>12694.5</v>
      </c>
      <c r="N552" s="5"/>
      <c r="O552" s="5"/>
      <c r="P552" s="5"/>
      <c r="S552" s="27" t="s">
        <v>593</v>
      </c>
      <c r="T552" s="23" t="b">
        <f t="shared" si="43"/>
        <v>1</v>
      </c>
      <c r="U552" s="32">
        <v>6034.4827586206902</v>
      </c>
      <c r="V552" s="25" t="b">
        <f t="shared" si="44"/>
        <v>1</v>
      </c>
    </row>
    <row r="553" spans="1:22" ht="112.5" x14ac:dyDescent="0.25">
      <c r="A553" s="5" t="s">
        <v>20</v>
      </c>
      <c r="B553" s="5">
        <v>544</v>
      </c>
      <c r="C553" s="5" t="s">
        <v>591</v>
      </c>
      <c r="D553" s="5">
        <v>2550</v>
      </c>
      <c r="E553" s="5">
        <v>2</v>
      </c>
      <c r="F553" s="5" t="s">
        <v>594</v>
      </c>
      <c r="G553" s="5" t="s">
        <v>36</v>
      </c>
      <c r="H553" s="6">
        <v>7000</v>
      </c>
      <c r="I553" s="8">
        <f t="shared" si="40"/>
        <v>6034.4827586206902</v>
      </c>
      <c r="J553" s="8">
        <f t="shared" si="41"/>
        <v>12068.96551724138</v>
      </c>
      <c r="K553" s="5">
        <v>13775</v>
      </c>
      <c r="L553" s="12">
        <v>9246.3000000000011</v>
      </c>
      <c r="M553" s="11">
        <f t="shared" si="42"/>
        <v>18492.600000000002</v>
      </c>
      <c r="N553" s="5"/>
      <c r="O553" s="5"/>
      <c r="P553" s="5"/>
      <c r="S553" s="27" t="s">
        <v>594</v>
      </c>
      <c r="T553" s="23" t="b">
        <f t="shared" si="43"/>
        <v>1</v>
      </c>
      <c r="U553" s="32">
        <v>6034.4827586206902</v>
      </c>
      <c r="V553" s="25" t="b">
        <f t="shared" si="44"/>
        <v>1</v>
      </c>
    </row>
    <row r="554" spans="1:22" ht="67.5" x14ac:dyDescent="0.25">
      <c r="A554" s="5" t="s">
        <v>20</v>
      </c>
      <c r="B554" s="5">
        <v>545</v>
      </c>
      <c r="C554" s="5" t="s">
        <v>591</v>
      </c>
      <c r="D554" s="5">
        <v>5310</v>
      </c>
      <c r="E554" s="5">
        <v>2</v>
      </c>
      <c r="F554" s="5" t="s">
        <v>595</v>
      </c>
      <c r="G554" s="5" t="s">
        <v>36</v>
      </c>
      <c r="H554" s="6">
        <v>16000</v>
      </c>
      <c r="I554" s="8">
        <f t="shared" si="40"/>
        <v>13793.103448275862</v>
      </c>
      <c r="J554" s="8">
        <f t="shared" si="41"/>
        <v>27586.206896551725</v>
      </c>
      <c r="K554" s="5">
        <v>13774</v>
      </c>
      <c r="L554" s="17">
        <v>19924.8</v>
      </c>
      <c r="M554" s="11">
        <f t="shared" si="42"/>
        <v>39849.599999999999</v>
      </c>
      <c r="N554" s="5"/>
      <c r="O554" s="5"/>
      <c r="P554" s="5"/>
      <c r="S554" s="27" t="s">
        <v>595</v>
      </c>
      <c r="T554" s="23" t="b">
        <f t="shared" si="43"/>
        <v>1</v>
      </c>
      <c r="U554" s="32">
        <v>13793.103448275862</v>
      </c>
      <c r="V554" s="25" t="b">
        <f t="shared" si="44"/>
        <v>1</v>
      </c>
    </row>
    <row r="555" spans="1:22" ht="45" x14ac:dyDescent="0.25">
      <c r="A555" s="5" t="s">
        <v>20</v>
      </c>
      <c r="B555" s="5">
        <v>546</v>
      </c>
      <c r="C555" s="5" t="s">
        <v>591</v>
      </c>
      <c r="D555" s="5">
        <v>5310</v>
      </c>
      <c r="E555" s="5">
        <v>1</v>
      </c>
      <c r="F555" s="5" t="s">
        <v>596</v>
      </c>
      <c r="G555" s="5" t="s">
        <v>36</v>
      </c>
      <c r="H555" s="6">
        <v>7672</v>
      </c>
      <c r="I555" s="8">
        <f t="shared" si="40"/>
        <v>6613.7931034482763</v>
      </c>
      <c r="J555" s="8">
        <f t="shared" si="41"/>
        <v>6613.7931034482763</v>
      </c>
      <c r="K555" s="5">
        <v>13774</v>
      </c>
      <c r="L555" s="12">
        <v>8326.5</v>
      </c>
      <c r="M555" s="11">
        <f t="shared" si="42"/>
        <v>8326.5</v>
      </c>
      <c r="N555" s="5"/>
      <c r="O555" s="5"/>
      <c r="P555" s="5"/>
      <c r="S555" s="27" t="s">
        <v>596</v>
      </c>
      <c r="T555" s="23" t="b">
        <f t="shared" si="43"/>
        <v>1</v>
      </c>
      <c r="U555" s="32">
        <v>6613.7931034482763</v>
      </c>
      <c r="V555" s="25" t="b">
        <f t="shared" si="44"/>
        <v>1</v>
      </c>
    </row>
    <row r="556" spans="1:22" ht="213.75" x14ac:dyDescent="0.25">
      <c r="A556" s="5" t="s">
        <v>20</v>
      </c>
      <c r="B556" s="5">
        <v>547</v>
      </c>
      <c r="C556" s="5" t="s">
        <v>591</v>
      </c>
      <c r="D556" s="5">
        <v>5310</v>
      </c>
      <c r="E556" s="5">
        <v>2</v>
      </c>
      <c r="F556" s="5" t="s">
        <v>597</v>
      </c>
      <c r="G556" s="5" t="s">
        <v>36</v>
      </c>
      <c r="H556" s="6">
        <v>23000</v>
      </c>
      <c r="I556" s="8">
        <f t="shared" si="40"/>
        <v>19827.586206896554</v>
      </c>
      <c r="J556" s="8">
        <f t="shared" si="41"/>
        <v>39655.172413793109</v>
      </c>
      <c r="K556" s="5">
        <v>13774</v>
      </c>
      <c r="L556" s="17">
        <v>62869.8</v>
      </c>
      <c r="M556" s="11">
        <f t="shared" si="42"/>
        <v>125739.6</v>
      </c>
      <c r="N556" s="5"/>
      <c r="O556" s="5"/>
      <c r="P556" s="5"/>
      <c r="S556" s="27" t="s">
        <v>597</v>
      </c>
      <c r="T556" s="23" t="b">
        <f t="shared" si="43"/>
        <v>1</v>
      </c>
      <c r="U556" s="32">
        <v>19827.586206896554</v>
      </c>
      <c r="V556" s="25" t="b">
        <f t="shared" si="44"/>
        <v>1</v>
      </c>
    </row>
    <row r="557" spans="1:22" ht="157.5" x14ac:dyDescent="0.25">
      <c r="A557" s="5" t="s">
        <v>20</v>
      </c>
      <c r="B557" s="5">
        <v>548</v>
      </c>
      <c r="C557" s="5" t="s">
        <v>591</v>
      </c>
      <c r="D557" s="5">
        <v>5310</v>
      </c>
      <c r="E557" s="5">
        <v>1</v>
      </c>
      <c r="F557" s="5" t="s">
        <v>598</v>
      </c>
      <c r="G557" s="5" t="s">
        <v>36</v>
      </c>
      <c r="H557" s="6">
        <v>85094.25</v>
      </c>
      <c r="I557" s="8">
        <f t="shared" si="40"/>
        <v>73357.112068965522</v>
      </c>
      <c r="J557" s="8">
        <f t="shared" si="41"/>
        <v>73357.112068965522</v>
      </c>
      <c r="K557" s="5">
        <v>13774</v>
      </c>
      <c r="L557" s="12">
        <v>107730</v>
      </c>
      <c r="M557" s="11">
        <f t="shared" si="42"/>
        <v>107730</v>
      </c>
      <c r="N557" s="5"/>
      <c r="O557" s="5"/>
      <c r="P557" s="5"/>
      <c r="S557" s="27" t="s">
        <v>598</v>
      </c>
      <c r="T557" s="23" t="b">
        <f t="shared" si="43"/>
        <v>1</v>
      </c>
      <c r="U557" s="32">
        <v>73357.112068965522</v>
      </c>
      <c r="V557" s="25" t="b">
        <f t="shared" si="44"/>
        <v>1</v>
      </c>
    </row>
    <row r="558" spans="1:22" ht="123.75" x14ac:dyDescent="0.25">
      <c r="A558" s="5" t="s">
        <v>20</v>
      </c>
      <c r="B558" s="5">
        <v>549</v>
      </c>
      <c r="C558" s="5" t="s">
        <v>599</v>
      </c>
      <c r="D558" s="5">
        <v>5310</v>
      </c>
      <c r="E558" s="5">
        <v>2</v>
      </c>
      <c r="F558" s="5" t="s">
        <v>578</v>
      </c>
      <c r="G558" s="5" t="s">
        <v>184</v>
      </c>
      <c r="H558" s="6">
        <v>28750</v>
      </c>
      <c r="I558" s="8">
        <f t="shared" si="40"/>
        <v>24784.482758620692</v>
      </c>
      <c r="J558" s="8">
        <f t="shared" si="41"/>
        <v>49568.965517241384</v>
      </c>
      <c r="K558" s="5">
        <v>3048</v>
      </c>
      <c r="L558" s="22">
        <v>72450</v>
      </c>
      <c r="M558" s="11">
        <f t="shared" si="42"/>
        <v>144900</v>
      </c>
      <c r="N558" s="5"/>
      <c r="O558" s="5"/>
      <c r="P558" s="5"/>
      <c r="S558" s="27" t="s">
        <v>578</v>
      </c>
      <c r="T558" s="23" t="b">
        <f t="shared" si="43"/>
        <v>1</v>
      </c>
      <c r="U558" s="32">
        <v>24784.482758620692</v>
      </c>
      <c r="V558" s="25" t="b">
        <f t="shared" si="44"/>
        <v>1</v>
      </c>
    </row>
    <row r="559" spans="1:22" ht="146.25" x14ac:dyDescent="0.25">
      <c r="A559" s="5" t="s">
        <v>20</v>
      </c>
      <c r="B559" s="5">
        <v>550</v>
      </c>
      <c r="C559" s="5" t="s">
        <v>600</v>
      </c>
      <c r="D559" s="5">
        <v>5310</v>
      </c>
      <c r="E559" s="5">
        <v>1</v>
      </c>
      <c r="F559" s="5" t="s">
        <v>601</v>
      </c>
      <c r="G559" s="5" t="s">
        <v>36</v>
      </c>
      <c r="H559" s="6">
        <v>134310.6</v>
      </c>
      <c r="I559" s="8">
        <f t="shared" si="40"/>
        <v>115785.00000000001</v>
      </c>
      <c r="J559" s="8">
        <f t="shared" si="41"/>
        <v>115785.00000000001</v>
      </c>
      <c r="K559" s="5">
        <v>13774</v>
      </c>
      <c r="L559" s="12">
        <v>183920.625</v>
      </c>
      <c r="M559" s="11">
        <f t="shared" si="42"/>
        <v>183920.625</v>
      </c>
      <c r="N559" s="5"/>
      <c r="O559" s="5"/>
      <c r="P559" s="5"/>
      <c r="S559" s="27" t="s">
        <v>601</v>
      </c>
      <c r="T559" s="23" t="b">
        <f t="shared" si="43"/>
        <v>1</v>
      </c>
      <c r="U559" s="32">
        <v>115785.00000000001</v>
      </c>
      <c r="V559" s="25" t="b">
        <f t="shared" si="44"/>
        <v>1</v>
      </c>
    </row>
    <row r="560" spans="1:22" ht="45" x14ac:dyDescent="0.25">
      <c r="A560" s="5" t="s">
        <v>20</v>
      </c>
      <c r="B560" s="5">
        <v>551</v>
      </c>
      <c r="C560" s="5" t="s">
        <v>602</v>
      </c>
      <c r="D560" s="5">
        <v>5310</v>
      </c>
      <c r="E560" s="5">
        <v>2</v>
      </c>
      <c r="F560" s="5" t="s">
        <v>603</v>
      </c>
      <c r="G560" s="5" t="s">
        <v>36</v>
      </c>
      <c r="H560" s="6">
        <v>49724.67</v>
      </c>
      <c r="I560" s="8">
        <f t="shared" si="40"/>
        <v>42866.09482758621</v>
      </c>
      <c r="J560" s="8">
        <f t="shared" si="41"/>
        <v>85732.18965517242</v>
      </c>
      <c r="K560" s="5">
        <v>13774</v>
      </c>
      <c r="L560" s="12">
        <v>75845.7</v>
      </c>
      <c r="M560" s="11">
        <f t="shared" si="42"/>
        <v>151691.4</v>
      </c>
      <c r="N560" s="5"/>
      <c r="O560" s="5"/>
      <c r="P560" s="5"/>
      <c r="S560" s="27" t="s">
        <v>603</v>
      </c>
      <c r="T560" s="23" t="b">
        <f t="shared" si="43"/>
        <v>1</v>
      </c>
      <c r="U560" s="32">
        <v>42866.09482758621</v>
      </c>
      <c r="V560" s="25" t="b">
        <f t="shared" si="44"/>
        <v>1</v>
      </c>
    </row>
    <row r="561" spans="1:22" ht="78.75" x14ac:dyDescent="0.25">
      <c r="A561" s="5" t="s">
        <v>20</v>
      </c>
      <c r="B561" s="5">
        <v>552</v>
      </c>
      <c r="C561" s="5" t="s">
        <v>602</v>
      </c>
      <c r="D561" s="5">
        <v>5310</v>
      </c>
      <c r="E561" s="5">
        <v>2</v>
      </c>
      <c r="F561" s="5" t="s">
        <v>604</v>
      </c>
      <c r="G561" s="5" t="s">
        <v>36</v>
      </c>
      <c r="H561" s="6">
        <v>25634.400000000001</v>
      </c>
      <c r="I561" s="8">
        <f t="shared" si="40"/>
        <v>22098.620689655174</v>
      </c>
      <c r="J561" s="8">
        <f t="shared" si="41"/>
        <v>44197.241379310348</v>
      </c>
      <c r="K561" s="5">
        <v>13774</v>
      </c>
      <c r="L561" s="12">
        <v>34807.5</v>
      </c>
      <c r="M561" s="11">
        <f t="shared" si="42"/>
        <v>69615</v>
      </c>
      <c r="N561" s="5"/>
      <c r="O561" s="5"/>
      <c r="P561" s="5"/>
      <c r="S561" s="27" t="s">
        <v>604</v>
      </c>
      <c r="T561" s="23" t="b">
        <f t="shared" si="43"/>
        <v>1</v>
      </c>
      <c r="U561" s="32">
        <v>22098.620689655174</v>
      </c>
      <c r="V561" s="25" t="b">
        <f t="shared" si="44"/>
        <v>1</v>
      </c>
    </row>
    <row r="562" spans="1:22" ht="78.75" x14ac:dyDescent="0.25">
      <c r="A562" s="5" t="s">
        <v>20</v>
      </c>
      <c r="B562" s="5">
        <v>553</v>
      </c>
      <c r="C562" s="5" t="s">
        <v>602</v>
      </c>
      <c r="D562" s="5">
        <v>5310</v>
      </c>
      <c r="E562" s="5">
        <v>1</v>
      </c>
      <c r="F562" s="5" t="s">
        <v>605</v>
      </c>
      <c r="G562" s="5" t="s">
        <v>36</v>
      </c>
      <c r="H562" s="6">
        <v>143883.5</v>
      </c>
      <c r="I562" s="8">
        <f t="shared" si="40"/>
        <v>124037.50000000001</v>
      </c>
      <c r="J562" s="8">
        <f t="shared" si="41"/>
        <v>124037.50000000001</v>
      </c>
      <c r="K562" s="5">
        <v>13774</v>
      </c>
      <c r="L562" s="12">
        <v>124037.50000000001</v>
      </c>
      <c r="M562" s="11">
        <f t="shared" si="42"/>
        <v>124037.50000000001</v>
      </c>
      <c r="N562" s="5"/>
      <c r="O562" s="5"/>
      <c r="P562" s="5"/>
      <c r="S562" s="27" t="s">
        <v>605</v>
      </c>
      <c r="T562" s="23" t="b">
        <f t="shared" si="43"/>
        <v>1</v>
      </c>
      <c r="U562" s="32">
        <v>124037.50000000001</v>
      </c>
      <c r="V562" s="25" t="b">
        <f t="shared" si="44"/>
        <v>1</v>
      </c>
    </row>
    <row r="563" spans="1:22" ht="45" x14ac:dyDescent="0.25">
      <c r="A563" s="5" t="s">
        <v>20</v>
      </c>
      <c r="B563" s="5">
        <v>554</v>
      </c>
      <c r="C563" s="5" t="s">
        <v>602</v>
      </c>
      <c r="D563" s="5">
        <v>5310</v>
      </c>
      <c r="E563" s="5">
        <v>2</v>
      </c>
      <c r="F563" s="5" t="s">
        <v>590</v>
      </c>
      <c r="G563" s="5" t="s">
        <v>204</v>
      </c>
      <c r="H563" s="6">
        <v>11500</v>
      </c>
      <c r="I563" s="8">
        <f t="shared" si="40"/>
        <v>9913.7931034482772</v>
      </c>
      <c r="J563" s="8">
        <f t="shared" si="41"/>
        <v>19827.586206896554</v>
      </c>
      <c r="K563" s="5">
        <v>3048</v>
      </c>
      <c r="L563" s="18">
        <v>31500</v>
      </c>
      <c r="M563" s="11">
        <f t="shared" si="42"/>
        <v>63000</v>
      </c>
      <c r="N563" s="5"/>
      <c r="O563" s="5"/>
      <c r="P563" s="5"/>
      <c r="S563" s="27" t="s">
        <v>590</v>
      </c>
      <c r="T563" s="23" t="b">
        <f t="shared" si="43"/>
        <v>1</v>
      </c>
      <c r="U563" s="32">
        <v>9913.7931034482772</v>
      </c>
      <c r="V563" s="25" t="b">
        <f t="shared" si="44"/>
        <v>1</v>
      </c>
    </row>
    <row r="564" spans="1:22" ht="45" x14ac:dyDescent="0.25">
      <c r="A564" s="5" t="s">
        <v>20</v>
      </c>
      <c r="B564" s="5">
        <v>555</v>
      </c>
      <c r="C564" s="5" t="s">
        <v>602</v>
      </c>
      <c r="D564" s="5">
        <v>2950</v>
      </c>
      <c r="E564" s="5">
        <v>2</v>
      </c>
      <c r="F564" s="5" t="s">
        <v>606</v>
      </c>
      <c r="G564" s="5" t="s">
        <v>36</v>
      </c>
      <c r="H564" s="6">
        <v>5469.91</v>
      </c>
      <c r="I564" s="8">
        <f t="shared" si="40"/>
        <v>4715.4396551724139</v>
      </c>
      <c r="J564" s="8">
        <f t="shared" si="41"/>
        <v>9430.8793103448279</v>
      </c>
      <c r="K564" s="5">
        <v>13777</v>
      </c>
      <c r="L564" s="13">
        <v>4715.4396551724139</v>
      </c>
      <c r="M564" s="11">
        <f t="shared" si="42"/>
        <v>9430.8793103448279</v>
      </c>
      <c r="N564" s="5"/>
      <c r="O564" s="5"/>
      <c r="P564" s="5"/>
      <c r="S564" s="27" t="s">
        <v>606</v>
      </c>
      <c r="T564" s="23" t="b">
        <f t="shared" si="43"/>
        <v>1</v>
      </c>
      <c r="U564" s="32">
        <v>4715.4396551724139</v>
      </c>
      <c r="V564" s="25" t="b">
        <f t="shared" si="44"/>
        <v>1</v>
      </c>
    </row>
    <row r="565" spans="1:22" ht="123.75" x14ac:dyDescent="0.25">
      <c r="A565" s="5" t="s">
        <v>20</v>
      </c>
      <c r="B565" s="5">
        <v>556</v>
      </c>
      <c r="C565" s="5" t="s">
        <v>602</v>
      </c>
      <c r="D565" s="5">
        <v>5310</v>
      </c>
      <c r="E565" s="5">
        <v>2</v>
      </c>
      <c r="F565" s="5" t="s">
        <v>578</v>
      </c>
      <c r="G565" s="5" t="s">
        <v>184</v>
      </c>
      <c r="H565" s="6">
        <v>28750</v>
      </c>
      <c r="I565" s="8">
        <f t="shared" si="40"/>
        <v>24784.482758620692</v>
      </c>
      <c r="J565" s="8">
        <f t="shared" si="41"/>
        <v>49568.965517241384</v>
      </c>
      <c r="K565" s="5">
        <v>3048</v>
      </c>
      <c r="L565" s="12">
        <v>72450</v>
      </c>
      <c r="M565" s="11">
        <f t="shared" si="42"/>
        <v>144900</v>
      </c>
      <c r="N565" s="5"/>
      <c r="O565" s="5"/>
      <c r="P565" s="5"/>
      <c r="S565" s="27" t="s">
        <v>578</v>
      </c>
      <c r="T565" s="23" t="b">
        <f t="shared" si="43"/>
        <v>1</v>
      </c>
      <c r="U565" s="32">
        <v>24784.482758620692</v>
      </c>
      <c r="V565" s="25" t="b">
        <f t="shared" si="44"/>
        <v>1</v>
      </c>
    </row>
    <row r="566" spans="1:22" ht="56.25" x14ac:dyDescent="0.25">
      <c r="A566" s="5" t="s">
        <v>20</v>
      </c>
      <c r="B566" s="5">
        <v>557</v>
      </c>
      <c r="C566" s="5" t="s">
        <v>602</v>
      </c>
      <c r="D566" s="5">
        <v>5310</v>
      </c>
      <c r="E566" s="5">
        <v>3</v>
      </c>
      <c r="F566" s="5" t="s">
        <v>607</v>
      </c>
      <c r="G566" s="5" t="s">
        <v>36</v>
      </c>
      <c r="H566" s="6">
        <v>20697.3</v>
      </c>
      <c r="I566" s="8">
        <f t="shared" si="40"/>
        <v>17842.5</v>
      </c>
      <c r="J566" s="8">
        <f t="shared" si="41"/>
        <v>53527.5</v>
      </c>
      <c r="K566" s="5">
        <v>13774</v>
      </c>
      <c r="L566" s="12">
        <v>17842.5</v>
      </c>
      <c r="M566" s="11">
        <f t="shared" si="42"/>
        <v>53527.5</v>
      </c>
      <c r="N566" s="5"/>
      <c r="O566" s="5"/>
      <c r="P566" s="5"/>
      <c r="S566" s="27" t="s">
        <v>607</v>
      </c>
      <c r="T566" s="23" t="b">
        <f t="shared" si="43"/>
        <v>1</v>
      </c>
      <c r="U566" s="32">
        <v>17842.5</v>
      </c>
      <c r="V566" s="25" t="b">
        <f t="shared" si="44"/>
        <v>1</v>
      </c>
    </row>
    <row r="567" spans="1:22" ht="67.5" x14ac:dyDescent="0.25">
      <c r="A567" s="5" t="s">
        <v>20</v>
      </c>
      <c r="B567" s="5">
        <v>558</v>
      </c>
      <c r="C567" s="5" t="s">
        <v>602</v>
      </c>
      <c r="D567" s="5">
        <v>5310</v>
      </c>
      <c r="E567" s="5">
        <v>1</v>
      </c>
      <c r="F567" s="5" t="s">
        <v>608</v>
      </c>
      <c r="G567" s="5" t="s">
        <v>36</v>
      </c>
      <c r="H567" s="6">
        <v>161122.5</v>
      </c>
      <c r="I567" s="8">
        <f t="shared" si="40"/>
        <v>138898.70689655174</v>
      </c>
      <c r="J567" s="8">
        <f t="shared" si="41"/>
        <v>138898.70689655174</v>
      </c>
      <c r="K567" s="5">
        <v>13774</v>
      </c>
      <c r="L567" s="12">
        <v>143846.85</v>
      </c>
      <c r="M567" s="11">
        <f t="shared" si="42"/>
        <v>143846.85</v>
      </c>
      <c r="N567" s="5"/>
      <c r="O567" s="5"/>
      <c r="P567" s="5"/>
      <c r="S567" s="27" t="s">
        <v>608</v>
      </c>
      <c r="T567" s="23" t="b">
        <f t="shared" si="43"/>
        <v>1</v>
      </c>
      <c r="U567" s="32">
        <v>138898.70689655174</v>
      </c>
      <c r="V567" s="25" t="b">
        <f t="shared" si="44"/>
        <v>1</v>
      </c>
    </row>
    <row r="568" spans="1:22" ht="371.25" x14ac:dyDescent="0.25">
      <c r="A568" s="5" t="s">
        <v>20</v>
      </c>
      <c r="B568" s="5">
        <v>559</v>
      </c>
      <c r="C568" s="5" t="s">
        <v>609</v>
      </c>
      <c r="D568" s="5">
        <v>5310</v>
      </c>
      <c r="E568" s="5">
        <v>1</v>
      </c>
      <c r="F568" s="5" t="s">
        <v>610</v>
      </c>
      <c r="G568" s="5" t="s">
        <v>23</v>
      </c>
      <c r="H568" s="6">
        <v>119480</v>
      </c>
      <c r="I568" s="8">
        <f t="shared" si="40"/>
        <v>103000</v>
      </c>
      <c r="J568" s="8">
        <f t="shared" si="41"/>
        <v>103000</v>
      </c>
      <c r="K568" s="5">
        <v>13774</v>
      </c>
      <c r="L568" s="13">
        <v>103000</v>
      </c>
      <c r="M568" s="11">
        <f t="shared" si="42"/>
        <v>103000</v>
      </c>
      <c r="N568" s="5"/>
      <c r="O568" s="5"/>
      <c r="P568" s="5"/>
      <c r="S568" s="27" t="s">
        <v>610</v>
      </c>
      <c r="T568" s="23" t="b">
        <f t="shared" si="43"/>
        <v>1</v>
      </c>
      <c r="U568" s="32">
        <v>103000</v>
      </c>
      <c r="V568" s="25" t="b">
        <f t="shared" si="44"/>
        <v>1</v>
      </c>
    </row>
    <row r="569" spans="1:22" ht="45" x14ac:dyDescent="0.25">
      <c r="A569" s="5" t="s">
        <v>20</v>
      </c>
      <c r="B569" s="5">
        <v>560</v>
      </c>
      <c r="C569" s="5" t="s">
        <v>611</v>
      </c>
      <c r="D569" s="5">
        <v>5310</v>
      </c>
      <c r="E569" s="5">
        <v>1</v>
      </c>
      <c r="F569" s="5" t="s">
        <v>612</v>
      </c>
      <c r="G569" s="5" t="s">
        <v>36</v>
      </c>
      <c r="H569" s="6">
        <v>20245</v>
      </c>
      <c r="I569" s="8">
        <f t="shared" si="40"/>
        <v>17452.586206896554</v>
      </c>
      <c r="J569" s="8">
        <f t="shared" si="41"/>
        <v>17452.586206896554</v>
      </c>
      <c r="K569" s="5">
        <v>13774</v>
      </c>
      <c r="L569" s="12">
        <v>17452.586206896554</v>
      </c>
      <c r="M569" s="11">
        <f t="shared" si="42"/>
        <v>17452.586206896554</v>
      </c>
      <c r="N569" s="5"/>
      <c r="O569" s="5"/>
      <c r="P569" s="5"/>
      <c r="S569" s="27" t="s">
        <v>612</v>
      </c>
      <c r="T569" s="23" t="b">
        <f t="shared" si="43"/>
        <v>1</v>
      </c>
      <c r="U569" s="32">
        <v>17452.586206896554</v>
      </c>
      <c r="V569" s="25" t="b">
        <f t="shared" si="44"/>
        <v>1</v>
      </c>
    </row>
    <row r="570" spans="1:22" ht="67.5" x14ac:dyDescent="0.25">
      <c r="A570" s="5" t="s">
        <v>20</v>
      </c>
      <c r="B570" s="5">
        <v>561</v>
      </c>
      <c r="C570" s="5" t="s">
        <v>611</v>
      </c>
      <c r="D570" s="5">
        <v>5310</v>
      </c>
      <c r="E570" s="5">
        <v>1</v>
      </c>
      <c r="F570" s="5" t="s">
        <v>613</v>
      </c>
      <c r="G570" s="5" t="s">
        <v>36</v>
      </c>
      <c r="H570" s="6">
        <v>51732.52</v>
      </c>
      <c r="I570" s="8">
        <f t="shared" si="40"/>
        <v>44597</v>
      </c>
      <c r="J570" s="8">
        <f t="shared" si="41"/>
        <v>44597</v>
      </c>
      <c r="K570" s="5">
        <v>13774</v>
      </c>
      <c r="L570" s="12">
        <v>49732.200000000004</v>
      </c>
      <c r="M570" s="11">
        <f t="shared" si="42"/>
        <v>49732.200000000004</v>
      </c>
      <c r="N570" s="5"/>
      <c r="O570" s="5"/>
      <c r="P570" s="5"/>
      <c r="S570" s="27" t="s">
        <v>613</v>
      </c>
      <c r="T570" s="23" t="b">
        <f t="shared" si="43"/>
        <v>1</v>
      </c>
      <c r="U570" s="32">
        <v>44597</v>
      </c>
      <c r="V570" s="25" t="b">
        <f t="shared" si="44"/>
        <v>1</v>
      </c>
    </row>
    <row r="571" spans="1:22" ht="45" x14ac:dyDescent="0.25">
      <c r="A571" s="5" t="s">
        <v>20</v>
      </c>
      <c r="B571" s="5">
        <v>562</v>
      </c>
      <c r="C571" s="5" t="s">
        <v>611</v>
      </c>
      <c r="D571" s="5">
        <v>5310</v>
      </c>
      <c r="E571" s="5">
        <v>1</v>
      </c>
      <c r="F571" s="5" t="s">
        <v>614</v>
      </c>
      <c r="G571" s="5" t="s">
        <v>36</v>
      </c>
      <c r="H571" s="6">
        <v>24750</v>
      </c>
      <c r="I571" s="8">
        <f t="shared" si="40"/>
        <v>21336.206896551725</v>
      </c>
      <c r="J571" s="8">
        <f t="shared" si="41"/>
        <v>21336.206896551725</v>
      </c>
      <c r="K571" s="5">
        <v>13774</v>
      </c>
      <c r="L571" s="12">
        <v>21764.400000000001</v>
      </c>
      <c r="M571" s="11">
        <f t="shared" si="42"/>
        <v>21764.400000000001</v>
      </c>
      <c r="N571" s="5"/>
      <c r="O571" s="5"/>
      <c r="P571" s="5"/>
      <c r="S571" s="27" t="s">
        <v>614</v>
      </c>
      <c r="T571" s="23" t="b">
        <f t="shared" si="43"/>
        <v>1</v>
      </c>
      <c r="U571" s="32">
        <v>21336.206896551725</v>
      </c>
      <c r="V571" s="25" t="b">
        <f t="shared" si="44"/>
        <v>1</v>
      </c>
    </row>
    <row r="572" spans="1:22" ht="123.75" x14ac:dyDescent="0.25">
      <c r="A572" s="5" t="s">
        <v>20</v>
      </c>
      <c r="B572" s="5">
        <v>563</v>
      </c>
      <c r="C572" s="5" t="s">
        <v>611</v>
      </c>
      <c r="D572" s="5">
        <v>5310</v>
      </c>
      <c r="E572" s="5">
        <v>1</v>
      </c>
      <c r="F572" s="5" t="s">
        <v>615</v>
      </c>
      <c r="G572" s="5" t="s">
        <v>36</v>
      </c>
      <c r="H572" s="6">
        <v>31884</v>
      </c>
      <c r="I572" s="8">
        <f t="shared" si="40"/>
        <v>27486.206896551725</v>
      </c>
      <c r="J572" s="8">
        <f t="shared" si="41"/>
        <v>27486.206896551725</v>
      </c>
      <c r="K572" s="5">
        <v>13774</v>
      </c>
      <c r="L572" s="12">
        <v>27486.206896551725</v>
      </c>
      <c r="M572" s="11">
        <f t="shared" si="42"/>
        <v>27486.206896551725</v>
      </c>
      <c r="N572" s="5"/>
      <c r="O572" s="5"/>
      <c r="P572" s="5"/>
      <c r="S572" s="27" t="s">
        <v>615</v>
      </c>
      <c r="T572" s="23" t="b">
        <f t="shared" si="43"/>
        <v>1</v>
      </c>
      <c r="U572" s="32">
        <v>27486.206896551725</v>
      </c>
      <c r="V572" s="25" t="b">
        <f t="shared" si="44"/>
        <v>1</v>
      </c>
    </row>
    <row r="573" spans="1:22" ht="67.5" x14ac:dyDescent="0.25">
      <c r="A573" s="5" t="s">
        <v>20</v>
      </c>
      <c r="B573" s="5">
        <v>564</v>
      </c>
      <c r="C573" s="5" t="s">
        <v>611</v>
      </c>
      <c r="D573" s="5">
        <v>2950</v>
      </c>
      <c r="E573" s="5">
        <v>1</v>
      </c>
      <c r="F573" s="5" t="s">
        <v>616</v>
      </c>
      <c r="G573" s="5" t="s">
        <v>36</v>
      </c>
      <c r="H573" s="6">
        <v>5100</v>
      </c>
      <c r="I573" s="8">
        <f t="shared" si="40"/>
        <v>4396.5517241379312</v>
      </c>
      <c r="J573" s="8">
        <f t="shared" si="41"/>
        <v>4396.5517241379312</v>
      </c>
      <c r="K573" s="5">
        <v>13777</v>
      </c>
      <c r="L573" s="12">
        <v>11463.060000000001</v>
      </c>
      <c r="M573" s="11">
        <f t="shared" si="42"/>
        <v>11463.060000000001</v>
      </c>
      <c r="N573" s="5"/>
      <c r="O573" s="5"/>
      <c r="P573" s="5"/>
      <c r="S573" s="27" t="s">
        <v>616</v>
      </c>
      <c r="T573" s="23" t="b">
        <f t="shared" si="43"/>
        <v>1</v>
      </c>
      <c r="U573" s="32">
        <v>4396.5517241379312</v>
      </c>
      <c r="V573" s="25" t="b">
        <f t="shared" si="44"/>
        <v>1</v>
      </c>
    </row>
    <row r="574" spans="1:22" ht="45" x14ac:dyDescent="0.25">
      <c r="A574" s="5" t="s">
        <v>20</v>
      </c>
      <c r="B574" s="5">
        <v>565</v>
      </c>
      <c r="C574" s="5" t="s">
        <v>611</v>
      </c>
      <c r="D574" s="5">
        <v>5310</v>
      </c>
      <c r="E574" s="5">
        <v>1</v>
      </c>
      <c r="F574" s="5" t="s">
        <v>617</v>
      </c>
      <c r="G574" s="5" t="s">
        <v>36</v>
      </c>
      <c r="H574" s="6">
        <v>16300</v>
      </c>
      <c r="I574" s="8">
        <f t="shared" si="40"/>
        <v>14051.724137931036</v>
      </c>
      <c r="J574" s="8">
        <f t="shared" si="41"/>
        <v>14051.724137931036</v>
      </c>
      <c r="K574" s="5">
        <v>13774</v>
      </c>
      <c r="L574" s="12">
        <v>14051.724137931036</v>
      </c>
      <c r="M574" s="11">
        <f t="shared" si="42"/>
        <v>14051.724137931036</v>
      </c>
      <c r="N574" s="5"/>
      <c r="O574" s="5"/>
      <c r="P574" s="5"/>
      <c r="S574" s="27" t="s">
        <v>617</v>
      </c>
      <c r="T574" s="23" t="b">
        <f t="shared" si="43"/>
        <v>1</v>
      </c>
      <c r="U574" s="32">
        <v>14051.724137931036</v>
      </c>
      <c r="V574" s="25" t="b">
        <f t="shared" si="44"/>
        <v>1</v>
      </c>
    </row>
    <row r="575" spans="1:22" ht="45" x14ac:dyDescent="0.25">
      <c r="A575" s="5" t="s">
        <v>20</v>
      </c>
      <c r="B575" s="5">
        <v>566</v>
      </c>
      <c r="C575" s="5" t="s">
        <v>611</v>
      </c>
      <c r="D575" s="5">
        <v>5310</v>
      </c>
      <c r="E575" s="5">
        <v>1</v>
      </c>
      <c r="F575" s="5" t="s">
        <v>618</v>
      </c>
      <c r="G575" s="5" t="s">
        <v>36</v>
      </c>
      <c r="H575" s="6">
        <v>19860</v>
      </c>
      <c r="I575" s="8">
        <f t="shared" si="40"/>
        <v>17120.689655172417</v>
      </c>
      <c r="J575" s="8">
        <f t="shared" si="41"/>
        <v>17120.689655172417</v>
      </c>
      <c r="K575" s="5">
        <v>13774</v>
      </c>
      <c r="L575" s="12">
        <v>17120.689655172417</v>
      </c>
      <c r="M575" s="11">
        <f t="shared" si="42"/>
        <v>17120.689655172417</v>
      </c>
      <c r="N575" s="5"/>
      <c r="O575" s="5"/>
      <c r="P575" s="5"/>
      <c r="S575" s="27" t="s">
        <v>618</v>
      </c>
      <c r="T575" s="23" t="b">
        <f t="shared" si="43"/>
        <v>1</v>
      </c>
      <c r="U575" s="32">
        <v>17120.689655172417</v>
      </c>
      <c r="V575" s="25" t="b">
        <f t="shared" si="44"/>
        <v>1</v>
      </c>
    </row>
    <row r="576" spans="1:22" ht="45" x14ac:dyDescent="0.25">
      <c r="A576" s="5" t="s">
        <v>20</v>
      </c>
      <c r="B576" s="5">
        <v>567</v>
      </c>
      <c r="C576" s="5" t="s">
        <v>611</v>
      </c>
      <c r="D576" s="5">
        <v>5310</v>
      </c>
      <c r="E576" s="5">
        <v>1</v>
      </c>
      <c r="F576" s="5" t="s">
        <v>619</v>
      </c>
      <c r="G576" s="5" t="s">
        <v>36</v>
      </c>
      <c r="H576" s="6">
        <v>9500</v>
      </c>
      <c r="I576" s="8">
        <f t="shared" si="40"/>
        <v>8189.6551724137935</v>
      </c>
      <c r="J576" s="8">
        <f t="shared" si="41"/>
        <v>8189.6551724137935</v>
      </c>
      <c r="K576" s="5">
        <v>13774</v>
      </c>
      <c r="L576" s="12">
        <v>8189.6551724137935</v>
      </c>
      <c r="M576" s="11">
        <f t="shared" si="42"/>
        <v>8189.6551724137935</v>
      </c>
      <c r="N576" s="5"/>
      <c r="O576" s="5"/>
      <c r="P576" s="5"/>
      <c r="S576" s="27" t="s">
        <v>619</v>
      </c>
      <c r="T576" s="23" t="b">
        <f t="shared" si="43"/>
        <v>1</v>
      </c>
      <c r="U576" s="32">
        <v>8189.6551724137935</v>
      </c>
      <c r="V576" s="25" t="b">
        <f t="shared" si="44"/>
        <v>1</v>
      </c>
    </row>
    <row r="577" spans="1:22" ht="45" x14ac:dyDescent="0.25">
      <c r="A577" s="5" t="s">
        <v>20</v>
      </c>
      <c r="B577" s="5">
        <v>568</v>
      </c>
      <c r="C577" s="5" t="s">
        <v>611</v>
      </c>
      <c r="D577" s="5">
        <v>2950</v>
      </c>
      <c r="E577" s="5">
        <v>3</v>
      </c>
      <c r="F577" s="5" t="s">
        <v>620</v>
      </c>
      <c r="G577" s="5" t="s">
        <v>36</v>
      </c>
      <c r="H577" s="6">
        <v>1100</v>
      </c>
      <c r="I577" s="8">
        <f t="shared" si="40"/>
        <v>948.27586206896558</v>
      </c>
      <c r="J577" s="8">
        <f t="shared" si="41"/>
        <v>2844.8275862068967</v>
      </c>
      <c r="K577" s="5">
        <v>13777</v>
      </c>
      <c r="L577" s="12">
        <v>6090</v>
      </c>
      <c r="M577" s="11">
        <f t="shared" si="42"/>
        <v>18270</v>
      </c>
      <c r="N577" s="5"/>
      <c r="O577" s="5"/>
      <c r="P577" s="5"/>
      <c r="S577" s="27" t="s">
        <v>620</v>
      </c>
      <c r="T577" s="23" t="b">
        <f t="shared" si="43"/>
        <v>1</v>
      </c>
      <c r="U577" s="32">
        <v>948.27586206896558</v>
      </c>
      <c r="V577" s="25" t="b">
        <f t="shared" si="44"/>
        <v>1</v>
      </c>
    </row>
    <row r="578" spans="1:22" ht="56.25" x14ac:dyDescent="0.25">
      <c r="A578" s="5" t="s">
        <v>20</v>
      </c>
      <c r="B578" s="5">
        <v>569</v>
      </c>
      <c r="C578" s="5" t="s">
        <v>611</v>
      </c>
      <c r="D578" s="5">
        <v>5310</v>
      </c>
      <c r="E578" s="5">
        <v>1</v>
      </c>
      <c r="F578" s="5" t="s">
        <v>621</v>
      </c>
      <c r="G578" s="5" t="s">
        <v>36</v>
      </c>
      <c r="H578" s="6">
        <v>11000</v>
      </c>
      <c r="I578" s="8">
        <f t="shared" si="40"/>
        <v>9482.7586206896558</v>
      </c>
      <c r="J578" s="8">
        <f t="shared" si="41"/>
        <v>9482.7586206896558</v>
      </c>
      <c r="K578" s="5">
        <v>13774</v>
      </c>
      <c r="L578" s="12">
        <v>10406.025</v>
      </c>
      <c r="M578" s="11">
        <f t="shared" si="42"/>
        <v>10406.025</v>
      </c>
      <c r="N578" s="5"/>
      <c r="O578" s="5"/>
      <c r="P578" s="5"/>
      <c r="S578" s="27" t="s">
        <v>621</v>
      </c>
      <c r="T578" s="23" t="b">
        <f t="shared" si="43"/>
        <v>1</v>
      </c>
      <c r="U578" s="32">
        <v>9482.7586206896558</v>
      </c>
      <c r="V578" s="25" t="b">
        <f t="shared" si="44"/>
        <v>1</v>
      </c>
    </row>
    <row r="579" spans="1:22" ht="56.25" x14ac:dyDescent="0.25">
      <c r="A579" s="5" t="s">
        <v>20</v>
      </c>
      <c r="B579" s="5">
        <v>570</v>
      </c>
      <c r="C579" s="5" t="s">
        <v>611</v>
      </c>
      <c r="D579" s="5">
        <v>5310</v>
      </c>
      <c r="E579" s="5">
        <v>1</v>
      </c>
      <c r="F579" s="5" t="s">
        <v>622</v>
      </c>
      <c r="G579" s="5" t="s">
        <v>36</v>
      </c>
      <c r="H579" s="6">
        <v>10625</v>
      </c>
      <c r="I579" s="8">
        <f t="shared" si="40"/>
        <v>9159.4827586206902</v>
      </c>
      <c r="J579" s="8">
        <f t="shared" si="41"/>
        <v>9159.4827586206902</v>
      </c>
      <c r="K579" s="5">
        <v>13774</v>
      </c>
      <c r="L579" s="12">
        <v>9467.85</v>
      </c>
      <c r="M579" s="11">
        <f t="shared" si="42"/>
        <v>9467.85</v>
      </c>
      <c r="N579" s="5"/>
      <c r="O579" s="5"/>
      <c r="P579" s="5"/>
      <c r="S579" s="27" t="s">
        <v>622</v>
      </c>
      <c r="T579" s="23" t="b">
        <f t="shared" si="43"/>
        <v>1</v>
      </c>
      <c r="U579" s="32">
        <v>9159.4827586206902</v>
      </c>
      <c r="V579" s="25" t="b">
        <f t="shared" si="44"/>
        <v>1</v>
      </c>
    </row>
    <row r="580" spans="1:22" ht="45" x14ac:dyDescent="0.25">
      <c r="A580" s="5" t="s">
        <v>20</v>
      </c>
      <c r="B580" s="5">
        <v>571</v>
      </c>
      <c r="C580" s="5" t="s">
        <v>611</v>
      </c>
      <c r="D580" s="5">
        <v>5310</v>
      </c>
      <c r="E580" s="5">
        <v>1</v>
      </c>
      <c r="F580" s="5" t="s">
        <v>623</v>
      </c>
      <c r="G580" s="5" t="s">
        <v>36</v>
      </c>
      <c r="H580" s="6">
        <v>15350</v>
      </c>
      <c r="I580" s="8">
        <f t="shared" si="40"/>
        <v>13232.758620689656</v>
      </c>
      <c r="J580" s="8">
        <f t="shared" si="41"/>
        <v>13232.758620689656</v>
      </c>
      <c r="K580" s="5">
        <v>13774</v>
      </c>
      <c r="L580" s="12">
        <v>13610.310000000001</v>
      </c>
      <c r="M580" s="11">
        <f t="shared" si="42"/>
        <v>13610.310000000001</v>
      </c>
      <c r="N580" s="5"/>
      <c r="O580" s="5"/>
      <c r="P580" s="5"/>
      <c r="S580" s="27" t="s">
        <v>623</v>
      </c>
      <c r="T580" s="23" t="b">
        <f t="shared" si="43"/>
        <v>1</v>
      </c>
      <c r="U580" s="32">
        <v>13232.758620689656</v>
      </c>
      <c r="V580" s="25" t="b">
        <f t="shared" si="44"/>
        <v>1</v>
      </c>
    </row>
    <row r="581" spans="1:22" ht="45" x14ac:dyDescent="0.25">
      <c r="A581" s="5" t="s">
        <v>20</v>
      </c>
      <c r="B581" s="5">
        <v>572</v>
      </c>
      <c r="C581" s="5" t="s">
        <v>611</v>
      </c>
      <c r="D581" s="5">
        <v>5310</v>
      </c>
      <c r="E581" s="5">
        <v>2</v>
      </c>
      <c r="F581" s="5" t="s">
        <v>624</v>
      </c>
      <c r="G581" s="5" t="s">
        <v>36</v>
      </c>
      <c r="H581" s="6">
        <v>34300</v>
      </c>
      <c r="I581" s="8">
        <f t="shared" si="40"/>
        <v>29568.96551724138</v>
      </c>
      <c r="J581" s="8">
        <f t="shared" si="41"/>
        <v>59137.931034482761</v>
      </c>
      <c r="K581" s="5">
        <v>13774</v>
      </c>
      <c r="L581" s="12">
        <v>29568.96551724138</v>
      </c>
      <c r="M581" s="11">
        <f t="shared" si="42"/>
        <v>59137.931034482761</v>
      </c>
      <c r="N581" s="5"/>
      <c r="O581" s="5"/>
      <c r="P581" s="5"/>
      <c r="S581" s="27" t="s">
        <v>624</v>
      </c>
      <c r="T581" s="23" t="b">
        <f t="shared" si="43"/>
        <v>1</v>
      </c>
      <c r="U581" s="32">
        <v>29568.96551724138</v>
      </c>
      <c r="V581" s="25" t="b">
        <f t="shared" si="44"/>
        <v>1</v>
      </c>
    </row>
    <row r="582" spans="1:22" ht="90" x14ac:dyDescent="0.25">
      <c r="A582" s="5" t="s">
        <v>20</v>
      </c>
      <c r="B582" s="5">
        <v>573</v>
      </c>
      <c r="C582" s="5" t="s">
        <v>611</v>
      </c>
      <c r="D582" s="5">
        <v>2950</v>
      </c>
      <c r="E582" s="5">
        <v>2</v>
      </c>
      <c r="F582" s="5" t="s">
        <v>625</v>
      </c>
      <c r="G582" s="5" t="s">
        <v>36</v>
      </c>
      <c r="H582" s="6">
        <v>3000</v>
      </c>
      <c r="I582" s="8">
        <f t="shared" si="40"/>
        <v>2586.2068965517242</v>
      </c>
      <c r="J582" s="8">
        <f t="shared" si="41"/>
        <v>5172.4137931034484</v>
      </c>
      <c r="K582" s="5">
        <v>13777</v>
      </c>
      <c r="L582" s="18">
        <v>4515</v>
      </c>
      <c r="M582" s="11">
        <f t="shared" si="42"/>
        <v>9030</v>
      </c>
      <c r="N582" s="5"/>
      <c r="O582" s="5"/>
      <c r="P582" s="5"/>
      <c r="S582" s="27" t="s">
        <v>625</v>
      </c>
      <c r="T582" s="23" t="b">
        <f t="shared" si="43"/>
        <v>1</v>
      </c>
      <c r="U582" s="32">
        <v>2586.2068965517242</v>
      </c>
      <c r="V582" s="25" t="b">
        <f t="shared" si="44"/>
        <v>1</v>
      </c>
    </row>
    <row r="583" spans="1:22" ht="213.75" x14ac:dyDescent="0.25">
      <c r="A583" s="5" t="s">
        <v>20</v>
      </c>
      <c r="B583" s="5">
        <v>574</v>
      </c>
      <c r="C583" s="5" t="s">
        <v>611</v>
      </c>
      <c r="D583" s="5">
        <v>2950</v>
      </c>
      <c r="E583" s="5">
        <v>2</v>
      </c>
      <c r="F583" s="5" t="s">
        <v>626</v>
      </c>
      <c r="G583" s="5" t="s">
        <v>36</v>
      </c>
      <c r="H583" s="6">
        <v>7500</v>
      </c>
      <c r="I583" s="8">
        <f t="shared" si="40"/>
        <v>6465.5172413793107</v>
      </c>
      <c r="J583" s="8">
        <f t="shared" si="41"/>
        <v>12931.034482758621</v>
      </c>
      <c r="K583" s="5">
        <v>13777</v>
      </c>
      <c r="L583" s="12">
        <v>10596.6</v>
      </c>
      <c r="M583" s="11">
        <f t="shared" si="42"/>
        <v>21193.200000000001</v>
      </c>
      <c r="N583" s="5"/>
      <c r="O583" s="5"/>
      <c r="P583" s="5"/>
      <c r="S583" s="27" t="s">
        <v>626</v>
      </c>
      <c r="T583" s="23" t="b">
        <f t="shared" si="43"/>
        <v>1</v>
      </c>
      <c r="U583" s="32">
        <v>6465.5172413793107</v>
      </c>
      <c r="V583" s="25" t="b">
        <f t="shared" si="44"/>
        <v>1</v>
      </c>
    </row>
    <row r="584" spans="1:22" ht="67.5" x14ac:dyDescent="0.25">
      <c r="A584" s="5" t="s">
        <v>20</v>
      </c>
      <c r="B584" s="5">
        <v>575</v>
      </c>
      <c r="C584" s="5" t="s">
        <v>611</v>
      </c>
      <c r="D584" s="5">
        <v>2950</v>
      </c>
      <c r="E584" s="5">
        <v>2</v>
      </c>
      <c r="F584" s="5" t="s">
        <v>627</v>
      </c>
      <c r="G584" s="5" t="s">
        <v>36</v>
      </c>
      <c r="H584" s="6">
        <v>6500</v>
      </c>
      <c r="I584" s="8">
        <f t="shared" si="40"/>
        <v>5603.4482758620697</v>
      </c>
      <c r="J584" s="8">
        <f t="shared" si="41"/>
        <v>11206.896551724139</v>
      </c>
      <c r="K584" s="5">
        <v>13777</v>
      </c>
      <c r="L584" s="12">
        <v>16174.410000000002</v>
      </c>
      <c r="M584" s="11">
        <f t="shared" si="42"/>
        <v>32348.820000000003</v>
      </c>
      <c r="N584" s="5"/>
      <c r="O584" s="5"/>
      <c r="P584" s="5"/>
      <c r="S584" s="27" t="s">
        <v>627</v>
      </c>
      <c r="T584" s="23" t="b">
        <f t="shared" si="43"/>
        <v>1</v>
      </c>
      <c r="U584" s="32">
        <v>5603.4482758620697</v>
      </c>
      <c r="V584" s="25" t="b">
        <f t="shared" si="44"/>
        <v>1</v>
      </c>
    </row>
    <row r="585" spans="1:22" ht="45" x14ac:dyDescent="0.25">
      <c r="A585" s="5" t="s">
        <v>20</v>
      </c>
      <c r="B585" s="5">
        <v>576</v>
      </c>
      <c r="C585" s="5" t="s">
        <v>611</v>
      </c>
      <c r="D585" s="5">
        <v>5310</v>
      </c>
      <c r="E585" s="5">
        <v>2</v>
      </c>
      <c r="F585" s="5" t="s">
        <v>628</v>
      </c>
      <c r="G585" s="5" t="s">
        <v>36</v>
      </c>
      <c r="H585" s="6">
        <v>25000</v>
      </c>
      <c r="I585" s="8">
        <f t="shared" si="40"/>
        <v>21551.724137931036</v>
      </c>
      <c r="J585" s="8">
        <f t="shared" si="41"/>
        <v>43103.448275862072</v>
      </c>
      <c r="K585" s="5">
        <v>13774</v>
      </c>
      <c r="L585" s="13">
        <v>21551.724137931036</v>
      </c>
      <c r="M585" s="11">
        <f t="shared" si="42"/>
        <v>43103.448275862072</v>
      </c>
      <c r="N585" s="5"/>
      <c r="O585" s="5"/>
      <c r="P585" s="5"/>
      <c r="S585" s="27" t="s">
        <v>628</v>
      </c>
      <c r="T585" s="23" t="b">
        <f t="shared" si="43"/>
        <v>1</v>
      </c>
      <c r="U585" s="32">
        <v>21551.724137931036</v>
      </c>
      <c r="V585" s="25" t="b">
        <f t="shared" si="44"/>
        <v>1</v>
      </c>
    </row>
    <row r="586" spans="1:22" ht="90" x14ac:dyDescent="0.25">
      <c r="A586" s="5" t="s">
        <v>20</v>
      </c>
      <c r="B586" s="5">
        <v>577</v>
      </c>
      <c r="C586" s="5" t="s">
        <v>611</v>
      </c>
      <c r="D586" s="5">
        <v>2950</v>
      </c>
      <c r="E586" s="5">
        <v>2</v>
      </c>
      <c r="F586" s="5" t="s">
        <v>629</v>
      </c>
      <c r="G586" s="5" t="s">
        <v>36</v>
      </c>
      <c r="H586" s="6">
        <v>3000</v>
      </c>
      <c r="I586" s="8">
        <f t="shared" si="40"/>
        <v>2586.2068965517242</v>
      </c>
      <c r="J586" s="8">
        <f t="shared" si="41"/>
        <v>5172.4137931034484</v>
      </c>
      <c r="K586" s="5">
        <v>13777</v>
      </c>
      <c r="L586" s="12">
        <v>8618.4</v>
      </c>
      <c r="M586" s="11">
        <f t="shared" si="42"/>
        <v>17236.8</v>
      </c>
      <c r="N586" s="5"/>
      <c r="O586" s="5"/>
      <c r="P586" s="5"/>
      <c r="S586" s="27" t="s">
        <v>629</v>
      </c>
      <c r="T586" s="23" t="b">
        <f t="shared" si="43"/>
        <v>1</v>
      </c>
      <c r="U586" s="32">
        <v>2586.2068965517242</v>
      </c>
      <c r="V586" s="25" t="b">
        <f t="shared" si="44"/>
        <v>1</v>
      </c>
    </row>
    <row r="587" spans="1:22" ht="45" x14ac:dyDescent="0.25">
      <c r="A587" s="5" t="s">
        <v>20</v>
      </c>
      <c r="B587" s="5">
        <v>578</v>
      </c>
      <c r="C587" s="5" t="s">
        <v>611</v>
      </c>
      <c r="D587" s="5">
        <v>2950</v>
      </c>
      <c r="E587" s="5">
        <v>2</v>
      </c>
      <c r="F587" s="5" t="s">
        <v>630</v>
      </c>
      <c r="G587" s="5" t="s">
        <v>36</v>
      </c>
      <c r="H587" s="6">
        <v>3300</v>
      </c>
      <c r="I587" s="8">
        <f t="shared" ref="I587:I589" si="45">H587/1.16</f>
        <v>2844.8275862068967</v>
      </c>
      <c r="J587" s="8">
        <f t="shared" ref="J587:J589" si="46">I587*E587</f>
        <v>5689.6551724137935</v>
      </c>
      <c r="K587" s="5">
        <v>13777</v>
      </c>
      <c r="L587" s="13">
        <v>2844.8275862068967</v>
      </c>
      <c r="M587" s="11">
        <f t="shared" ref="M587:M589" si="47">L587*E587</f>
        <v>5689.6551724137935</v>
      </c>
      <c r="N587" s="5"/>
      <c r="O587" s="5"/>
      <c r="P587" s="5"/>
      <c r="S587" s="27" t="s">
        <v>630</v>
      </c>
      <c r="T587" s="23" t="b">
        <f t="shared" ref="T587:T589" si="48">S587=F587</f>
        <v>1</v>
      </c>
      <c r="U587" s="32">
        <v>2844.8275862068967</v>
      </c>
      <c r="V587" s="25" t="b">
        <f t="shared" ref="V587:V589" si="49">U587=I587</f>
        <v>1</v>
      </c>
    </row>
    <row r="588" spans="1:22" ht="78.75" x14ac:dyDescent="0.25">
      <c r="A588" s="5" t="s">
        <v>20</v>
      </c>
      <c r="B588" s="5">
        <v>579</v>
      </c>
      <c r="C588" s="5" t="s">
        <v>611</v>
      </c>
      <c r="D588" s="5">
        <v>5310</v>
      </c>
      <c r="E588" s="5">
        <v>1</v>
      </c>
      <c r="F588" s="5" t="s">
        <v>631</v>
      </c>
      <c r="G588" s="5" t="s">
        <v>36</v>
      </c>
      <c r="H588" s="6">
        <v>8650</v>
      </c>
      <c r="I588" s="8">
        <f t="shared" si="45"/>
        <v>7456.8965517241386</v>
      </c>
      <c r="J588" s="8">
        <f t="shared" si="46"/>
        <v>7456.8965517241386</v>
      </c>
      <c r="K588" s="5">
        <v>13774</v>
      </c>
      <c r="L588" s="12">
        <v>19113.412500000002</v>
      </c>
      <c r="M588" s="11">
        <f t="shared" si="47"/>
        <v>19113.412500000002</v>
      </c>
      <c r="N588" s="5"/>
      <c r="O588" s="5"/>
      <c r="P588" s="5"/>
      <c r="S588" s="27" t="s">
        <v>631</v>
      </c>
      <c r="T588" s="23" t="b">
        <f t="shared" si="48"/>
        <v>1</v>
      </c>
      <c r="U588" s="32">
        <v>7456.8965517241386</v>
      </c>
      <c r="V588" s="25" t="b">
        <f t="shared" si="49"/>
        <v>1</v>
      </c>
    </row>
    <row r="589" spans="1:22" ht="90" x14ac:dyDescent="0.25">
      <c r="A589" s="5" t="s">
        <v>20</v>
      </c>
      <c r="B589" s="5">
        <v>580</v>
      </c>
      <c r="C589" s="5" t="s">
        <v>632</v>
      </c>
      <c r="D589" s="5">
        <v>5190</v>
      </c>
      <c r="E589" s="5">
        <v>4</v>
      </c>
      <c r="F589" s="5" t="s">
        <v>633</v>
      </c>
      <c r="G589" s="5" t="s">
        <v>36</v>
      </c>
      <c r="H589" s="6">
        <v>19720</v>
      </c>
      <c r="I589" s="8">
        <f t="shared" si="45"/>
        <v>17000</v>
      </c>
      <c r="J589" s="8">
        <f t="shared" si="46"/>
        <v>68000</v>
      </c>
      <c r="K589" s="5">
        <v>3021</v>
      </c>
      <c r="L589" s="18">
        <v>30450</v>
      </c>
      <c r="M589" s="11">
        <f t="shared" si="47"/>
        <v>121800</v>
      </c>
      <c r="N589" s="5"/>
      <c r="O589" s="5"/>
      <c r="P589" s="5"/>
      <c r="S589" s="27" t="s">
        <v>633</v>
      </c>
      <c r="T589" s="23" t="b">
        <f t="shared" si="48"/>
        <v>1</v>
      </c>
      <c r="U589" s="32">
        <v>17000</v>
      </c>
      <c r="V589" s="25" t="b">
        <f t="shared" si="49"/>
        <v>1</v>
      </c>
    </row>
    <row r="590" spans="1:22" x14ac:dyDescent="0.25">
      <c r="A590" s="3"/>
      <c r="B590" s="3"/>
      <c r="C590" s="3"/>
      <c r="D590" s="3"/>
      <c r="E590" s="3"/>
      <c r="F590" s="3"/>
      <c r="G590" s="3"/>
      <c r="H590" s="4"/>
      <c r="I590" s="4"/>
      <c r="J590" s="4">
        <f>SUM(J10:J589)</f>
        <v>19790234.646551739</v>
      </c>
      <c r="K590" s="3"/>
      <c r="L590" s="3"/>
      <c r="M590" s="11">
        <f>SUM(M10:M589)</f>
        <v>27924688.286926143</v>
      </c>
      <c r="N590" s="3"/>
      <c r="O590" s="3"/>
      <c r="P590" s="3"/>
    </row>
    <row r="591" spans="1:22" x14ac:dyDescent="0.25">
      <c r="J591" s="9">
        <f>J590*0.16</f>
        <v>3166437.5434482782</v>
      </c>
      <c r="M591" s="11">
        <f>M590*0.16</f>
        <v>4467950.1259081829</v>
      </c>
    </row>
    <row r="592" spans="1:22" x14ac:dyDescent="0.25">
      <c r="J592" s="9">
        <f>J591+J590</f>
        <v>22956672.190000016</v>
      </c>
      <c r="M592" s="11">
        <f>M591+M590</f>
        <v>32392638.412834324</v>
      </c>
    </row>
    <row r="594" spans="11:11" x14ac:dyDescent="0.25">
      <c r="K594" s="14">
        <f>M592-J592</f>
        <v>9435966.2228343077</v>
      </c>
    </row>
  </sheetData>
  <autoFilter ref="A9:V592"/>
  <mergeCells count="6">
    <mergeCell ref="A6:K6"/>
    <mergeCell ref="A1:K1"/>
    <mergeCell ref="A2:K2"/>
    <mergeCell ref="A3:K3"/>
    <mergeCell ref="A4:K4"/>
    <mergeCell ref="A5:K5"/>
  </mergeCells>
  <pageMargins left="0.70866141732283472" right="0.70866141732283472" top="0.74803149606299213" bottom="0.74803149606299213" header="0.31496062992125984" footer="0.31496062992125984"/>
  <pageSetup scale="32" fitToHeight="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95"/>
  <sheetViews>
    <sheetView zoomScale="120" zoomScaleNormal="120" workbookViewId="0">
      <selection activeCell="E171" sqref="E171"/>
    </sheetView>
  </sheetViews>
  <sheetFormatPr baseColWidth="10" defaultRowHeight="15" x14ac:dyDescent="0.25"/>
  <cols>
    <col min="1" max="1" width="11.42578125" style="25"/>
    <col min="2" max="2" width="8.7109375" style="25" customWidth="1"/>
    <col min="3" max="3" width="12.85546875" style="25" customWidth="1"/>
    <col min="4" max="4" width="6.5703125" style="25" customWidth="1"/>
    <col min="5" max="5" width="116.7109375" style="25" customWidth="1"/>
    <col min="6" max="6" width="12.140625" style="25" customWidth="1"/>
    <col min="7" max="7" width="12.7109375" style="25" bestFit="1" customWidth="1"/>
    <col min="8" max="8" width="13.7109375" style="25" bestFit="1" customWidth="1"/>
    <col min="9" max="9" width="11.42578125" style="25" customWidth="1"/>
    <col min="10" max="16384" width="11.42578125" style="25"/>
  </cols>
  <sheetData>
    <row r="1" spans="2:8" ht="16.5" x14ac:dyDescent="0.3">
      <c r="B1" s="37"/>
      <c r="C1" s="37"/>
      <c r="D1" s="37"/>
      <c r="E1" s="37"/>
      <c r="F1" s="37"/>
    </row>
    <row r="2" spans="2:8" ht="16.5" x14ac:dyDescent="0.3">
      <c r="B2" s="37"/>
      <c r="C2" s="37"/>
      <c r="D2" s="37"/>
      <c r="E2" s="37"/>
      <c r="F2" s="37"/>
    </row>
    <row r="3" spans="2:8" ht="16.5" x14ac:dyDescent="0.3">
      <c r="B3" s="37"/>
      <c r="C3" s="52" t="s">
        <v>638</v>
      </c>
      <c r="D3" s="52"/>
      <c r="E3" s="52"/>
      <c r="F3" s="52"/>
      <c r="G3" s="52"/>
      <c r="H3" s="52"/>
    </row>
    <row r="4" spans="2:8" ht="16.5" x14ac:dyDescent="0.3">
      <c r="B4" s="37"/>
      <c r="C4" s="52" t="s">
        <v>646</v>
      </c>
      <c r="D4" s="52"/>
      <c r="E4" s="52"/>
      <c r="F4" s="52"/>
      <c r="G4" s="52"/>
      <c r="H4" s="52"/>
    </row>
    <row r="5" spans="2:8" ht="15.75" x14ac:dyDescent="0.25">
      <c r="B5" s="38"/>
      <c r="C5" s="53" t="s">
        <v>639</v>
      </c>
      <c r="D5" s="53"/>
      <c r="E5" s="53"/>
      <c r="F5" s="53"/>
      <c r="G5" s="53"/>
      <c r="H5" s="53"/>
    </row>
    <row r="6" spans="2:8" ht="15.75" x14ac:dyDescent="0.25">
      <c r="B6" s="38"/>
      <c r="C6" s="53" t="s">
        <v>640</v>
      </c>
      <c r="D6" s="53"/>
      <c r="E6" s="53"/>
      <c r="F6" s="53"/>
      <c r="G6" s="53"/>
      <c r="H6" s="53"/>
    </row>
    <row r="7" spans="2:8" x14ac:dyDescent="0.25">
      <c r="B7" s="38"/>
      <c r="C7" s="38"/>
      <c r="D7" s="38"/>
      <c r="E7" s="38"/>
      <c r="F7" s="38"/>
      <c r="G7" s="38"/>
      <c r="H7" s="38"/>
    </row>
    <row r="8" spans="2:8" ht="34.5" customHeight="1" x14ac:dyDescent="0.25">
      <c r="B8" s="39" t="s">
        <v>7</v>
      </c>
      <c r="C8" s="39" t="s">
        <v>8</v>
      </c>
      <c r="D8" s="39" t="s">
        <v>10</v>
      </c>
      <c r="E8" s="39" t="s">
        <v>641</v>
      </c>
      <c r="F8" s="39" t="s">
        <v>12</v>
      </c>
      <c r="G8" s="40" t="s">
        <v>642</v>
      </c>
      <c r="H8" s="40" t="s">
        <v>643</v>
      </c>
    </row>
    <row r="9" spans="2:8" ht="22.5" x14ac:dyDescent="0.25">
      <c r="B9" s="41">
        <v>1</v>
      </c>
      <c r="C9" s="41" t="s">
        <v>21</v>
      </c>
      <c r="D9" s="41">
        <v>3</v>
      </c>
      <c r="E9" s="41" t="s">
        <v>22</v>
      </c>
      <c r="F9" s="41" t="s">
        <v>23</v>
      </c>
      <c r="G9" s="43"/>
      <c r="H9" s="42">
        <f t="shared" ref="H9:H40" si="0">G9*D9</f>
        <v>0</v>
      </c>
    </row>
    <row r="10" spans="2:8" ht="22.5" x14ac:dyDescent="0.25">
      <c r="B10" s="41">
        <v>2</v>
      </c>
      <c r="C10" s="41" t="s">
        <v>21</v>
      </c>
      <c r="D10" s="41">
        <v>1</v>
      </c>
      <c r="E10" s="41" t="s">
        <v>24</v>
      </c>
      <c r="F10" s="41" t="s">
        <v>23</v>
      </c>
      <c r="G10" s="43"/>
      <c r="H10" s="42">
        <f t="shared" si="0"/>
        <v>0</v>
      </c>
    </row>
    <row r="11" spans="2:8" ht="33.75" x14ac:dyDescent="0.25">
      <c r="B11" s="41">
        <v>3</v>
      </c>
      <c r="C11" s="41" t="s">
        <v>21</v>
      </c>
      <c r="D11" s="41">
        <v>1</v>
      </c>
      <c r="E11" s="41" t="s">
        <v>25</v>
      </c>
      <c r="F11" s="41" t="s">
        <v>26</v>
      </c>
      <c r="G11" s="43"/>
      <c r="H11" s="42">
        <f t="shared" si="0"/>
        <v>0</v>
      </c>
    </row>
    <row r="12" spans="2:8" ht="22.5" x14ac:dyDescent="0.25">
      <c r="B12" s="41">
        <v>4</v>
      </c>
      <c r="C12" s="41" t="s">
        <v>21</v>
      </c>
      <c r="D12" s="41">
        <v>4</v>
      </c>
      <c r="E12" s="41" t="s">
        <v>27</v>
      </c>
      <c r="F12" s="41" t="s">
        <v>23</v>
      </c>
      <c r="G12" s="43"/>
      <c r="H12" s="42">
        <f t="shared" si="0"/>
        <v>0</v>
      </c>
    </row>
    <row r="13" spans="2:8" ht="22.5" x14ac:dyDescent="0.25">
      <c r="B13" s="41">
        <v>5</v>
      </c>
      <c r="C13" s="41" t="s">
        <v>21</v>
      </c>
      <c r="D13" s="41">
        <v>3</v>
      </c>
      <c r="E13" s="41" t="s">
        <v>28</v>
      </c>
      <c r="F13" s="41" t="s">
        <v>23</v>
      </c>
      <c r="G13" s="43"/>
      <c r="H13" s="42">
        <f t="shared" si="0"/>
        <v>0</v>
      </c>
    </row>
    <row r="14" spans="2:8" ht="22.5" x14ac:dyDescent="0.25">
      <c r="B14" s="41">
        <v>6</v>
      </c>
      <c r="C14" s="41" t="s">
        <v>21</v>
      </c>
      <c r="D14" s="41">
        <v>5</v>
      </c>
      <c r="E14" s="41" t="s">
        <v>29</v>
      </c>
      <c r="F14" s="41" t="s">
        <v>23</v>
      </c>
      <c r="G14" s="43"/>
      <c r="H14" s="42">
        <f t="shared" si="0"/>
        <v>0</v>
      </c>
    </row>
    <row r="15" spans="2:8" ht="22.5" x14ac:dyDescent="0.25">
      <c r="B15" s="41">
        <v>7</v>
      </c>
      <c r="C15" s="41" t="s">
        <v>21</v>
      </c>
      <c r="D15" s="41">
        <v>3</v>
      </c>
      <c r="E15" s="41" t="s">
        <v>30</v>
      </c>
      <c r="F15" s="41" t="s">
        <v>23</v>
      </c>
      <c r="G15" s="43"/>
      <c r="H15" s="42">
        <f t="shared" si="0"/>
        <v>0</v>
      </c>
    </row>
    <row r="16" spans="2:8" ht="22.5" x14ac:dyDescent="0.25">
      <c r="B16" s="41">
        <v>8</v>
      </c>
      <c r="C16" s="41" t="s">
        <v>21</v>
      </c>
      <c r="D16" s="41">
        <v>1</v>
      </c>
      <c r="E16" s="41" t="s">
        <v>31</v>
      </c>
      <c r="F16" s="41" t="s">
        <v>23</v>
      </c>
      <c r="G16" s="43"/>
      <c r="H16" s="42">
        <f t="shared" si="0"/>
        <v>0</v>
      </c>
    </row>
    <row r="17" spans="2:8" ht="22.5" x14ac:dyDescent="0.25">
      <c r="B17" s="41">
        <v>9</v>
      </c>
      <c r="C17" s="41" t="s">
        <v>21</v>
      </c>
      <c r="D17" s="41">
        <v>1</v>
      </c>
      <c r="E17" s="41" t="s">
        <v>32</v>
      </c>
      <c r="F17" s="41" t="s">
        <v>23</v>
      </c>
      <c r="G17" s="43"/>
      <c r="H17" s="42">
        <f t="shared" si="0"/>
        <v>0</v>
      </c>
    </row>
    <row r="18" spans="2:8" ht="22.5" x14ac:dyDescent="0.25">
      <c r="B18" s="41">
        <v>10</v>
      </c>
      <c r="C18" s="41" t="s">
        <v>21</v>
      </c>
      <c r="D18" s="41">
        <v>1</v>
      </c>
      <c r="E18" s="41" t="s">
        <v>33</v>
      </c>
      <c r="F18" s="41" t="s">
        <v>23</v>
      </c>
      <c r="G18" s="43"/>
      <c r="H18" s="42">
        <f t="shared" si="0"/>
        <v>0</v>
      </c>
    </row>
    <row r="19" spans="2:8" ht="22.5" x14ac:dyDescent="0.25">
      <c r="B19" s="41">
        <v>11</v>
      </c>
      <c r="C19" s="41" t="s">
        <v>21</v>
      </c>
      <c r="D19" s="41">
        <v>1</v>
      </c>
      <c r="E19" s="41" t="s">
        <v>34</v>
      </c>
      <c r="F19" s="41" t="s">
        <v>23</v>
      </c>
      <c r="G19" s="43"/>
      <c r="H19" s="42">
        <f t="shared" si="0"/>
        <v>0</v>
      </c>
    </row>
    <row r="20" spans="2:8" ht="22.5" x14ac:dyDescent="0.25">
      <c r="B20" s="41">
        <v>12</v>
      </c>
      <c r="C20" s="41" t="s">
        <v>21</v>
      </c>
      <c r="D20" s="41">
        <v>5</v>
      </c>
      <c r="E20" s="41" t="s">
        <v>35</v>
      </c>
      <c r="F20" s="41" t="s">
        <v>36</v>
      </c>
      <c r="G20" s="43"/>
      <c r="H20" s="42">
        <f t="shared" si="0"/>
        <v>0</v>
      </c>
    </row>
    <row r="21" spans="2:8" ht="22.5" x14ac:dyDescent="0.25">
      <c r="B21" s="41">
        <v>13</v>
      </c>
      <c r="C21" s="41" t="s">
        <v>21</v>
      </c>
      <c r="D21" s="41">
        <v>4</v>
      </c>
      <c r="E21" s="41" t="s">
        <v>37</v>
      </c>
      <c r="F21" s="41" t="s">
        <v>36</v>
      </c>
      <c r="G21" s="43"/>
      <c r="H21" s="42">
        <f t="shared" si="0"/>
        <v>0</v>
      </c>
    </row>
    <row r="22" spans="2:8" ht="22.5" x14ac:dyDescent="0.25">
      <c r="B22" s="41">
        <v>14</v>
      </c>
      <c r="C22" s="41" t="s">
        <v>21</v>
      </c>
      <c r="D22" s="41">
        <v>4</v>
      </c>
      <c r="E22" s="41" t="s">
        <v>38</v>
      </c>
      <c r="F22" s="41" t="s">
        <v>36</v>
      </c>
      <c r="G22" s="43"/>
      <c r="H22" s="42">
        <f t="shared" si="0"/>
        <v>0</v>
      </c>
    </row>
    <row r="23" spans="2:8" ht="22.5" x14ac:dyDescent="0.25">
      <c r="B23" s="41">
        <v>15</v>
      </c>
      <c r="C23" s="41" t="s">
        <v>21</v>
      </c>
      <c r="D23" s="41">
        <v>4</v>
      </c>
      <c r="E23" s="41" t="s">
        <v>39</v>
      </c>
      <c r="F23" s="41" t="s">
        <v>36</v>
      </c>
      <c r="G23" s="43"/>
      <c r="H23" s="42">
        <f t="shared" si="0"/>
        <v>0</v>
      </c>
    </row>
    <row r="24" spans="2:8" ht="22.5" x14ac:dyDescent="0.25">
      <c r="B24" s="41">
        <v>16</v>
      </c>
      <c r="C24" s="41" t="s">
        <v>21</v>
      </c>
      <c r="D24" s="41">
        <v>1</v>
      </c>
      <c r="E24" s="41" t="s">
        <v>40</v>
      </c>
      <c r="F24" s="41" t="s">
        <v>23</v>
      </c>
      <c r="G24" s="43"/>
      <c r="H24" s="42">
        <f t="shared" si="0"/>
        <v>0</v>
      </c>
    </row>
    <row r="25" spans="2:8" ht="22.5" x14ac:dyDescent="0.25">
      <c r="B25" s="41">
        <v>17</v>
      </c>
      <c r="C25" s="41" t="s">
        <v>21</v>
      </c>
      <c r="D25" s="41">
        <v>1</v>
      </c>
      <c r="E25" s="41" t="s">
        <v>41</v>
      </c>
      <c r="F25" s="41" t="s">
        <v>23</v>
      </c>
      <c r="G25" s="43"/>
      <c r="H25" s="42">
        <f t="shared" si="0"/>
        <v>0</v>
      </c>
    </row>
    <row r="26" spans="2:8" ht="45" x14ac:dyDescent="0.25">
      <c r="B26" s="41">
        <v>18</v>
      </c>
      <c r="C26" s="41" t="s">
        <v>21</v>
      </c>
      <c r="D26" s="41">
        <v>1</v>
      </c>
      <c r="E26" s="41" t="s">
        <v>42</v>
      </c>
      <c r="F26" s="41" t="s">
        <v>23</v>
      </c>
      <c r="G26" s="43"/>
      <c r="H26" s="42">
        <f t="shared" si="0"/>
        <v>0</v>
      </c>
    </row>
    <row r="27" spans="2:8" ht="45" x14ac:dyDescent="0.25">
      <c r="B27" s="41">
        <v>19</v>
      </c>
      <c r="C27" s="41" t="s">
        <v>21</v>
      </c>
      <c r="D27" s="41">
        <v>1</v>
      </c>
      <c r="E27" s="41" t="s">
        <v>43</v>
      </c>
      <c r="F27" s="41" t="s">
        <v>23</v>
      </c>
      <c r="G27" s="43"/>
      <c r="H27" s="42">
        <f t="shared" si="0"/>
        <v>0</v>
      </c>
    </row>
    <row r="28" spans="2:8" ht="78.75" x14ac:dyDescent="0.25">
      <c r="B28" s="41">
        <v>20</v>
      </c>
      <c r="C28" s="41" t="s">
        <v>21</v>
      </c>
      <c r="D28" s="41">
        <v>1</v>
      </c>
      <c r="E28" s="41" t="s">
        <v>44</v>
      </c>
      <c r="F28" s="41" t="s">
        <v>23</v>
      </c>
      <c r="G28" s="43"/>
      <c r="H28" s="42">
        <f t="shared" si="0"/>
        <v>0</v>
      </c>
    </row>
    <row r="29" spans="2:8" ht="22.5" x14ac:dyDescent="0.25">
      <c r="B29" s="41">
        <v>21</v>
      </c>
      <c r="C29" s="41" t="s">
        <v>21</v>
      </c>
      <c r="D29" s="41">
        <v>8</v>
      </c>
      <c r="E29" s="41" t="s">
        <v>45</v>
      </c>
      <c r="F29" s="41" t="s">
        <v>36</v>
      </c>
      <c r="G29" s="43"/>
      <c r="H29" s="42">
        <f t="shared" si="0"/>
        <v>0</v>
      </c>
    </row>
    <row r="30" spans="2:8" ht="22.5" x14ac:dyDescent="0.25">
      <c r="B30" s="41">
        <v>22</v>
      </c>
      <c r="C30" s="41" t="s">
        <v>21</v>
      </c>
      <c r="D30" s="41">
        <v>1</v>
      </c>
      <c r="E30" s="41" t="s">
        <v>46</v>
      </c>
      <c r="F30" s="41" t="s">
        <v>23</v>
      </c>
      <c r="G30" s="43"/>
      <c r="H30" s="42">
        <f t="shared" si="0"/>
        <v>0</v>
      </c>
    </row>
    <row r="31" spans="2:8" ht="22.5" x14ac:dyDescent="0.25">
      <c r="B31" s="41">
        <v>23</v>
      </c>
      <c r="C31" s="41" t="s">
        <v>21</v>
      </c>
      <c r="D31" s="41">
        <v>4</v>
      </c>
      <c r="E31" s="41" t="s">
        <v>47</v>
      </c>
      <c r="F31" s="41" t="s">
        <v>36</v>
      </c>
      <c r="G31" s="43"/>
      <c r="H31" s="42">
        <f t="shared" si="0"/>
        <v>0</v>
      </c>
    </row>
    <row r="32" spans="2:8" ht="45" x14ac:dyDescent="0.25">
      <c r="B32" s="41">
        <v>24</v>
      </c>
      <c r="C32" s="41" t="s">
        <v>48</v>
      </c>
      <c r="D32" s="41">
        <v>1</v>
      </c>
      <c r="E32" s="41" t="s">
        <v>49</v>
      </c>
      <c r="F32" s="41" t="s">
        <v>36</v>
      </c>
      <c r="G32" s="43"/>
      <c r="H32" s="42">
        <f t="shared" si="0"/>
        <v>0</v>
      </c>
    </row>
    <row r="33" spans="2:8" ht="56.25" x14ac:dyDescent="0.25">
      <c r="B33" s="41">
        <v>25</v>
      </c>
      <c r="C33" s="41" t="s">
        <v>48</v>
      </c>
      <c r="D33" s="41">
        <v>1</v>
      </c>
      <c r="E33" s="41" t="s">
        <v>50</v>
      </c>
      <c r="F33" s="41" t="s">
        <v>23</v>
      </c>
      <c r="G33" s="43"/>
      <c r="H33" s="42">
        <f t="shared" si="0"/>
        <v>0</v>
      </c>
    </row>
    <row r="34" spans="2:8" ht="45" x14ac:dyDescent="0.25">
      <c r="B34" s="41">
        <v>26</v>
      </c>
      <c r="C34" s="41" t="s">
        <v>48</v>
      </c>
      <c r="D34" s="41">
        <v>200</v>
      </c>
      <c r="E34" s="41" t="s">
        <v>51</v>
      </c>
      <c r="F34" s="41" t="s">
        <v>36</v>
      </c>
      <c r="G34" s="43"/>
      <c r="H34" s="42">
        <f t="shared" si="0"/>
        <v>0</v>
      </c>
    </row>
    <row r="35" spans="2:8" ht="45" x14ac:dyDescent="0.25">
      <c r="B35" s="41">
        <v>27</v>
      </c>
      <c r="C35" s="41" t="s">
        <v>48</v>
      </c>
      <c r="D35" s="41">
        <v>1</v>
      </c>
      <c r="E35" s="41" t="s">
        <v>52</v>
      </c>
      <c r="F35" s="41" t="s">
        <v>23</v>
      </c>
      <c r="G35" s="43"/>
      <c r="H35" s="42">
        <f t="shared" si="0"/>
        <v>0</v>
      </c>
    </row>
    <row r="36" spans="2:8" ht="45" x14ac:dyDescent="0.25">
      <c r="B36" s="41">
        <v>28</v>
      </c>
      <c r="C36" s="41" t="s">
        <v>48</v>
      </c>
      <c r="D36" s="41">
        <v>1</v>
      </c>
      <c r="E36" s="41" t="s">
        <v>53</v>
      </c>
      <c r="F36" s="41" t="s">
        <v>23</v>
      </c>
      <c r="G36" s="43"/>
      <c r="H36" s="42">
        <f t="shared" si="0"/>
        <v>0</v>
      </c>
    </row>
    <row r="37" spans="2:8" ht="45" x14ac:dyDescent="0.25">
      <c r="B37" s="41">
        <v>29</v>
      </c>
      <c r="C37" s="41" t="s">
        <v>48</v>
      </c>
      <c r="D37" s="41">
        <v>1</v>
      </c>
      <c r="E37" s="41" t="s">
        <v>54</v>
      </c>
      <c r="F37" s="41" t="s">
        <v>23</v>
      </c>
      <c r="G37" s="43"/>
      <c r="H37" s="42">
        <f t="shared" si="0"/>
        <v>0</v>
      </c>
    </row>
    <row r="38" spans="2:8" ht="45" x14ac:dyDescent="0.25">
      <c r="B38" s="41">
        <v>30</v>
      </c>
      <c r="C38" s="41" t="s">
        <v>48</v>
      </c>
      <c r="D38" s="41">
        <v>1</v>
      </c>
      <c r="E38" s="41" t="s">
        <v>55</v>
      </c>
      <c r="F38" s="41" t="s">
        <v>23</v>
      </c>
      <c r="G38" s="43"/>
      <c r="H38" s="42">
        <f t="shared" si="0"/>
        <v>0</v>
      </c>
    </row>
    <row r="39" spans="2:8" ht="67.5" x14ac:dyDescent="0.25">
      <c r="B39" s="41">
        <v>31</v>
      </c>
      <c r="C39" s="41" t="s">
        <v>48</v>
      </c>
      <c r="D39" s="41">
        <v>1</v>
      </c>
      <c r="E39" s="41" t="s">
        <v>56</v>
      </c>
      <c r="F39" s="41" t="s">
        <v>23</v>
      </c>
      <c r="G39" s="43"/>
      <c r="H39" s="42">
        <f t="shared" si="0"/>
        <v>0</v>
      </c>
    </row>
    <row r="40" spans="2:8" ht="45" x14ac:dyDescent="0.25">
      <c r="B40" s="41">
        <v>32</v>
      </c>
      <c r="C40" s="41" t="s">
        <v>48</v>
      </c>
      <c r="D40" s="41">
        <v>1</v>
      </c>
      <c r="E40" s="41" t="s">
        <v>57</v>
      </c>
      <c r="F40" s="41" t="s">
        <v>23</v>
      </c>
      <c r="G40" s="43"/>
      <c r="H40" s="42">
        <f t="shared" si="0"/>
        <v>0</v>
      </c>
    </row>
    <row r="41" spans="2:8" ht="56.25" x14ac:dyDescent="0.25">
      <c r="B41" s="41">
        <v>33</v>
      </c>
      <c r="C41" s="41" t="s">
        <v>48</v>
      </c>
      <c r="D41" s="41">
        <v>1</v>
      </c>
      <c r="E41" s="41" t="s">
        <v>58</v>
      </c>
      <c r="F41" s="41" t="s">
        <v>23</v>
      </c>
      <c r="G41" s="43"/>
      <c r="H41" s="42">
        <f t="shared" ref="H41:H72" si="1">G41*D41</f>
        <v>0</v>
      </c>
    </row>
    <row r="42" spans="2:8" ht="45" x14ac:dyDescent="0.25">
      <c r="B42" s="41">
        <v>34</v>
      </c>
      <c r="C42" s="41" t="s">
        <v>48</v>
      </c>
      <c r="D42" s="41">
        <v>1</v>
      </c>
      <c r="E42" s="41" t="s">
        <v>59</v>
      </c>
      <c r="F42" s="41" t="s">
        <v>23</v>
      </c>
      <c r="G42" s="43"/>
      <c r="H42" s="42">
        <f t="shared" si="1"/>
        <v>0</v>
      </c>
    </row>
    <row r="43" spans="2:8" ht="45" x14ac:dyDescent="0.25">
      <c r="B43" s="41">
        <v>35</v>
      </c>
      <c r="C43" s="41" t="s">
        <v>48</v>
      </c>
      <c r="D43" s="41">
        <v>1</v>
      </c>
      <c r="E43" s="41" t="s">
        <v>60</v>
      </c>
      <c r="F43" s="41" t="s">
        <v>23</v>
      </c>
      <c r="G43" s="43"/>
      <c r="H43" s="42">
        <f t="shared" si="1"/>
        <v>0</v>
      </c>
    </row>
    <row r="44" spans="2:8" ht="67.5" x14ac:dyDescent="0.25">
      <c r="B44" s="41">
        <v>36</v>
      </c>
      <c r="C44" s="41" t="s">
        <v>48</v>
      </c>
      <c r="D44" s="41">
        <v>1</v>
      </c>
      <c r="E44" s="41" t="s">
        <v>61</v>
      </c>
      <c r="F44" s="41" t="s">
        <v>23</v>
      </c>
      <c r="G44" s="43"/>
      <c r="H44" s="42">
        <f t="shared" si="1"/>
        <v>0</v>
      </c>
    </row>
    <row r="45" spans="2:8" ht="45" x14ac:dyDescent="0.25">
      <c r="B45" s="41">
        <v>37</v>
      </c>
      <c r="C45" s="41" t="s">
        <v>48</v>
      </c>
      <c r="D45" s="41">
        <v>1</v>
      </c>
      <c r="E45" s="41" t="s">
        <v>62</v>
      </c>
      <c r="F45" s="41" t="s">
        <v>23</v>
      </c>
      <c r="G45" s="43"/>
      <c r="H45" s="42">
        <f t="shared" si="1"/>
        <v>0</v>
      </c>
    </row>
    <row r="46" spans="2:8" ht="90" x14ac:dyDescent="0.25">
      <c r="B46" s="41">
        <v>38</v>
      </c>
      <c r="C46" s="41" t="s">
        <v>48</v>
      </c>
      <c r="D46" s="41">
        <v>1</v>
      </c>
      <c r="E46" s="41" t="s">
        <v>63</v>
      </c>
      <c r="F46" s="41" t="s">
        <v>23</v>
      </c>
      <c r="G46" s="43"/>
      <c r="H46" s="42">
        <f t="shared" si="1"/>
        <v>0</v>
      </c>
    </row>
    <row r="47" spans="2:8" ht="45" x14ac:dyDescent="0.25">
      <c r="B47" s="41">
        <v>39</v>
      </c>
      <c r="C47" s="41" t="s">
        <v>48</v>
      </c>
      <c r="D47" s="41">
        <v>3</v>
      </c>
      <c r="E47" s="41" t="s">
        <v>64</v>
      </c>
      <c r="F47" s="41" t="s">
        <v>26</v>
      </c>
      <c r="G47" s="43"/>
      <c r="H47" s="42">
        <f t="shared" si="1"/>
        <v>0</v>
      </c>
    </row>
    <row r="48" spans="2:8" ht="78.75" x14ac:dyDescent="0.25">
      <c r="B48" s="41">
        <v>40</v>
      </c>
      <c r="C48" s="41" t="s">
        <v>48</v>
      </c>
      <c r="D48" s="41">
        <v>1</v>
      </c>
      <c r="E48" s="41" t="s">
        <v>65</v>
      </c>
      <c r="F48" s="41" t="s">
        <v>23</v>
      </c>
      <c r="G48" s="43"/>
      <c r="H48" s="42">
        <f t="shared" si="1"/>
        <v>0</v>
      </c>
    </row>
    <row r="49" spans="2:8" ht="45" x14ac:dyDescent="0.25">
      <c r="B49" s="41">
        <v>41</v>
      </c>
      <c r="C49" s="41" t="s">
        <v>48</v>
      </c>
      <c r="D49" s="41">
        <v>1</v>
      </c>
      <c r="E49" s="41" t="s">
        <v>66</v>
      </c>
      <c r="F49" s="41" t="s">
        <v>23</v>
      </c>
      <c r="G49" s="43"/>
      <c r="H49" s="42">
        <f t="shared" si="1"/>
        <v>0</v>
      </c>
    </row>
    <row r="50" spans="2:8" ht="45" x14ac:dyDescent="0.25">
      <c r="B50" s="41">
        <v>42</v>
      </c>
      <c r="C50" s="41" t="s">
        <v>48</v>
      </c>
      <c r="D50" s="41">
        <v>8</v>
      </c>
      <c r="E50" s="41" t="s">
        <v>67</v>
      </c>
      <c r="F50" s="41" t="s">
        <v>36</v>
      </c>
      <c r="G50" s="43"/>
      <c r="H50" s="42">
        <f t="shared" si="1"/>
        <v>0</v>
      </c>
    </row>
    <row r="51" spans="2:8" ht="45" x14ac:dyDescent="0.25">
      <c r="B51" s="41">
        <v>43</v>
      </c>
      <c r="C51" s="41" t="s">
        <v>48</v>
      </c>
      <c r="D51" s="41">
        <v>1</v>
      </c>
      <c r="E51" s="41" t="s">
        <v>68</v>
      </c>
      <c r="F51" s="41" t="s">
        <v>23</v>
      </c>
      <c r="G51" s="43"/>
      <c r="H51" s="42">
        <f t="shared" si="1"/>
        <v>0</v>
      </c>
    </row>
    <row r="52" spans="2:8" ht="45" x14ac:dyDescent="0.25">
      <c r="B52" s="41">
        <v>44</v>
      </c>
      <c r="C52" s="41" t="s">
        <v>48</v>
      </c>
      <c r="D52" s="41">
        <v>10</v>
      </c>
      <c r="E52" s="41" t="s">
        <v>69</v>
      </c>
      <c r="F52" s="41" t="s">
        <v>70</v>
      </c>
      <c r="G52" s="43"/>
      <c r="H52" s="42">
        <f t="shared" si="1"/>
        <v>0</v>
      </c>
    </row>
    <row r="53" spans="2:8" ht="22.5" x14ac:dyDescent="0.25">
      <c r="B53" s="41">
        <v>45</v>
      </c>
      <c r="C53" s="41" t="s">
        <v>71</v>
      </c>
      <c r="D53" s="41">
        <v>20</v>
      </c>
      <c r="E53" s="41" t="s">
        <v>72</v>
      </c>
      <c r="F53" s="41" t="s">
        <v>36</v>
      </c>
      <c r="G53" s="43"/>
      <c r="H53" s="42">
        <f t="shared" si="1"/>
        <v>0</v>
      </c>
    </row>
    <row r="54" spans="2:8" ht="33.75" x14ac:dyDescent="0.25">
      <c r="B54" s="41">
        <v>46</v>
      </c>
      <c r="C54" s="41" t="s">
        <v>71</v>
      </c>
      <c r="D54" s="41">
        <v>17</v>
      </c>
      <c r="E54" s="41" t="s">
        <v>73</v>
      </c>
      <c r="F54" s="41" t="s">
        <v>36</v>
      </c>
      <c r="G54" s="43"/>
      <c r="H54" s="42">
        <f t="shared" si="1"/>
        <v>0</v>
      </c>
    </row>
    <row r="55" spans="2:8" ht="22.5" x14ac:dyDescent="0.25">
      <c r="B55" s="41">
        <v>47</v>
      </c>
      <c r="C55" s="41" t="s">
        <v>71</v>
      </c>
      <c r="D55" s="41">
        <v>20</v>
      </c>
      <c r="E55" s="41" t="s">
        <v>74</v>
      </c>
      <c r="F55" s="41" t="s">
        <v>70</v>
      </c>
      <c r="G55" s="43"/>
      <c r="H55" s="42">
        <f t="shared" si="1"/>
        <v>0</v>
      </c>
    </row>
    <row r="56" spans="2:8" ht="22.5" x14ac:dyDescent="0.25">
      <c r="B56" s="41">
        <v>48</v>
      </c>
      <c r="C56" s="41" t="s">
        <v>71</v>
      </c>
      <c r="D56" s="41">
        <v>10</v>
      </c>
      <c r="E56" s="41" t="s">
        <v>75</v>
      </c>
      <c r="F56" s="41" t="s">
        <v>70</v>
      </c>
      <c r="G56" s="43"/>
      <c r="H56" s="42">
        <f t="shared" si="1"/>
        <v>0</v>
      </c>
    </row>
    <row r="57" spans="2:8" ht="33.75" x14ac:dyDescent="0.25">
      <c r="B57" s="41">
        <v>49</v>
      </c>
      <c r="C57" s="41" t="s">
        <v>76</v>
      </c>
      <c r="D57" s="41">
        <v>5</v>
      </c>
      <c r="E57" s="41" t="s">
        <v>77</v>
      </c>
      <c r="F57" s="41" t="s">
        <v>36</v>
      </c>
      <c r="G57" s="43"/>
      <c r="H57" s="42">
        <f t="shared" si="1"/>
        <v>0</v>
      </c>
    </row>
    <row r="58" spans="2:8" ht="22.5" x14ac:dyDescent="0.25">
      <c r="B58" s="41">
        <v>50</v>
      </c>
      <c r="C58" s="41" t="s">
        <v>76</v>
      </c>
      <c r="D58" s="41">
        <v>10</v>
      </c>
      <c r="E58" s="41" t="s">
        <v>78</v>
      </c>
      <c r="F58" s="41" t="s">
        <v>36</v>
      </c>
      <c r="G58" s="43"/>
      <c r="H58" s="42">
        <f t="shared" si="1"/>
        <v>0</v>
      </c>
    </row>
    <row r="59" spans="2:8" ht="22.5" x14ac:dyDescent="0.25">
      <c r="B59" s="41">
        <v>51</v>
      </c>
      <c r="C59" s="41" t="s">
        <v>76</v>
      </c>
      <c r="D59" s="41">
        <v>2</v>
      </c>
      <c r="E59" s="41" t="s">
        <v>79</v>
      </c>
      <c r="F59" s="41" t="s">
        <v>80</v>
      </c>
      <c r="G59" s="43"/>
      <c r="H59" s="42">
        <f t="shared" si="1"/>
        <v>0</v>
      </c>
    </row>
    <row r="60" spans="2:8" ht="22.5" x14ac:dyDescent="0.25">
      <c r="B60" s="41">
        <v>52</v>
      </c>
      <c r="C60" s="41" t="s">
        <v>76</v>
      </c>
      <c r="D60" s="41">
        <v>8</v>
      </c>
      <c r="E60" s="41" t="s">
        <v>75</v>
      </c>
      <c r="F60" s="41" t="s">
        <v>70</v>
      </c>
      <c r="G60" s="43"/>
      <c r="H60" s="42">
        <f t="shared" si="1"/>
        <v>0</v>
      </c>
    </row>
    <row r="61" spans="2:8" ht="45" x14ac:dyDescent="0.25">
      <c r="B61" s="41">
        <v>53</v>
      </c>
      <c r="C61" s="41" t="s">
        <v>81</v>
      </c>
      <c r="D61" s="41">
        <v>3</v>
      </c>
      <c r="E61" s="41" t="s">
        <v>82</v>
      </c>
      <c r="F61" s="41" t="s">
        <v>83</v>
      </c>
      <c r="G61" s="43"/>
      <c r="H61" s="42">
        <f t="shared" si="1"/>
        <v>0</v>
      </c>
    </row>
    <row r="62" spans="2:8" ht="67.5" x14ac:dyDescent="0.25">
      <c r="B62" s="41">
        <v>54</v>
      </c>
      <c r="C62" s="41" t="s">
        <v>84</v>
      </c>
      <c r="D62" s="41">
        <v>1</v>
      </c>
      <c r="E62" s="41" t="s">
        <v>85</v>
      </c>
      <c r="F62" s="41" t="s">
        <v>23</v>
      </c>
      <c r="G62" s="43"/>
      <c r="H62" s="42">
        <f t="shared" si="1"/>
        <v>0</v>
      </c>
    </row>
    <row r="63" spans="2:8" ht="56.25" x14ac:dyDescent="0.25">
      <c r="B63" s="41">
        <v>55</v>
      </c>
      <c r="C63" s="41" t="s">
        <v>84</v>
      </c>
      <c r="D63" s="41">
        <v>1</v>
      </c>
      <c r="E63" s="41" t="s">
        <v>86</v>
      </c>
      <c r="F63" s="41" t="s">
        <v>23</v>
      </c>
      <c r="G63" s="43"/>
      <c r="H63" s="42">
        <f t="shared" si="1"/>
        <v>0</v>
      </c>
    </row>
    <row r="64" spans="2:8" ht="56.25" x14ac:dyDescent="0.25">
      <c r="B64" s="41">
        <v>56</v>
      </c>
      <c r="C64" s="41" t="s">
        <v>84</v>
      </c>
      <c r="D64" s="41">
        <v>1</v>
      </c>
      <c r="E64" s="41" t="s">
        <v>87</v>
      </c>
      <c r="F64" s="41" t="s">
        <v>36</v>
      </c>
      <c r="G64" s="43"/>
      <c r="H64" s="42">
        <f t="shared" si="1"/>
        <v>0</v>
      </c>
    </row>
    <row r="65" spans="2:8" ht="56.25" x14ac:dyDescent="0.25">
      <c r="B65" s="41">
        <v>57</v>
      </c>
      <c r="C65" s="41" t="s">
        <v>84</v>
      </c>
      <c r="D65" s="41">
        <v>1</v>
      </c>
      <c r="E65" s="41" t="s">
        <v>88</v>
      </c>
      <c r="F65" s="41" t="s">
        <v>23</v>
      </c>
      <c r="G65" s="43"/>
      <c r="H65" s="42">
        <f t="shared" si="1"/>
        <v>0</v>
      </c>
    </row>
    <row r="66" spans="2:8" ht="56.25" x14ac:dyDescent="0.25">
      <c r="B66" s="41">
        <v>58</v>
      </c>
      <c r="C66" s="41" t="s">
        <v>84</v>
      </c>
      <c r="D66" s="41">
        <v>2</v>
      </c>
      <c r="E66" s="41" t="s">
        <v>89</v>
      </c>
      <c r="F66" s="41" t="s">
        <v>23</v>
      </c>
      <c r="G66" s="43"/>
      <c r="H66" s="42">
        <f t="shared" si="1"/>
        <v>0</v>
      </c>
    </row>
    <row r="67" spans="2:8" ht="191.25" x14ac:dyDescent="0.25">
      <c r="B67" s="41">
        <v>59</v>
      </c>
      <c r="C67" s="41" t="s">
        <v>84</v>
      </c>
      <c r="D67" s="41">
        <v>1</v>
      </c>
      <c r="E67" s="41" t="s">
        <v>90</v>
      </c>
      <c r="F67" s="41" t="s">
        <v>23</v>
      </c>
      <c r="G67" s="43"/>
      <c r="H67" s="42">
        <f t="shared" si="1"/>
        <v>0</v>
      </c>
    </row>
    <row r="68" spans="2:8" ht="67.5" x14ac:dyDescent="0.25">
      <c r="B68" s="41">
        <v>60</v>
      </c>
      <c r="C68" s="41" t="s">
        <v>84</v>
      </c>
      <c r="D68" s="41">
        <v>1</v>
      </c>
      <c r="E68" s="41" t="s">
        <v>91</v>
      </c>
      <c r="F68" s="41" t="s">
        <v>23</v>
      </c>
      <c r="G68" s="43"/>
      <c r="H68" s="42">
        <f t="shared" si="1"/>
        <v>0</v>
      </c>
    </row>
    <row r="69" spans="2:8" ht="56.25" x14ac:dyDescent="0.25">
      <c r="B69" s="41">
        <v>61</v>
      </c>
      <c r="C69" s="41" t="s">
        <v>84</v>
      </c>
      <c r="D69" s="41">
        <v>1</v>
      </c>
      <c r="E69" s="41" t="s">
        <v>92</v>
      </c>
      <c r="F69" s="41" t="s">
        <v>23</v>
      </c>
      <c r="G69" s="43"/>
      <c r="H69" s="42">
        <f t="shared" si="1"/>
        <v>0</v>
      </c>
    </row>
    <row r="70" spans="2:8" ht="67.5" x14ac:dyDescent="0.25">
      <c r="B70" s="41">
        <v>62</v>
      </c>
      <c r="C70" s="41" t="s">
        <v>84</v>
      </c>
      <c r="D70" s="41">
        <v>1</v>
      </c>
      <c r="E70" s="41" t="s">
        <v>93</v>
      </c>
      <c r="F70" s="41" t="s">
        <v>23</v>
      </c>
      <c r="G70" s="43"/>
      <c r="H70" s="42">
        <f t="shared" si="1"/>
        <v>0</v>
      </c>
    </row>
    <row r="71" spans="2:8" ht="56.25" x14ac:dyDescent="0.25">
      <c r="B71" s="41">
        <v>63</v>
      </c>
      <c r="C71" s="41" t="s">
        <v>84</v>
      </c>
      <c r="D71" s="41">
        <v>1</v>
      </c>
      <c r="E71" s="41" t="s">
        <v>94</v>
      </c>
      <c r="F71" s="41" t="s">
        <v>23</v>
      </c>
      <c r="G71" s="43"/>
      <c r="H71" s="42">
        <f t="shared" si="1"/>
        <v>0</v>
      </c>
    </row>
    <row r="72" spans="2:8" ht="67.5" x14ac:dyDescent="0.25">
      <c r="B72" s="41">
        <v>64</v>
      </c>
      <c r="C72" s="41" t="s">
        <v>84</v>
      </c>
      <c r="D72" s="41">
        <v>1</v>
      </c>
      <c r="E72" s="41" t="s">
        <v>95</v>
      </c>
      <c r="F72" s="41" t="s">
        <v>23</v>
      </c>
      <c r="G72" s="43"/>
      <c r="H72" s="42">
        <f t="shared" si="1"/>
        <v>0</v>
      </c>
    </row>
    <row r="73" spans="2:8" ht="56.25" x14ac:dyDescent="0.25">
      <c r="B73" s="41">
        <v>65</v>
      </c>
      <c r="C73" s="41" t="s">
        <v>84</v>
      </c>
      <c r="D73" s="41">
        <v>3</v>
      </c>
      <c r="E73" s="41" t="s">
        <v>96</v>
      </c>
      <c r="F73" s="41" t="s">
        <v>36</v>
      </c>
      <c r="G73" s="43"/>
      <c r="H73" s="42">
        <f t="shared" ref="H73:H104" si="2">G73*D73</f>
        <v>0</v>
      </c>
    </row>
    <row r="74" spans="2:8" ht="56.25" x14ac:dyDescent="0.25">
      <c r="B74" s="41">
        <v>66</v>
      </c>
      <c r="C74" s="41" t="s">
        <v>84</v>
      </c>
      <c r="D74" s="41">
        <v>1</v>
      </c>
      <c r="E74" s="41" t="s">
        <v>97</v>
      </c>
      <c r="F74" s="41" t="s">
        <v>23</v>
      </c>
      <c r="G74" s="43"/>
      <c r="H74" s="42">
        <f t="shared" si="2"/>
        <v>0</v>
      </c>
    </row>
    <row r="75" spans="2:8" ht="56.25" x14ac:dyDescent="0.25">
      <c r="B75" s="41">
        <v>67</v>
      </c>
      <c r="C75" s="41" t="s">
        <v>84</v>
      </c>
      <c r="D75" s="41">
        <v>1</v>
      </c>
      <c r="E75" s="41" t="s">
        <v>98</v>
      </c>
      <c r="F75" s="41" t="s">
        <v>23</v>
      </c>
      <c r="G75" s="43"/>
      <c r="H75" s="42">
        <f t="shared" si="2"/>
        <v>0</v>
      </c>
    </row>
    <row r="76" spans="2:8" ht="56.25" x14ac:dyDescent="0.25">
      <c r="B76" s="41">
        <v>68</v>
      </c>
      <c r="C76" s="41" t="s">
        <v>84</v>
      </c>
      <c r="D76" s="41">
        <v>2</v>
      </c>
      <c r="E76" s="41" t="s">
        <v>98</v>
      </c>
      <c r="F76" s="41" t="s">
        <v>23</v>
      </c>
      <c r="G76" s="43"/>
      <c r="H76" s="42">
        <f t="shared" si="2"/>
        <v>0</v>
      </c>
    </row>
    <row r="77" spans="2:8" ht="56.25" x14ac:dyDescent="0.25">
      <c r="B77" s="41">
        <v>69</v>
      </c>
      <c r="C77" s="41" t="s">
        <v>84</v>
      </c>
      <c r="D77" s="41">
        <v>1</v>
      </c>
      <c r="E77" s="41" t="s">
        <v>99</v>
      </c>
      <c r="F77" s="41" t="s">
        <v>23</v>
      </c>
      <c r="G77" s="43"/>
      <c r="H77" s="42">
        <f t="shared" si="2"/>
        <v>0</v>
      </c>
    </row>
    <row r="78" spans="2:8" ht="56.25" x14ac:dyDescent="0.25">
      <c r="B78" s="41">
        <v>70</v>
      </c>
      <c r="C78" s="41" t="s">
        <v>84</v>
      </c>
      <c r="D78" s="41">
        <v>1</v>
      </c>
      <c r="E78" s="41" t="s">
        <v>100</v>
      </c>
      <c r="F78" s="41" t="s">
        <v>36</v>
      </c>
      <c r="G78" s="43"/>
      <c r="H78" s="42">
        <f t="shared" si="2"/>
        <v>0</v>
      </c>
    </row>
    <row r="79" spans="2:8" ht="225" x14ac:dyDescent="0.25">
      <c r="B79" s="41">
        <v>71</v>
      </c>
      <c r="C79" s="41" t="s">
        <v>84</v>
      </c>
      <c r="D79" s="41">
        <v>1</v>
      </c>
      <c r="E79" s="41" t="s">
        <v>101</v>
      </c>
      <c r="F79" s="41" t="s">
        <v>23</v>
      </c>
      <c r="G79" s="43"/>
      <c r="H79" s="42">
        <f t="shared" si="2"/>
        <v>0</v>
      </c>
    </row>
    <row r="80" spans="2:8" ht="213.75" x14ac:dyDescent="0.25">
      <c r="B80" s="41">
        <v>72</v>
      </c>
      <c r="C80" s="41" t="s">
        <v>84</v>
      </c>
      <c r="D80" s="41">
        <v>1</v>
      </c>
      <c r="E80" s="41" t="s">
        <v>102</v>
      </c>
      <c r="F80" s="41" t="s">
        <v>23</v>
      </c>
      <c r="G80" s="43"/>
      <c r="H80" s="42">
        <f t="shared" si="2"/>
        <v>0</v>
      </c>
    </row>
    <row r="81" spans="2:8" ht="56.25" x14ac:dyDescent="0.25">
      <c r="B81" s="41">
        <v>73</v>
      </c>
      <c r="C81" s="41" t="s">
        <v>84</v>
      </c>
      <c r="D81" s="41">
        <v>3</v>
      </c>
      <c r="E81" s="41" t="s">
        <v>103</v>
      </c>
      <c r="F81" s="41" t="s">
        <v>23</v>
      </c>
      <c r="G81" s="43"/>
      <c r="H81" s="42">
        <f t="shared" si="2"/>
        <v>0</v>
      </c>
    </row>
    <row r="82" spans="2:8" ht="123.75" x14ac:dyDescent="0.25">
      <c r="B82" s="41">
        <v>74</v>
      </c>
      <c r="C82" s="41" t="s">
        <v>84</v>
      </c>
      <c r="D82" s="41">
        <v>1</v>
      </c>
      <c r="E82" s="41" t="s">
        <v>104</v>
      </c>
      <c r="F82" s="41" t="s">
        <v>23</v>
      </c>
      <c r="G82" s="43"/>
      <c r="H82" s="42">
        <f t="shared" si="2"/>
        <v>0</v>
      </c>
    </row>
    <row r="83" spans="2:8" ht="123.75" x14ac:dyDescent="0.25">
      <c r="B83" s="41">
        <v>75</v>
      </c>
      <c r="C83" s="41" t="s">
        <v>84</v>
      </c>
      <c r="D83" s="41">
        <v>1</v>
      </c>
      <c r="E83" s="41" t="s">
        <v>104</v>
      </c>
      <c r="F83" s="41" t="s">
        <v>23</v>
      </c>
      <c r="G83" s="43"/>
      <c r="H83" s="42">
        <f t="shared" si="2"/>
        <v>0</v>
      </c>
    </row>
    <row r="84" spans="2:8" ht="67.5" x14ac:dyDescent="0.25">
      <c r="B84" s="41">
        <v>76</v>
      </c>
      <c r="C84" s="41" t="s">
        <v>84</v>
      </c>
      <c r="D84" s="41">
        <v>1</v>
      </c>
      <c r="E84" s="41" t="s">
        <v>105</v>
      </c>
      <c r="F84" s="41" t="s">
        <v>23</v>
      </c>
      <c r="G84" s="43"/>
      <c r="H84" s="42">
        <f t="shared" si="2"/>
        <v>0</v>
      </c>
    </row>
    <row r="85" spans="2:8" ht="56.25" x14ac:dyDescent="0.25">
      <c r="B85" s="41">
        <v>77</v>
      </c>
      <c r="C85" s="41" t="s">
        <v>84</v>
      </c>
      <c r="D85" s="41">
        <v>1</v>
      </c>
      <c r="E85" s="41" t="s">
        <v>106</v>
      </c>
      <c r="F85" s="41" t="s">
        <v>23</v>
      </c>
      <c r="G85" s="43"/>
      <c r="H85" s="42">
        <f t="shared" si="2"/>
        <v>0</v>
      </c>
    </row>
    <row r="86" spans="2:8" ht="56.25" x14ac:dyDescent="0.25">
      <c r="B86" s="41">
        <v>78</v>
      </c>
      <c r="C86" s="41" t="s">
        <v>84</v>
      </c>
      <c r="D86" s="41">
        <v>1</v>
      </c>
      <c r="E86" s="41" t="s">
        <v>107</v>
      </c>
      <c r="F86" s="41" t="s">
        <v>23</v>
      </c>
      <c r="G86" s="43"/>
      <c r="H86" s="42">
        <f t="shared" si="2"/>
        <v>0</v>
      </c>
    </row>
    <row r="87" spans="2:8" ht="78.75" x14ac:dyDescent="0.25">
      <c r="B87" s="41">
        <v>79</v>
      </c>
      <c r="C87" s="41" t="s">
        <v>84</v>
      </c>
      <c r="D87" s="41">
        <v>3</v>
      </c>
      <c r="E87" s="41" t="s">
        <v>108</v>
      </c>
      <c r="F87" s="41" t="s">
        <v>23</v>
      </c>
      <c r="G87" s="43"/>
      <c r="H87" s="42">
        <f t="shared" si="2"/>
        <v>0</v>
      </c>
    </row>
    <row r="88" spans="2:8" ht="326.25" x14ac:dyDescent="0.25">
      <c r="B88" s="41">
        <v>80</v>
      </c>
      <c r="C88" s="41" t="s">
        <v>84</v>
      </c>
      <c r="D88" s="41">
        <v>1</v>
      </c>
      <c r="E88" s="41" t="s">
        <v>109</v>
      </c>
      <c r="F88" s="41" t="s">
        <v>23</v>
      </c>
      <c r="G88" s="43"/>
      <c r="H88" s="42">
        <f t="shared" si="2"/>
        <v>0</v>
      </c>
    </row>
    <row r="89" spans="2:8" ht="56.25" x14ac:dyDescent="0.25">
      <c r="B89" s="41">
        <v>81</v>
      </c>
      <c r="C89" s="41" t="s">
        <v>84</v>
      </c>
      <c r="D89" s="41">
        <v>1</v>
      </c>
      <c r="E89" s="41" t="s">
        <v>110</v>
      </c>
      <c r="F89" s="41" t="s">
        <v>23</v>
      </c>
      <c r="G89" s="43"/>
      <c r="H89" s="42">
        <f t="shared" si="2"/>
        <v>0</v>
      </c>
    </row>
    <row r="90" spans="2:8" ht="56.25" x14ac:dyDescent="0.25">
      <c r="B90" s="41">
        <v>82</v>
      </c>
      <c r="C90" s="41" t="s">
        <v>84</v>
      </c>
      <c r="D90" s="41">
        <v>3</v>
      </c>
      <c r="E90" s="41" t="s">
        <v>111</v>
      </c>
      <c r="F90" s="41" t="s">
        <v>36</v>
      </c>
      <c r="G90" s="43"/>
      <c r="H90" s="42">
        <f t="shared" si="2"/>
        <v>0</v>
      </c>
    </row>
    <row r="91" spans="2:8" ht="56.25" x14ac:dyDescent="0.25">
      <c r="B91" s="41">
        <v>83</v>
      </c>
      <c r="C91" s="41" t="s">
        <v>84</v>
      </c>
      <c r="D91" s="41">
        <v>3</v>
      </c>
      <c r="E91" s="41" t="s">
        <v>112</v>
      </c>
      <c r="F91" s="41" t="s">
        <v>36</v>
      </c>
      <c r="G91" s="43"/>
      <c r="H91" s="42">
        <f t="shared" si="2"/>
        <v>0</v>
      </c>
    </row>
    <row r="92" spans="2:8" ht="56.25" x14ac:dyDescent="0.25">
      <c r="B92" s="41">
        <v>84</v>
      </c>
      <c r="C92" s="41" t="s">
        <v>84</v>
      </c>
      <c r="D92" s="41">
        <v>1</v>
      </c>
      <c r="E92" s="41" t="s">
        <v>113</v>
      </c>
      <c r="F92" s="41" t="s">
        <v>23</v>
      </c>
      <c r="G92" s="43"/>
      <c r="H92" s="42">
        <f t="shared" si="2"/>
        <v>0</v>
      </c>
    </row>
    <row r="93" spans="2:8" ht="56.25" x14ac:dyDescent="0.25">
      <c r="B93" s="41">
        <v>85</v>
      </c>
      <c r="C93" s="41" t="s">
        <v>84</v>
      </c>
      <c r="D93" s="41">
        <v>1</v>
      </c>
      <c r="E93" s="41" t="s">
        <v>114</v>
      </c>
      <c r="F93" s="41" t="s">
        <v>23</v>
      </c>
      <c r="G93" s="43"/>
      <c r="H93" s="42">
        <f t="shared" si="2"/>
        <v>0</v>
      </c>
    </row>
    <row r="94" spans="2:8" ht="56.25" x14ac:dyDescent="0.25">
      <c r="B94" s="41">
        <v>86</v>
      </c>
      <c r="C94" s="41" t="s">
        <v>84</v>
      </c>
      <c r="D94" s="41">
        <v>3</v>
      </c>
      <c r="E94" s="41" t="s">
        <v>115</v>
      </c>
      <c r="F94" s="41" t="s">
        <v>23</v>
      </c>
      <c r="G94" s="43"/>
      <c r="H94" s="42">
        <f t="shared" si="2"/>
        <v>0</v>
      </c>
    </row>
    <row r="95" spans="2:8" ht="56.25" x14ac:dyDescent="0.25">
      <c r="B95" s="41">
        <v>87</v>
      </c>
      <c r="C95" s="41" t="s">
        <v>84</v>
      </c>
      <c r="D95" s="41">
        <v>1</v>
      </c>
      <c r="E95" s="41" t="s">
        <v>115</v>
      </c>
      <c r="F95" s="41" t="s">
        <v>23</v>
      </c>
      <c r="G95" s="43"/>
      <c r="H95" s="42">
        <f t="shared" si="2"/>
        <v>0</v>
      </c>
    </row>
    <row r="96" spans="2:8" ht="33.75" x14ac:dyDescent="0.25">
      <c r="B96" s="41">
        <v>88</v>
      </c>
      <c r="C96" s="41" t="s">
        <v>116</v>
      </c>
      <c r="D96" s="41">
        <v>1</v>
      </c>
      <c r="E96" s="41" t="s">
        <v>117</v>
      </c>
      <c r="F96" s="41" t="s">
        <v>118</v>
      </c>
      <c r="G96" s="43"/>
      <c r="H96" s="42">
        <f t="shared" si="2"/>
        <v>0</v>
      </c>
    </row>
    <row r="97" spans="2:8" ht="33.75" x14ac:dyDescent="0.25">
      <c r="B97" s="41">
        <v>89</v>
      </c>
      <c r="C97" s="41" t="s">
        <v>116</v>
      </c>
      <c r="D97" s="41">
        <v>1</v>
      </c>
      <c r="E97" s="41" t="s">
        <v>119</v>
      </c>
      <c r="F97" s="41" t="s">
        <v>118</v>
      </c>
      <c r="G97" s="43"/>
      <c r="H97" s="42">
        <f t="shared" si="2"/>
        <v>0</v>
      </c>
    </row>
    <row r="98" spans="2:8" ht="33.75" x14ac:dyDescent="0.25">
      <c r="B98" s="41">
        <v>90</v>
      </c>
      <c r="C98" s="41" t="s">
        <v>116</v>
      </c>
      <c r="D98" s="41">
        <v>1</v>
      </c>
      <c r="E98" s="41" t="s">
        <v>120</v>
      </c>
      <c r="F98" s="41" t="s">
        <v>118</v>
      </c>
      <c r="G98" s="43"/>
      <c r="H98" s="42">
        <f t="shared" si="2"/>
        <v>0</v>
      </c>
    </row>
    <row r="99" spans="2:8" ht="33.75" x14ac:dyDescent="0.25">
      <c r="B99" s="41">
        <v>91</v>
      </c>
      <c r="C99" s="41" t="s">
        <v>116</v>
      </c>
      <c r="D99" s="41">
        <v>1</v>
      </c>
      <c r="E99" s="41" t="s">
        <v>121</v>
      </c>
      <c r="F99" s="41" t="s">
        <v>118</v>
      </c>
      <c r="G99" s="43"/>
      <c r="H99" s="42">
        <f t="shared" si="2"/>
        <v>0</v>
      </c>
    </row>
    <row r="100" spans="2:8" ht="33.75" x14ac:dyDescent="0.25">
      <c r="B100" s="41">
        <v>92</v>
      </c>
      <c r="C100" s="41" t="s">
        <v>116</v>
      </c>
      <c r="D100" s="41">
        <v>1</v>
      </c>
      <c r="E100" s="41" t="s">
        <v>122</v>
      </c>
      <c r="F100" s="41" t="s">
        <v>118</v>
      </c>
      <c r="G100" s="43"/>
      <c r="H100" s="42">
        <f t="shared" si="2"/>
        <v>0</v>
      </c>
    </row>
    <row r="101" spans="2:8" ht="56.25" x14ac:dyDescent="0.25">
      <c r="B101" s="41">
        <v>93</v>
      </c>
      <c r="C101" s="41" t="s">
        <v>116</v>
      </c>
      <c r="D101" s="41">
        <v>1</v>
      </c>
      <c r="E101" s="41" t="s">
        <v>123</v>
      </c>
      <c r="F101" s="41" t="s">
        <v>23</v>
      </c>
      <c r="G101" s="43"/>
      <c r="H101" s="42">
        <f t="shared" si="2"/>
        <v>0</v>
      </c>
    </row>
    <row r="102" spans="2:8" ht="33.75" x14ac:dyDescent="0.25">
      <c r="B102" s="41">
        <v>94</v>
      </c>
      <c r="C102" s="41" t="s">
        <v>116</v>
      </c>
      <c r="D102" s="41">
        <v>2</v>
      </c>
      <c r="E102" s="41" t="s">
        <v>124</v>
      </c>
      <c r="F102" s="41" t="s">
        <v>36</v>
      </c>
      <c r="G102" s="43"/>
      <c r="H102" s="42">
        <f t="shared" si="2"/>
        <v>0</v>
      </c>
    </row>
    <row r="103" spans="2:8" ht="33.75" x14ac:dyDescent="0.25">
      <c r="B103" s="41">
        <v>95</v>
      </c>
      <c r="C103" s="41" t="s">
        <v>116</v>
      </c>
      <c r="D103" s="41">
        <v>4</v>
      </c>
      <c r="E103" s="41" t="s">
        <v>125</v>
      </c>
      <c r="F103" s="41" t="s">
        <v>36</v>
      </c>
      <c r="G103" s="43"/>
      <c r="H103" s="42">
        <f t="shared" si="2"/>
        <v>0</v>
      </c>
    </row>
    <row r="104" spans="2:8" ht="33.75" x14ac:dyDescent="0.25">
      <c r="B104" s="41">
        <v>96</v>
      </c>
      <c r="C104" s="41" t="s">
        <v>116</v>
      </c>
      <c r="D104" s="41">
        <v>1</v>
      </c>
      <c r="E104" s="41" t="s">
        <v>126</v>
      </c>
      <c r="F104" s="41" t="s">
        <v>36</v>
      </c>
      <c r="G104" s="43"/>
      <c r="H104" s="42">
        <f t="shared" si="2"/>
        <v>0</v>
      </c>
    </row>
    <row r="105" spans="2:8" ht="33.75" x14ac:dyDescent="0.25">
      <c r="B105" s="41">
        <v>97</v>
      </c>
      <c r="C105" s="41" t="s">
        <v>116</v>
      </c>
      <c r="D105" s="41">
        <v>1</v>
      </c>
      <c r="E105" s="41" t="s">
        <v>127</v>
      </c>
      <c r="F105" s="41" t="s">
        <v>36</v>
      </c>
      <c r="G105" s="43"/>
      <c r="H105" s="42">
        <f t="shared" ref="H105:H136" si="3">G105*D105</f>
        <v>0</v>
      </c>
    </row>
    <row r="106" spans="2:8" ht="33.75" x14ac:dyDescent="0.25">
      <c r="B106" s="41">
        <v>98</v>
      </c>
      <c r="C106" s="41" t="s">
        <v>116</v>
      </c>
      <c r="D106" s="41">
        <v>60</v>
      </c>
      <c r="E106" s="41" t="s">
        <v>128</v>
      </c>
      <c r="F106" s="41" t="s">
        <v>26</v>
      </c>
      <c r="G106" s="43"/>
      <c r="H106" s="42">
        <f t="shared" si="3"/>
        <v>0</v>
      </c>
    </row>
    <row r="107" spans="2:8" ht="33.75" x14ac:dyDescent="0.25">
      <c r="B107" s="41">
        <v>99</v>
      </c>
      <c r="C107" s="41" t="s">
        <v>116</v>
      </c>
      <c r="D107" s="41">
        <v>1</v>
      </c>
      <c r="E107" s="41" t="s">
        <v>129</v>
      </c>
      <c r="F107" s="41" t="s">
        <v>118</v>
      </c>
      <c r="G107" s="43"/>
      <c r="H107" s="42">
        <f t="shared" si="3"/>
        <v>0</v>
      </c>
    </row>
    <row r="108" spans="2:8" ht="33.75" x14ac:dyDescent="0.25">
      <c r="B108" s="41">
        <v>100</v>
      </c>
      <c r="C108" s="41" t="s">
        <v>116</v>
      </c>
      <c r="D108" s="41">
        <v>1</v>
      </c>
      <c r="E108" s="41" t="s">
        <v>130</v>
      </c>
      <c r="F108" s="41" t="s">
        <v>118</v>
      </c>
      <c r="G108" s="43"/>
      <c r="H108" s="42">
        <f t="shared" si="3"/>
        <v>0</v>
      </c>
    </row>
    <row r="109" spans="2:8" ht="33.75" x14ac:dyDescent="0.25">
      <c r="B109" s="41">
        <v>101</v>
      </c>
      <c r="C109" s="41" t="s">
        <v>116</v>
      </c>
      <c r="D109" s="41">
        <v>1</v>
      </c>
      <c r="E109" s="41" t="s">
        <v>131</v>
      </c>
      <c r="F109" s="41" t="s">
        <v>118</v>
      </c>
      <c r="G109" s="43"/>
      <c r="H109" s="42">
        <f t="shared" si="3"/>
        <v>0</v>
      </c>
    </row>
    <row r="110" spans="2:8" ht="33.75" x14ac:dyDescent="0.25">
      <c r="B110" s="41">
        <v>102</v>
      </c>
      <c r="C110" s="41" t="s">
        <v>116</v>
      </c>
      <c r="D110" s="41">
        <v>1</v>
      </c>
      <c r="E110" s="41" t="s">
        <v>132</v>
      </c>
      <c r="F110" s="41" t="s">
        <v>118</v>
      </c>
      <c r="G110" s="43"/>
      <c r="H110" s="42">
        <f t="shared" si="3"/>
        <v>0</v>
      </c>
    </row>
    <row r="111" spans="2:8" ht="33.75" x14ac:dyDescent="0.25">
      <c r="B111" s="41">
        <v>103</v>
      </c>
      <c r="C111" s="41" t="s">
        <v>116</v>
      </c>
      <c r="D111" s="41">
        <v>1</v>
      </c>
      <c r="E111" s="41" t="s">
        <v>133</v>
      </c>
      <c r="F111" s="41" t="s">
        <v>118</v>
      </c>
      <c r="G111" s="43"/>
      <c r="H111" s="42">
        <f t="shared" si="3"/>
        <v>0</v>
      </c>
    </row>
    <row r="112" spans="2:8" ht="33.75" x14ac:dyDescent="0.25">
      <c r="B112" s="41">
        <v>104</v>
      </c>
      <c r="C112" s="41" t="s">
        <v>116</v>
      </c>
      <c r="D112" s="41">
        <v>1</v>
      </c>
      <c r="E112" s="41" t="s">
        <v>134</v>
      </c>
      <c r="F112" s="41" t="s">
        <v>118</v>
      </c>
      <c r="G112" s="43"/>
      <c r="H112" s="42">
        <f t="shared" si="3"/>
        <v>0</v>
      </c>
    </row>
    <row r="113" spans="2:8" ht="33.75" x14ac:dyDescent="0.25">
      <c r="B113" s="41">
        <v>105</v>
      </c>
      <c r="C113" s="41" t="s">
        <v>116</v>
      </c>
      <c r="D113" s="41">
        <v>1</v>
      </c>
      <c r="E113" s="41" t="s">
        <v>135</v>
      </c>
      <c r="F113" s="41" t="s">
        <v>118</v>
      </c>
      <c r="G113" s="43"/>
      <c r="H113" s="42">
        <f t="shared" si="3"/>
        <v>0</v>
      </c>
    </row>
    <row r="114" spans="2:8" ht="33.75" x14ac:dyDescent="0.25">
      <c r="B114" s="41">
        <v>106</v>
      </c>
      <c r="C114" s="41" t="s">
        <v>116</v>
      </c>
      <c r="D114" s="41">
        <v>1</v>
      </c>
      <c r="E114" s="41" t="s">
        <v>136</v>
      </c>
      <c r="F114" s="41" t="s">
        <v>26</v>
      </c>
      <c r="G114" s="43"/>
      <c r="H114" s="42">
        <f t="shared" si="3"/>
        <v>0</v>
      </c>
    </row>
    <row r="115" spans="2:8" ht="33.75" x14ac:dyDescent="0.25">
      <c r="B115" s="41">
        <v>107</v>
      </c>
      <c r="C115" s="41" t="s">
        <v>116</v>
      </c>
      <c r="D115" s="41">
        <v>12</v>
      </c>
      <c r="E115" s="41" t="s">
        <v>137</v>
      </c>
      <c r="F115" s="41" t="s">
        <v>36</v>
      </c>
      <c r="G115" s="43"/>
      <c r="H115" s="42">
        <f t="shared" si="3"/>
        <v>0</v>
      </c>
    </row>
    <row r="116" spans="2:8" ht="33.75" x14ac:dyDescent="0.25">
      <c r="B116" s="41">
        <v>108</v>
      </c>
      <c r="C116" s="41" t="s">
        <v>116</v>
      </c>
      <c r="D116" s="41">
        <v>1</v>
      </c>
      <c r="E116" s="41" t="s">
        <v>138</v>
      </c>
      <c r="F116" s="41" t="s">
        <v>36</v>
      </c>
      <c r="G116" s="43"/>
      <c r="H116" s="42">
        <f t="shared" si="3"/>
        <v>0</v>
      </c>
    </row>
    <row r="117" spans="2:8" ht="33.75" x14ac:dyDescent="0.25">
      <c r="B117" s="41">
        <v>109</v>
      </c>
      <c r="C117" s="41" t="s">
        <v>116</v>
      </c>
      <c r="D117" s="41">
        <v>3</v>
      </c>
      <c r="E117" s="41" t="s">
        <v>139</v>
      </c>
      <c r="F117" s="41" t="s">
        <v>36</v>
      </c>
      <c r="G117" s="43"/>
      <c r="H117" s="42">
        <f t="shared" si="3"/>
        <v>0</v>
      </c>
    </row>
    <row r="118" spans="2:8" ht="33.75" x14ac:dyDescent="0.25">
      <c r="B118" s="41">
        <v>110</v>
      </c>
      <c r="C118" s="41" t="s">
        <v>116</v>
      </c>
      <c r="D118" s="41">
        <v>3</v>
      </c>
      <c r="E118" s="41" t="s">
        <v>140</v>
      </c>
      <c r="F118" s="41" t="s">
        <v>23</v>
      </c>
      <c r="G118" s="43"/>
      <c r="H118" s="42">
        <f t="shared" si="3"/>
        <v>0</v>
      </c>
    </row>
    <row r="119" spans="2:8" ht="33.75" x14ac:dyDescent="0.25">
      <c r="B119" s="41">
        <v>111</v>
      </c>
      <c r="C119" s="41" t="s">
        <v>116</v>
      </c>
      <c r="D119" s="41">
        <v>3</v>
      </c>
      <c r="E119" s="41" t="s">
        <v>141</v>
      </c>
      <c r="F119" s="41" t="s">
        <v>36</v>
      </c>
      <c r="G119" s="43"/>
      <c r="H119" s="42">
        <f t="shared" si="3"/>
        <v>0</v>
      </c>
    </row>
    <row r="120" spans="2:8" ht="33.75" x14ac:dyDescent="0.25">
      <c r="B120" s="41">
        <v>112</v>
      </c>
      <c r="C120" s="41" t="s">
        <v>116</v>
      </c>
      <c r="D120" s="41">
        <v>6</v>
      </c>
      <c r="E120" s="41" t="s">
        <v>142</v>
      </c>
      <c r="F120" s="41" t="s">
        <v>118</v>
      </c>
      <c r="G120" s="43"/>
      <c r="H120" s="42">
        <f t="shared" si="3"/>
        <v>0</v>
      </c>
    </row>
    <row r="121" spans="2:8" ht="33.75" x14ac:dyDescent="0.25">
      <c r="B121" s="41">
        <v>113</v>
      </c>
      <c r="C121" s="41" t="s">
        <v>116</v>
      </c>
      <c r="D121" s="41">
        <v>6</v>
      </c>
      <c r="E121" s="41" t="s">
        <v>143</v>
      </c>
      <c r="F121" s="41" t="s">
        <v>118</v>
      </c>
      <c r="G121" s="43"/>
      <c r="H121" s="42">
        <f t="shared" si="3"/>
        <v>0</v>
      </c>
    </row>
    <row r="122" spans="2:8" ht="33.75" x14ac:dyDescent="0.25">
      <c r="B122" s="41">
        <v>114</v>
      </c>
      <c r="C122" s="41" t="s">
        <v>116</v>
      </c>
      <c r="D122" s="41">
        <v>5</v>
      </c>
      <c r="E122" s="41" t="s">
        <v>144</v>
      </c>
      <c r="F122" s="41" t="s">
        <v>36</v>
      </c>
      <c r="G122" s="43"/>
      <c r="H122" s="42">
        <f t="shared" si="3"/>
        <v>0</v>
      </c>
    </row>
    <row r="123" spans="2:8" ht="33.75" x14ac:dyDescent="0.25">
      <c r="B123" s="41">
        <v>115</v>
      </c>
      <c r="C123" s="41" t="s">
        <v>116</v>
      </c>
      <c r="D123" s="41">
        <v>7</v>
      </c>
      <c r="E123" s="41" t="s">
        <v>145</v>
      </c>
      <c r="F123" s="41" t="s">
        <v>26</v>
      </c>
      <c r="G123" s="43"/>
      <c r="H123" s="42">
        <f t="shared" si="3"/>
        <v>0</v>
      </c>
    </row>
    <row r="124" spans="2:8" ht="33.75" x14ac:dyDescent="0.25">
      <c r="B124" s="41">
        <v>116</v>
      </c>
      <c r="C124" s="41" t="s">
        <v>116</v>
      </c>
      <c r="D124" s="41">
        <v>120</v>
      </c>
      <c r="E124" s="41" t="s">
        <v>146</v>
      </c>
      <c r="F124" s="41" t="s">
        <v>36</v>
      </c>
      <c r="G124" s="43"/>
      <c r="H124" s="42">
        <f t="shared" si="3"/>
        <v>0</v>
      </c>
    </row>
    <row r="125" spans="2:8" ht="33.75" x14ac:dyDescent="0.25">
      <c r="B125" s="41">
        <v>117</v>
      </c>
      <c r="C125" s="41" t="s">
        <v>116</v>
      </c>
      <c r="D125" s="41">
        <v>3</v>
      </c>
      <c r="E125" s="41" t="s">
        <v>147</v>
      </c>
      <c r="F125" s="41" t="s">
        <v>36</v>
      </c>
      <c r="G125" s="43"/>
      <c r="H125" s="42">
        <f t="shared" si="3"/>
        <v>0</v>
      </c>
    </row>
    <row r="126" spans="2:8" ht="56.25" x14ac:dyDescent="0.25">
      <c r="B126" s="41">
        <v>118</v>
      </c>
      <c r="C126" s="41" t="s">
        <v>116</v>
      </c>
      <c r="D126" s="41">
        <v>2</v>
      </c>
      <c r="E126" s="41" t="s">
        <v>148</v>
      </c>
      <c r="F126" s="41" t="s">
        <v>23</v>
      </c>
      <c r="G126" s="43"/>
      <c r="H126" s="42">
        <f t="shared" si="3"/>
        <v>0</v>
      </c>
    </row>
    <row r="127" spans="2:8" ht="33.75" x14ac:dyDescent="0.25">
      <c r="B127" s="41">
        <v>119</v>
      </c>
      <c r="C127" s="41" t="s">
        <v>149</v>
      </c>
      <c r="D127" s="41">
        <v>1</v>
      </c>
      <c r="E127" s="41" t="s">
        <v>150</v>
      </c>
      <c r="F127" s="41" t="s">
        <v>36</v>
      </c>
      <c r="G127" s="43"/>
      <c r="H127" s="42">
        <f t="shared" si="3"/>
        <v>0</v>
      </c>
    </row>
    <row r="128" spans="2:8" ht="33.75" x14ac:dyDescent="0.25">
      <c r="B128" s="41">
        <v>120</v>
      </c>
      <c r="C128" s="41" t="s">
        <v>149</v>
      </c>
      <c r="D128" s="41">
        <v>1</v>
      </c>
      <c r="E128" s="41" t="s">
        <v>151</v>
      </c>
      <c r="F128" s="41" t="s">
        <v>36</v>
      </c>
      <c r="G128" s="43"/>
      <c r="H128" s="42">
        <f t="shared" si="3"/>
        <v>0</v>
      </c>
    </row>
    <row r="129" spans="2:8" ht="33.75" x14ac:dyDescent="0.25">
      <c r="B129" s="41">
        <v>121</v>
      </c>
      <c r="C129" s="41" t="s">
        <v>149</v>
      </c>
      <c r="D129" s="41">
        <v>2</v>
      </c>
      <c r="E129" s="41" t="s">
        <v>152</v>
      </c>
      <c r="F129" s="41" t="s">
        <v>36</v>
      </c>
      <c r="G129" s="43"/>
      <c r="H129" s="42">
        <f t="shared" si="3"/>
        <v>0</v>
      </c>
    </row>
    <row r="130" spans="2:8" ht="33.75" x14ac:dyDescent="0.25">
      <c r="B130" s="41">
        <v>122</v>
      </c>
      <c r="C130" s="41" t="s">
        <v>149</v>
      </c>
      <c r="D130" s="41">
        <v>1</v>
      </c>
      <c r="E130" s="41" t="s">
        <v>153</v>
      </c>
      <c r="F130" s="41" t="s">
        <v>36</v>
      </c>
      <c r="G130" s="43"/>
      <c r="H130" s="42">
        <f t="shared" si="3"/>
        <v>0</v>
      </c>
    </row>
    <row r="131" spans="2:8" ht="33.75" x14ac:dyDescent="0.25">
      <c r="B131" s="41">
        <v>123</v>
      </c>
      <c r="C131" s="41" t="s">
        <v>149</v>
      </c>
      <c r="D131" s="41">
        <v>1</v>
      </c>
      <c r="E131" s="41" t="s">
        <v>154</v>
      </c>
      <c r="F131" s="41" t="s">
        <v>36</v>
      </c>
      <c r="G131" s="43"/>
      <c r="H131" s="42">
        <f t="shared" si="3"/>
        <v>0</v>
      </c>
    </row>
    <row r="132" spans="2:8" ht="33.75" x14ac:dyDescent="0.25">
      <c r="B132" s="41">
        <v>124</v>
      </c>
      <c r="C132" s="41" t="s">
        <v>149</v>
      </c>
      <c r="D132" s="41">
        <v>4</v>
      </c>
      <c r="E132" s="41" t="s">
        <v>155</v>
      </c>
      <c r="F132" s="41" t="s">
        <v>36</v>
      </c>
      <c r="G132" s="43"/>
      <c r="H132" s="42">
        <f t="shared" si="3"/>
        <v>0</v>
      </c>
    </row>
    <row r="133" spans="2:8" ht="33.75" x14ac:dyDescent="0.25">
      <c r="B133" s="41">
        <v>125</v>
      </c>
      <c r="C133" s="41" t="s">
        <v>149</v>
      </c>
      <c r="D133" s="41">
        <v>1</v>
      </c>
      <c r="E133" s="41" t="s">
        <v>156</v>
      </c>
      <c r="F133" s="41" t="s">
        <v>36</v>
      </c>
      <c r="G133" s="43"/>
      <c r="H133" s="42">
        <f t="shared" si="3"/>
        <v>0</v>
      </c>
    </row>
    <row r="134" spans="2:8" ht="33.75" x14ac:dyDescent="0.25">
      <c r="B134" s="41">
        <v>126</v>
      </c>
      <c r="C134" s="41" t="s">
        <v>149</v>
      </c>
      <c r="D134" s="41">
        <v>2</v>
      </c>
      <c r="E134" s="41" t="s">
        <v>157</v>
      </c>
      <c r="F134" s="41" t="s">
        <v>36</v>
      </c>
      <c r="G134" s="43"/>
      <c r="H134" s="42">
        <f t="shared" si="3"/>
        <v>0</v>
      </c>
    </row>
    <row r="135" spans="2:8" ht="33.75" x14ac:dyDescent="0.25">
      <c r="B135" s="41">
        <v>127</v>
      </c>
      <c r="C135" s="41" t="s">
        <v>149</v>
      </c>
      <c r="D135" s="41">
        <v>1</v>
      </c>
      <c r="E135" s="41" t="s">
        <v>158</v>
      </c>
      <c r="F135" s="41" t="s">
        <v>36</v>
      </c>
      <c r="G135" s="43"/>
      <c r="H135" s="42">
        <f t="shared" si="3"/>
        <v>0</v>
      </c>
    </row>
    <row r="136" spans="2:8" ht="33.75" x14ac:dyDescent="0.25">
      <c r="B136" s="41">
        <v>128</v>
      </c>
      <c r="C136" s="41" t="s">
        <v>149</v>
      </c>
      <c r="D136" s="41">
        <v>2</v>
      </c>
      <c r="E136" s="41" t="s">
        <v>159</v>
      </c>
      <c r="F136" s="41" t="s">
        <v>36</v>
      </c>
      <c r="G136" s="43"/>
      <c r="H136" s="42">
        <f t="shared" si="3"/>
        <v>0</v>
      </c>
    </row>
    <row r="137" spans="2:8" ht="33.75" x14ac:dyDescent="0.25">
      <c r="B137" s="41">
        <v>129</v>
      </c>
      <c r="C137" s="41" t="s">
        <v>149</v>
      </c>
      <c r="D137" s="41">
        <v>1</v>
      </c>
      <c r="E137" s="41" t="s">
        <v>160</v>
      </c>
      <c r="F137" s="41" t="s">
        <v>36</v>
      </c>
      <c r="G137" s="43"/>
      <c r="H137" s="42">
        <f t="shared" ref="H137:H150" si="4">G137*D137</f>
        <v>0</v>
      </c>
    </row>
    <row r="138" spans="2:8" ht="33.75" x14ac:dyDescent="0.25">
      <c r="B138" s="41">
        <v>130</v>
      </c>
      <c r="C138" s="41" t="s">
        <v>161</v>
      </c>
      <c r="D138" s="41">
        <v>18</v>
      </c>
      <c r="E138" s="41" t="s">
        <v>73</v>
      </c>
      <c r="F138" s="41" t="s">
        <v>36</v>
      </c>
      <c r="G138" s="43"/>
      <c r="H138" s="42">
        <f t="shared" si="4"/>
        <v>0</v>
      </c>
    </row>
    <row r="139" spans="2:8" ht="22.5" x14ac:dyDescent="0.25">
      <c r="B139" s="41">
        <v>131</v>
      </c>
      <c r="C139" s="41" t="s">
        <v>161</v>
      </c>
      <c r="D139" s="41">
        <v>20</v>
      </c>
      <c r="E139" s="41" t="s">
        <v>162</v>
      </c>
      <c r="F139" s="41" t="s">
        <v>36</v>
      </c>
      <c r="G139" s="43"/>
      <c r="H139" s="42">
        <f t="shared" si="4"/>
        <v>0</v>
      </c>
    </row>
    <row r="140" spans="2:8" ht="22.5" x14ac:dyDescent="0.25">
      <c r="B140" s="41">
        <v>132</v>
      </c>
      <c r="C140" s="41" t="s">
        <v>161</v>
      </c>
      <c r="D140" s="41">
        <v>15</v>
      </c>
      <c r="E140" s="41" t="s">
        <v>163</v>
      </c>
      <c r="F140" s="41" t="s">
        <v>70</v>
      </c>
      <c r="G140" s="43"/>
      <c r="H140" s="42">
        <f t="shared" si="4"/>
        <v>0</v>
      </c>
    </row>
    <row r="141" spans="2:8" ht="22.5" x14ac:dyDescent="0.25">
      <c r="B141" s="41">
        <v>133</v>
      </c>
      <c r="C141" s="41" t="s">
        <v>161</v>
      </c>
      <c r="D141" s="41">
        <v>4</v>
      </c>
      <c r="E141" s="41" t="s">
        <v>164</v>
      </c>
      <c r="F141" s="41" t="s">
        <v>70</v>
      </c>
      <c r="G141" s="43"/>
      <c r="H141" s="42">
        <f t="shared" si="4"/>
        <v>0</v>
      </c>
    </row>
    <row r="142" spans="2:8" ht="22.5" x14ac:dyDescent="0.25">
      <c r="B142" s="41">
        <v>134</v>
      </c>
      <c r="C142" s="41" t="s">
        <v>161</v>
      </c>
      <c r="D142" s="41">
        <v>26</v>
      </c>
      <c r="E142" s="41" t="s">
        <v>75</v>
      </c>
      <c r="F142" s="41" t="s">
        <v>70</v>
      </c>
      <c r="G142" s="43"/>
      <c r="H142" s="42">
        <f t="shared" si="4"/>
        <v>0</v>
      </c>
    </row>
    <row r="143" spans="2:8" ht="45" x14ac:dyDescent="0.25">
      <c r="B143" s="41">
        <v>135</v>
      </c>
      <c r="C143" s="41" t="s">
        <v>165</v>
      </c>
      <c r="D143" s="41">
        <v>1</v>
      </c>
      <c r="E143" s="41" t="s">
        <v>166</v>
      </c>
      <c r="F143" s="41" t="s">
        <v>167</v>
      </c>
      <c r="G143" s="43"/>
      <c r="H143" s="42">
        <f t="shared" si="4"/>
        <v>0</v>
      </c>
    </row>
    <row r="144" spans="2:8" ht="67.5" x14ac:dyDescent="0.25">
      <c r="B144" s="41">
        <v>136</v>
      </c>
      <c r="C144" s="41" t="s">
        <v>165</v>
      </c>
      <c r="D144" s="41">
        <v>1</v>
      </c>
      <c r="E144" s="41" t="s">
        <v>168</v>
      </c>
      <c r="F144" s="41" t="s">
        <v>23</v>
      </c>
      <c r="G144" s="43"/>
      <c r="H144" s="42">
        <f t="shared" si="4"/>
        <v>0</v>
      </c>
    </row>
    <row r="145" spans="2:8" ht="45" x14ac:dyDescent="0.25">
      <c r="B145" s="41">
        <v>137</v>
      </c>
      <c r="C145" s="41" t="s">
        <v>165</v>
      </c>
      <c r="D145" s="41">
        <v>1</v>
      </c>
      <c r="E145" s="41" t="s">
        <v>169</v>
      </c>
      <c r="F145" s="41" t="s">
        <v>26</v>
      </c>
      <c r="G145" s="43"/>
      <c r="H145" s="42">
        <f t="shared" si="4"/>
        <v>0</v>
      </c>
    </row>
    <row r="146" spans="2:8" ht="45" x14ac:dyDescent="0.25">
      <c r="B146" s="41">
        <v>138</v>
      </c>
      <c r="C146" s="41" t="s">
        <v>165</v>
      </c>
      <c r="D146" s="41">
        <v>4</v>
      </c>
      <c r="E146" s="41" t="s">
        <v>170</v>
      </c>
      <c r="F146" s="41" t="s">
        <v>167</v>
      </c>
      <c r="G146" s="43"/>
      <c r="H146" s="42">
        <f t="shared" si="4"/>
        <v>0</v>
      </c>
    </row>
    <row r="147" spans="2:8" ht="45" x14ac:dyDescent="0.25">
      <c r="B147" s="41">
        <v>139</v>
      </c>
      <c r="C147" s="41" t="s">
        <v>165</v>
      </c>
      <c r="D147" s="41">
        <v>2</v>
      </c>
      <c r="E147" s="41" t="s">
        <v>171</v>
      </c>
      <c r="F147" s="41" t="s">
        <v>26</v>
      </c>
      <c r="G147" s="43"/>
      <c r="H147" s="42">
        <f t="shared" si="4"/>
        <v>0</v>
      </c>
    </row>
    <row r="148" spans="2:8" ht="45" x14ac:dyDescent="0.25">
      <c r="B148" s="41">
        <v>140</v>
      </c>
      <c r="C148" s="41" t="s">
        <v>165</v>
      </c>
      <c r="D148" s="41">
        <v>3</v>
      </c>
      <c r="E148" s="41" t="s">
        <v>172</v>
      </c>
      <c r="F148" s="41" t="s">
        <v>173</v>
      </c>
      <c r="G148" s="43"/>
      <c r="H148" s="42">
        <f t="shared" si="4"/>
        <v>0</v>
      </c>
    </row>
    <row r="149" spans="2:8" ht="45" x14ac:dyDescent="0.25">
      <c r="B149" s="41">
        <v>141</v>
      </c>
      <c r="C149" s="41" t="s">
        <v>165</v>
      </c>
      <c r="D149" s="41">
        <v>3</v>
      </c>
      <c r="E149" s="41" t="s">
        <v>174</v>
      </c>
      <c r="F149" s="41" t="s">
        <v>167</v>
      </c>
      <c r="G149" s="43"/>
      <c r="H149" s="42">
        <f t="shared" si="4"/>
        <v>0</v>
      </c>
    </row>
    <row r="150" spans="2:8" ht="409.5" customHeight="1" x14ac:dyDescent="0.25">
      <c r="B150" s="54">
        <v>142</v>
      </c>
      <c r="C150" s="54" t="s">
        <v>165</v>
      </c>
      <c r="D150" s="54">
        <v>1</v>
      </c>
      <c r="E150" s="54" t="s">
        <v>175</v>
      </c>
      <c r="F150" s="54" t="s">
        <v>23</v>
      </c>
      <c r="G150" s="59"/>
      <c r="H150" s="57">
        <f t="shared" si="4"/>
        <v>0</v>
      </c>
    </row>
    <row r="151" spans="2:8" ht="126" customHeight="1" x14ac:dyDescent="0.25">
      <c r="B151" s="56"/>
      <c r="C151" s="56"/>
      <c r="D151" s="56"/>
      <c r="E151" s="56"/>
      <c r="F151" s="56"/>
      <c r="G151" s="61"/>
      <c r="H151" s="58"/>
    </row>
    <row r="152" spans="2:8" ht="45" x14ac:dyDescent="0.25">
      <c r="B152" s="41">
        <v>143</v>
      </c>
      <c r="C152" s="41" t="s">
        <v>165</v>
      </c>
      <c r="D152" s="41">
        <v>3</v>
      </c>
      <c r="E152" s="41" t="s">
        <v>176</v>
      </c>
      <c r="F152" s="41" t="s">
        <v>36</v>
      </c>
      <c r="G152" s="43"/>
      <c r="H152" s="42">
        <f t="shared" ref="H152:H183" si="5">G152*D152</f>
        <v>0</v>
      </c>
    </row>
    <row r="153" spans="2:8" ht="45" x14ac:dyDescent="0.25">
      <c r="B153" s="41">
        <v>144</v>
      </c>
      <c r="C153" s="41" t="s">
        <v>165</v>
      </c>
      <c r="D153" s="41">
        <v>2</v>
      </c>
      <c r="E153" s="41" t="s">
        <v>177</v>
      </c>
      <c r="F153" s="41" t="s">
        <v>36</v>
      </c>
      <c r="G153" s="43"/>
      <c r="H153" s="42">
        <f t="shared" si="5"/>
        <v>0</v>
      </c>
    </row>
    <row r="154" spans="2:8" ht="45" x14ac:dyDescent="0.25">
      <c r="B154" s="41">
        <v>145</v>
      </c>
      <c r="C154" s="41" t="s">
        <v>165</v>
      </c>
      <c r="D154" s="41">
        <v>1</v>
      </c>
      <c r="E154" s="41" t="s">
        <v>178</v>
      </c>
      <c r="F154" s="41" t="s">
        <v>167</v>
      </c>
      <c r="G154" s="43"/>
      <c r="H154" s="42">
        <f t="shared" si="5"/>
        <v>0</v>
      </c>
    </row>
    <row r="155" spans="2:8" ht="45" x14ac:dyDescent="0.25">
      <c r="B155" s="41">
        <v>146</v>
      </c>
      <c r="C155" s="41" t="s">
        <v>165</v>
      </c>
      <c r="D155" s="41">
        <v>1</v>
      </c>
      <c r="E155" s="41" t="s">
        <v>179</v>
      </c>
      <c r="F155" s="41" t="s">
        <v>23</v>
      </c>
      <c r="G155" s="43"/>
      <c r="H155" s="42">
        <f t="shared" si="5"/>
        <v>0</v>
      </c>
    </row>
    <row r="156" spans="2:8" ht="45" x14ac:dyDescent="0.25">
      <c r="B156" s="41">
        <v>147</v>
      </c>
      <c r="C156" s="41" t="s">
        <v>165</v>
      </c>
      <c r="D156" s="41">
        <v>2</v>
      </c>
      <c r="E156" s="41" t="s">
        <v>180</v>
      </c>
      <c r="F156" s="41" t="s">
        <v>26</v>
      </c>
      <c r="G156" s="43"/>
      <c r="H156" s="42">
        <f t="shared" si="5"/>
        <v>0</v>
      </c>
    </row>
    <row r="157" spans="2:8" ht="112.5" x14ac:dyDescent="0.25">
      <c r="B157" s="41">
        <v>148</v>
      </c>
      <c r="C157" s="41" t="s">
        <v>165</v>
      </c>
      <c r="D157" s="41">
        <v>1</v>
      </c>
      <c r="E157" s="41" t="s">
        <v>181</v>
      </c>
      <c r="F157" s="41" t="s">
        <v>23</v>
      </c>
      <c r="G157" s="43"/>
      <c r="H157" s="42">
        <f t="shared" si="5"/>
        <v>0</v>
      </c>
    </row>
    <row r="158" spans="2:8" ht="45" x14ac:dyDescent="0.25">
      <c r="B158" s="41">
        <v>149</v>
      </c>
      <c r="C158" s="41" t="s">
        <v>165</v>
      </c>
      <c r="D158" s="41">
        <v>1</v>
      </c>
      <c r="E158" s="41" t="s">
        <v>182</v>
      </c>
      <c r="F158" s="41" t="s">
        <v>167</v>
      </c>
      <c r="G158" s="43"/>
      <c r="H158" s="42">
        <f t="shared" si="5"/>
        <v>0</v>
      </c>
    </row>
    <row r="159" spans="2:8" ht="45" x14ac:dyDescent="0.25">
      <c r="B159" s="41">
        <v>150</v>
      </c>
      <c r="C159" s="41" t="s">
        <v>165</v>
      </c>
      <c r="D159" s="41">
        <v>1</v>
      </c>
      <c r="E159" s="41" t="s">
        <v>183</v>
      </c>
      <c r="F159" s="41" t="s">
        <v>184</v>
      </c>
      <c r="G159" s="43"/>
      <c r="H159" s="42">
        <f t="shared" si="5"/>
        <v>0</v>
      </c>
    </row>
    <row r="160" spans="2:8" ht="45" x14ac:dyDescent="0.25">
      <c r="B160" s="41">
        <v>151</v>
      </c>
      <c r="C160" s="41" t="s">
        <v>165</v>
      </c>
      <c r="D160" s="41">
        <v>6</v>
      </c>
      <c r="E160" s="41" t="s">
        <v>185</v>
      </c>
      <c r="F160" s="41" t="s">
        <v>36</v>
      </c>
      <c r="G160" s="43"/>
      <c r="H160" s="42">
        <f t="shared" si="5"/>
        <v>0</v>
      </c>
    </row>
    <row r="161" spans="2:8" ht="45" x14ac:dyDescent="0.25">
      <c r="B161" s="41">
        <v>152</v>
      </c>
      <c r="C161" s="41" t="s">
        <v>165</v>
      </c>
      <c r="D161" s="41">
        <v>10</v>
      </c>
      <c r="E161" s="41" t="s">
        <v>186</v>
      </c>
      <c r="F161" s="41" t="s">
        <v>70</v>
      </c>
      <c r="G161" s="43"/>
      <c r="H161" s="42">
        <f t="shared" si="5"/>
        <v>0</v>
      </c>
    </row>
    <row r="162" spans="2:8" ht="45" x14ac:dyDescent="0.25">
      <c r="B162" s="41">
        <v>153</v>
      </c>
      <c r="C162" s="41" t="s">
        <v>165</v>
      </c>
      <c r="D162" s="41">
        <v>3</v>
      </c>
      <c r="E162" s="41" t="s">
        <v>187</v>
      </c>
      <c r="F162" s="41" t="s">
        <v>70</v>
      </c>
      <c r="G162" s="43"/>
      <c r="H162" s="42">
        <f t="shared" si="5"/>
        <v>0</v>
      </c>
    </row>
    <row r="163" spans="2:8" ht="45" x14ac:dyDescent="0.25">
      <c r="B163" s="41">
        <v>154</v>
      </c>
      <c r="C163" s="41" t="s">
        <v>165</v>
      </c>
      <c r="D163" s="41">
        <v>1</v>
      </c>
      <c r="E163" s="41" t="s">
        <v>188</v>
      </c>
      <c r="F163" s="41" t="s">
        <v>70</v>
      </c>
      <c r="G163" s="43"/>
      <c r="H163" s="42">
        <f t="shared" si="5"/>
        <v>0</v>
      </c>
    </row>
    <row r="164" spans="2:8" ht="45" x14ac:dyDescent="0.25">
      <c r="B164" s="41">
        <v>155</v>
      </c>
      <c r="C164" s="41" t="s">
        <v>165</v>
      </c>
      <c r="D164" s="41">
        <v>1</v>
      </c>
      <c r="E164" s="41" t="s">
        <v>189</v>
      </c>
      <c r="F164" s="41" t="s">
        <v>23</v>
      </c>
      <c r="G164" s="43"/>
      <c r="H164" s="42">
        <f t="shared" si="5"/>
        <v>0</v>
      </c>
    </row>
    <row r="165" spans="2:8" ht="56.25" x14ac:dyDescent="0.25">
      <c r="B165" s="41">
        <v>156</v>
      </c>
      <c r="C165" s="41" t="s">
        <v>165</v>
      </c>
      <c r="D165" s="41">
        <v>3</v>
      </c>
      <c r="E165" s="41" t="s">
        <v>190</v>
      </c>
      <c r="F165" s="41" t="s">
        <v>36</v>
      </c>
      <c r="G165" s="43"/>
      <c r="H165" s="42">
        <f t="shared" si="5"/>
        <v>0</v>
      </c>
    </row>
    <row r="166" spans="2:8" ht="45" x14ac:dyDescent="0.25">
      <c r="B166" s="41">
        <v>157</v>
      </c>
      <c r="C166" s="41" t="s">
        <v>165</v>
      </c>
      <c r="D166" s="41">
        <v>1</v>
      </c>
      <c r="E166" s="41" t="s">
        <v>191</v>
      </c>
      <c r="F166" s="41" t="s">
        <v>23</v>
      </c>
      <c r="G166" s="43"/>
      <c r="H166" s="42">
        <f t="shared" si="5"/>
        <v>0</v>
      </c>
    </row>
    <row r="167" spans="2:8" ht="45" x14ac:dyDescent="0.25">
      <c r="B167" s="41">
        <v>158</v>
      </c>
      <c r="C167" s="41" t="s">
        <v>165</v>
      </c>
      <c r="D167" s="41">
        <v>5</v>
      </c>
      <c r="E167" s="41" t="s">
        <v>192</v>
      </c>
      <c r="F167" s="41" t="s">
        <v>167</v>
      </c>
      <c r="G167" s="43"/>
      <c r="H167" s="42">
        <f t="shared" si="5"/>
        <v>0</v>
      </c>
    </row>
    <row r="168" spans="2:8" ht="67.5" x14ac:dyDescent="0.25">
      <c r="B168" s="41">
        <v>159</v>
      </c>
      <c r="C168" s="41" t="s">
        <v>165</v>
      </c>
      <c r="D168" s="41">
        <v>2</v>
      </c>
      <c r="E168" s="41" t="s">
        <v>193</v>
      </c>
      <c r="F168" s="41" t="s">
        <v>23</v>
      </c>
      <c r="G168" s="43"/>
      <c r="H168" s="42">
        <f t="shared" si="5"/>
        <v>0</v>
      </c>
    </row>
    <row r="169" spans="2:8" ht="67.5" x14ac:dyDescent="0.25">
      <c r="B169" s="41">
        <v>160</v>
      </c>
      <c r="C169" s="41" t="s">
        <v>165</v>
      </c>
      <c r="D169" s="41">
        <v>5</v>
      </c>
      <c r="E169" s="41" t="s">
        <v>194</v>
      </c>
      <c r="F169" s="41" t="s">
        <v>23</v>
      </c>
      <c r="G169" s="43"/>
      <c r="H169" s="42">
        <f t="shared" si="5"/>
        <v>0</v>
      </c>
    </row>
    <row r="170" spans="2:8" ht="157.5" x14ac:dyDescent="0.25">
      <c r="B170" s="41">
        <v>161</v>
      </c>
      <c r="C170" s="41" t="s">
        <v>165</v>
      </c>
      <c r="D170" s="41">
        <v>1</v>
      </c>
      <c r="E170" s="41" t="s">
        <v>195</v>
      </c>
      <c r="F170" s="41" t="s">
        <v>23</v>
      </c>
      <c r="G170" s="43"/>
      <c r="H170" s="42">
        <f t="shared" si="5"/>
        <v>0</v>
      </c>
    </row>
    <row r="171" spans="2:8" ht="56.25" x14ac:dyDescent="0.25">
      <c r="B171" s="41">
        <v>162</v>
      </c>
      <c r="C171" s="41" t="s">
        <v>165</v>
      </c>
      <c r="D171" s="41">
        <v>5</v>
      </c>
      <c r="E171" s="41" t="s">
        <v>196</v>
      </c>
      <c r="F171" s="41" t="s">
        <v>23</v>
      </c>
      <c r="G171" s="43"/>
      <c r="H171" s="42">
        <f t="shared" si="5"/>
        <v>0</v>
      </c>
    </row>
    <row r="172" spans="2:8" ht="45" x14ac:dyDescent="0.25">
      <c r="B172" s="41">
        <v>163</v>
      </c>
      <c r="C172" s="41" t="s">
        <v>165</v>
      </c>
      <c r="D172" s="41">
        <v>1</v>
      </c>
      <c r="E172" s="41" t="s">
        <v>197</v>
      </c>
      <c r="F172" s="41" t="s">
        <v>23</v>
      </c>
      <c r="G172" s="43"/>
      <c r="H172" s="42">
        <f t="shared" si="5"/>
        <v>0</v>
      </c>
    </row>
    <row r="173" spans="2:8" ht="123.75" x14ac:dyDescent="0.25">
      <c r="B173" s="41">
        <v>164</v>
      </c>
      <c r="C173" s="41" t="s">
        <v>165</v>
      </c>
      <c r="D173" s="41">
        <v>1</v>
      </c>
      <c r="E173" s="41" t="s">
        <v>198</v>
      </c>
      <c r="F173" s="41" t="s">
        <v>23</v>
      </c>
      <c r="G173" s="43"/>
      <c r="H173" s="42">
        <f t="shared" si="5"/>
        <v>0</v>
      </c>
    </row>
    <row r="174" spans="2:8" ht="45" x14ac:dyDescent="0.25">
      <c r="B174" s="41">
        <v>165</v>
      </c>
      <c r="C174" s="41" t="s">
        <v>165</v>
      </c>
      <c r="D174" s="41">
        <v>1</v>
      </c>
      <c r="E174" s="41" t="s">
        <v>199</v>
      </c>
      <c r="F174" s="41" t="s">
        <v>23</v>
      </c>
      <c r="G174" s="43"/>
      <c r="H174" s="42">
        <f t="shared" si="5"/>
        <v>0</v>
      </c>
    </row>
    <row r="175" spans="2:8" ht="45" x14ac:dyDescent="0.25">
      <c r="B175" s="41">
        <v>166</v>
      </c>
      <c r="C175" s="41" t="s">
        <v>165</v>
      </c>
      <c r="D175" s="41">
        <v>1</v>
      </c>
      <c r="E175" s="41" t="s">
        <v>200</v>
      </c>
      <c r="F175" s="41" t="s">
        <v>26</v>
      </c>
      <c r="G175" s="43"/>
      <c r="H175" s="42">
        <f t="shared" si="5"/>
        <v>0</v>
      </c>
    </row>
    <row r="176" spans="2:8" ht="45" x14ac:dyDescent="0.25">
      <c r="B176" s="41">
        <v>167</v>
      </c>
      <c r="C176" s="41" t="s">
        <v>165</v>
      </c>
      <c r="D176" s="41">
        <v>1</v>
      </c>
      <c r="E176" s="41" t="s">
        <v>201</v>
      </c>
      <c r="F176" s="41" t="s">
        <v>23</v>
      </c>
      <c r="G176" s="43"/>
      <c r="H176" s="42">
        <f t="shared" si="5"/>
        <v>0</v>
      </c>
    </row>
    <row r="177" spans="2:8" ht="45" x14ac:dyDescent="0.25">
      <c r="B177" s="41">
        <v>168</v>
      </c>
      <c r="C177" s="41" t="s">
        <v>165</v>
      </c>
      <c r="D177" s="41">
        <v>3</v>
      </c>
      <c r="E177" s="41" t="s">
        <v>202</v>
      </c>
      <c r="F177" s="41" t="s">
        <v>36</v>
      </c>
      <c r="G177" s="43"/>
      <c r="H177" s="42">
        <f t="shared" si="5"/>
        <v>0</v>
      </c>
    </row>
    <row r="178" spans="2:8" ht="45" x14ac:dyDescent="0.25">
      <c r="B178" s="41">
        <v>169</v>
      </c>
      <c r="C178" s="41" t="s">
        <v>165</v>
      </c>
      <c r="D178" s="41">
        <v>1</v>
      </c>
      <c r="E178" s="41" t="s">
        <v>203</v>
      </c>
      <c r="F178" s="41" t="s">
        <v>204</v>
      </c>
      <c r="G178" s="43"/>
      <c r="H178" s="42">
        <f t="shared" si="5"/>
        <v>0</v>
      </c>
    </row>
    <row r="179" spans="2:8" ht="45" x14ac:dyDescent="0.25">
      <c r="B179" s="41">
        <v>170</v>
      </c>
      <c r="C179" s="41" t="s">
        <v>165</v>
      </c>
      <c r="D179" s="41">
        <v>1</v>
      </c>
      <c r="E179" s="41" t="s">
        <v>203</v>
      </c>
      <c r="F179" s="41" t="s">
        <v>204</v>
      </c>
      <c r="G179" s="43"/>
      <c r="H179" s="42">
        <f t="shared" si="5"/>
        <v>0</v>
      </c>
    </row>
    <row r="180" spans="2:8" ht="45" x14ac:dyDescent="0.25">
      <c r="B180" s="41">
        <v>171</v>
      </c>
      <c r="C180" s="41" t="s">
        <v>165</v>
      </c>
      <c r="D180" s="41">
        <v>2</v>
      </c>
      <c r="E180" s="41" t="s">
        <v>205</v>
      </c>
      <c r="F180" s="41" t="s">
        <v>36</v>
      </c>
      <c r="G180" s="43"/>
      <c r="H180" s="42">
        <f t="shared" si="5"/>
        <v>0</v>
      </c>
    </row>
    <row r="181" spans="2:8" ht="101.25" x14ac:dyDescent="0.25">
      <c r="B181" s="41">
        <v>172</v>
      </c>
      <c r="C181" s="41" t="s">
        <v>206</v>
      </c>
      <c r="D181" s="41">
        <v>1</v>
      </c>
      <c r="E181" s="41" t="s">
        <v>207</v>
      </c>
      <c r="F181" s="41" t="s">
        <v>23</v>
      </c>
      <c r="G181" s="43"/>
      <c r="H181" s="42">
        <f t="shared" si="5"/>
        <v>0</v>
      </c>
    </row>
    <row r="182" spans="2:8" ht="22.5" x14ac:dyDescent="0.25">
      <c r="B182" s="41">
        <v>173</v>
      </c>
      <c r="C182" s="41" t="s">
        <v>208</v>
      </c>
      <c r="D182" s="41">
        <v>3</v>
      </c>
      <c r="E182" s="41" t="s">
        <v>209</v>
      </c>
      <c r="F182" s="41" t="s">
        <v>36</v>
      </c>
      <c r="G182" s="43"/>
      <c r="H182" s="42">
        <f t="shared" si="5"/>
        <v>0</v>
      </c>
    </row>
    <row r="183" spans="2:8" ht="22.5" x14ac:dyDescent="0.25">
      <c r="B183" s="41">
        <v>174</v>
      </c>
      <c r="C183" s="41" t="s">
        <v>208</v>
      </c>
      <c r="D183" s="41">
        <v>32</v>
      </c>
      <c r="E183" s="41" t="s">
        <v>79</v>
      </c>
      <c r="F183" s="41" t="s">
        <v>70</v>
      </c>
      <c r="G183" s="43"/>
      <c r="H183" s="42">
        <f t="shared" si="5"/>
        <v>0</v>
      </c>
    </row>
    <row r="184" spans="2:8" ht="22.5" x14ac:dyDescent="0.25">
      <c r="B184" s="41">
        <v>175</v>
      </c>
      <c r="C184" s="41" t="s">
        <v>208</v>
      </c>
      <c r="D184" s="41">
        <v>32</v>
      </c>
      <c r="E184" s="41" t="s">
        <v>79</v>
      </c>
      <c r="F184" s="41" t="s">
        <v>70</v>
      </c>
      <c r="G184" s="43"/>
      <c r="H184" s="42">
        <f t="shared" ref="H184:H215" si="6">G184*D184</f>
        <v>0</v>
      </c>
    </row>
    <row r="185" spans="2:8" ht="22.5" x14ac:dyDescent="0.25">
      <c r="B185" s="41">
        <v>176</v>
      </c>
      <c r="C185" s="41" t="s">
        <v>208</v>
      </c>
      <c r="D185" s="41">
        <v>18</v>
      </c>
      <c r="E185" s="41" t="s">
        <v>210</v>
      </c>
      <c r="F185" s="41" t="s">
        <v>70</v>
      </c>
      <c r="G185" s="43"/>
      <c r="H185" s="42">
        <f t="shared" si="6"/>
        <v>0</v>
      </c>
    </row>
    <row r="186" spans="2:8" ht="22.5" x14ac:dyDescent="0.25">
      <c r="B186" s="41">
        <v>177</v>
      </c>
      <c r="C186" s="41" t="s">
        <v>208</v>
      </c>
      <c r="D186" s="41">
        <v>17</v>
      </c>
      <c r="E186" s="41" t="s">
        <v>210</v>
      </c>
      <c r="F186" s="41" t="s">
        <v>70</v>
      </c>
      <c r="G186" s="43"/>
      <c r="H186" s="42">
        <f t="shared" si="6"/>
        <v>0</v>
      </c>
    </row>
    <row r="187" spans="2:8" ht="33.75" x14ac:dyDescent="0.25">
      <c r="B187" s="41">
        <v>178</v>
      </c>
      <c r="C187" s="41" t="s">
        <v>211</v>
      </c>
      <c r="D187" s="41">
        <v>1</v>
      </c>
      <c r="E187" s="41" t="s">
        <v>212</v>
      </c>
      <c r="F187" s="41" t="s">
        <v>36</v>
      </c>
      <c r="G187" s="43"/>
      <c r="H187" s="42">
        <f t="shared" si="6"/>
        <v>0</v>
      </c>
    </row>
    <row r="188" spans="2:8" ht="22.5" x14ac:dyDescent="0.25">
      <c r="B188" s="41">
        <v>179</v>
      </c>
      <c r="C188" s="41" t="s">
        <v>211</v>
      </c>
      <c r="D188" s="41">
        <v>1</v>
      </c>
      <c r="E188" s="41" t="s">
        <v>213</v>
      </c>
      <c r="F188" s="41" t="s">
        <v>36</v>
      </c>
      <c r="G188" s="43"/>
      <c r="H188" s="42">
        <f t="shared" si="6"/>
        <v>0</v>
      </c>
    </row>
    <row r="189" spans="2:8" ht="22.5" x14ac:dyDescent="0.25">
      <c r="B189" s="41">
        <v>180</v>
      </c>
      <c r="C189" s="41" t="s">
        <v>211</v>
      </c>
      <c r="D189" s="41">
        <v>1</v>
      </c>
      <c r="E189" s="41" t="s">
        <v>214</v>
      </c>
      <c r="F189" s="41" t="s">
        <v>36</v>
      </c>
      <c r="G189" s="43"/>
      <c r="H189" s="42">
        <f t="shared" si="6"/>
        <v>0</v>
      </c>
    </row>
    <row r="190" spans="2:8" ht="22.5" x14ac:dyDescent="0.25">
      <c r="B190" s="41">
        <v>181</v>
      </c>
      <c r="C190" s="41" t="s">
        <v>211</v>
      </c>
      <c r="D190" s="41">
        <v>1</v>
      </c>
      <c r="E190" s="41" t="s">
        <v>215</v>
      </c>
      <c r="F190" s="41" t="s">
        <v>36</v>
      </c>
      <c r="G190" s="43"/>
      <c r="H190" s="42">
        <f t="shared" si="6"/>
        <v>0</v>
      </c>
    </row>
    <row r="191" spans="2:8" ht="22.5" x14ac:dyDescent="0.25">
      <c r="B191" s="41">
        <v>182</v>
      </c>
      <c r="C191" s="41" t="s">
        <v>211</v>
      </c>
      <c r="D191" s="41">
        <v>1</v>
      </c>
      <c r="E191" s="41" t="s">
        <v>216</v>
      </c>
      <c r="F191" s="41" t="s">
        <v>36</v>
      </c>
      <c r="G191" s="43"/>
      <c r="H191" s="42">
        <f t="shared" si="6"/>
        <v>0</v>
      </c>
    </row>
    <row r="192" spans="2:8" ht="22.5" x14ac:dyDescent="0.25">
      <c r="B192" s="41">
        <v>183</v>
      </c>
      <c r="C192" s="41" t="s">
        <v>211</v>
      </c>
      <c r="D192" s="41">
        <v>1</v>
      </c>
      <c r="E192" s="41" t="s">
        <v>217</v>
      </c>
      <c r="F192" s="41" t="s">
        <v>36</v>
      </c>
      <c r="G192" s="43"/>
      <c r="H192" s="42">
        <f t="shared" si="6"/>
        <v>0</v>
      </c>
    </row>
    <row r="193" spans="2:8" ht="22.5" x14ac:dyDescent="0.25">
      <c r="B193" s="41">
        <v>184</v>
      </c>
      <c r="C193" s="41" t="s">
        <v>211</v>
      </c>
      <c r="D193" s="41">
        <v>1</v>
      </c>
      <c r="E193" s="41" t="s">
        <v>218</v>
      </c>
      <c r="F193" s="41" t="s">
        <v>36</v>
      </c>
      <c r="G193" s="43"/>
      <c r="H193" s="42">
        <f t="shared" si="6"/>
        <v>0</v>
      </c>
    </row>
    <row r="194" spans="2:8" ht="22.5" x14ac:dyDescent="0.25">
      <c r="B194" s="41">
        <v>185</v>
      </c>
      <c r="C194" s="41" t="s">
        <v>211</v>
      </c>
      <c r="D194" s="41">
        <v>2</v>
      </c>
      <c r="E194" s="41" t="s">
        <v>219</v>
      </c>
      <c r="F194" s="41" t="s">
        <v>36</v>
      </c>
      <c r="G194" s="43"/>
      <c r="H194" s="42">
        <f t="shared" si="6"/>
        <v>0</v>
      </c>
    </row>
    <row r="195" spans="2:8" ht="22.5" x14ac:dyDescent="0.25">
      <c r="B195" s="41">
        <v>186</v>
      </c>
      <c r="C195" s="41" t="s">
        <v>211</v>
      </c>
      <c r="D195" s="41">
        <v>1</v>
      </c>
      <c r="E195" s="41" t="s">
        <v>220</v>
      </c>
      <c r="F195" s="41" t="s">
        <v>36</v>
      </c>
      <c r="G195" s="43"/>
      <c r="H195" s="42">
        <f t="shared" si="6"/>
        <v>0</v>
      </c>
    </row>
    <row r="196" spans="2:8" ht="22.5" x14ac:dyDescent="0.25">
      <c r="B196" s="41">
        <v>187</v>
      </c>
      <c r="C196" s="41" t="s">
        <v>211</v>
      </c>
      <c r="D196" s="41">
        <v>1</v>
      </c>
      <c r="E196" s="41" t="s">
        <v>221</v>
      </c>
      <c r="F196" s="41" t="s">
        <v>36</v>
      </c>
      <c r="G196" s="43"/>
      <c r="H196" s="42">
        <f t="shared" si="6"/>
        <v>0</v>
      </c>
    </row>
    <row r="197" spans="2:8" ht="22.5" x14ac:dyDescent="0.25">
      <c r="B197" s="41">
        <v>188</v>
      </c>
      <c r="C197" s="41" t="s">
        <v>211</v>
      </c>
      <c r="D197" s="41">
        <v>1</v>
      </c>
      <c r="E197" s="41" t="s">
        <v>222</v>
      </c>
      <c r="F197" s="41" t="s">
        <v>36</v>
      </c>
      <c r="G197" s="43"/>
      <c r="H197" s="42">
        <f t="shared" si="6"/>
        <v>0</v>
      </c>
    </row>
    <row r="198" spans="2:8" ht="22.5" x14ac:dyDescent="0.25">
      <c r="B198" s="41">
        <v>189</v>
      </c>
      <c r="C198" s="41" t="s">
        <v>211</v>
      </c>
      <c r="D198" s="41">
        <v>1</v>
      </c>
      <c r="E198" s="41" t="s">
        <v>223</v>
      </c>
      <c r="F198" s="41" t="s">
        <v>36</v>
      </c>
      <c r="G198" s="43"/>
      <c r="H198" s="42">
        <f t="shared" si="6"/>
        <v>0</v>
      </c>
    </row>
    <row r="199" spans="2:8" ht="22.5" x14ac:dyDescent="0.25">
      <c r="B199" s="41">
        <v>190</v>
      </c>
      <c r="C199" s="41" t="s">
        <v>211</v>
      </c>
      <c r="D199" s="41">
        <v>1</v>
      </c>
      <c r="E199" s="41" t="s">
        <v>224</v>
      </c>
      <c r="F199" s="41" t="s">
        <v>36</v>
      </c>
      <c r="G199" s="43"/>
      <c r="H199" s="42">
        <f t="shared" si="6"/>
        <v>0</v>
      </c>
    </row>
    <row r="200" spans="2:8" ht="22.5" x14ac:dyDescent="0.25">
      <c r="B200" s="41">
        <v>191</v>
      </c>
      <c r="C200" s="41" t="s">
        <v>211</v>
      </c>
      <c r="D200" s="41">
        <v>1</v>
      </c>
      <c r="E200" s="41" t="s">
        <v>225</v>
      </c>
      <c r="F200" s="41" t="s">
        <v>36</v>
      </c>
      <c r="G200" s="43"/>
      <c r="H200" s="42">
        <f t="shared" si="6"/>
        <v>0</v>
      </c>
    </row>
    <row r="201" spans="2:8" ht="33.75" x14ac:dyDescent="0.25">
      <c r="B201" s="41">
        <v>192</v>
      </c>
      <c r="C201" s="41" t="s">
        <v>226</v>
      </c>
      <c r="D201" s="41">
        <v>100</v>
      </c>
      <c r="E201" s="41" t="s">
        <v>227</v>
      </c>
      <c r="F201" s="41" t="s">
        <v>80</v>
      </c>
      <c r="G201" s="43"/>
      <c r="H201" s="42">
        <f t="shared" si="6"/>
        <v>0</v>
      </c>
    </row>
    <row r="202" spans="2:8" ht="112.5" x14ac:dyDescent="0.25">
      <c r="B202" s="41">
        <v>193</v>
      </c>
      <c r="C202" s="41" t="s">
        <v>226</v>
      </c>
      <c r="D202" s="41">
        <v>10</v>
      </c>
      <c r="E202" s="41" t="s">
        <v>228</v>
      </c>
      <c r="F202" s="41" t="s">
        <v>36</v>
      </c>
      <c r="G202" s="43"/>
      <c r="H202" s="42">
        <f t="shared" si="6"/>
        <v>0</v>
      </c>
    </row>
    <row r="203" spans="2:8" x14ac:dyDescent="0.25">
      <c r="B203" s="41">
        <v>194</v>
      </c>
      <c r="C203" s="41" t="s">
        <v>226</v>
      </c>
      <c r="D203" s="41">
        <v>300</v>
      </c>
      <c r="E203" s="41" t="s">
        <v>229</v>
      </c>
      <c r="F203" s="41" t="s">
        <v>70</v>
      </c>
      <c r="G203" s="43"/>
      <c r="H203" s="42">
        <f t="shared" si="6"/>
        <v>0</v>
      </c>
    </row>
    <row r="204" spans="2:8" ht="22.5" x14ac:dyDescent="0.25">
      <c r="B204" s="41">
        <v>195</v>
      </c>
      <c r="C204" s="41" t="s">
        <v>226</v>
      </c>
      <c r="D204" s="41">
        <v>2</v>
      </c>
      <c r="E204" s="41" t="s">
        <v>230</v>
      </c>
      <c r="F204" s="41" t="s">
        <v>36</v>
      </c>
      <c r="G204" s="43"/>
      <c r="H204" s="42">
        <f t="shared" si="6"/>
        <v>0</v>
      </c>
    </row>
    <row r="205" spans="2:8" ht="22.5" x14ac:dyDescent="0.25">
      <c r="B205" s="41">
        <v>196</v>
      </c>
      <c r="C205" s="41" t="s">
        <v>226</v>
      </c>
      <c r="D205" s="41">
        <v>2</v>
      </c>
      <c r="E205" s="41" t="s">
        <v>231</v>
      </c>
      <c r="F205" s="41" t="s">
        <v>36</v>
      </c>
      <c r="G205" s="43"/>
      <c r="H205" s="42">
        <f t="shared" si="6"/>
        <v>0</v>
      </c>
    </row>
    <row r="206" spans="2:8" ht="22.5" x14ac:dyDescent="0.25">
      <c r="B206" s="41">
        <v>197</v>
      </c>
      <c r="C206" s="41" t="s">
        <v>226</v>
      </c>
      <c r="D206" s="41">
        <v>25</v>
      </c>
      <c r="E206" s="41" t="s">
        <v>232</v>
      </c>
      <c r="F206" s="41" t="s">
        <v>184</v>
      </c>
      <c r="G206" s="43"/>
      <c r="H206" s="42">
        <f t="shared" si="6"/>
        <v>0</v>
      </c>
    </row>
    <row r="207" spans="2:8" ht="22.5" x14ac:dyDescent="0.25">
      <c r="B207" s="41">
        <v>198</v>
      </c>
      <c r="C207" s="41" t="s">
        <v>226</v>
      </c>
      <c r="D207" s="41">
        <v>25</v>
      </c>
      <c r="E207" s="41" t="s">
        <v>233</v>
      </c>
      <c r="F207" s="41" t="s">
        <v>184</v>
      </c>
      <c r="G207" s="43"/>
      <c r="H207" s="42">
        <f t="shared" si="6"/>
        <v>0</v>
      </c>
    </row>
    <row r="208" spans="2:8" ht="22.5" x14ac:dyDescent="0.25">
      <c r="B208" s="41">
        <v>199</v>
      </c>
      <c r="C208" s="41" t="s">
        <v>226</v>
      </c>
      <c r="D208" s="41">
        <v>25</v>
      </c>
      <c r="E208" s="41" t="s">
        <v>234</v>
      </c>
      <c r="F208" s="41" t="s">
        <v>184</v>
      </c>
      <c r="G208" s="43"/>
      <c r="H208" s="42">
        <f t="shared" si="6"/>
        <v>0</v>
      </c>
    </row>
    <row r="209" spans="2:8" ht="22.5" x14ac:dyDescent="0.25">
      <c r="B209" s="41">
        <v>200</v>
      </c>
      <c r="C209" s="41" t="s">
        <v>235</v>
      </c>
      <c r="D209" s="41">
        <v>2</v>
      </c>
      <c r="E209" s="41" t="s">
        <v>236</v>
      </c>
      <c r="F209" s="41" t="s">
        <v>36</v>
      </c>
      <c r="G209" s="43"/>
      <c r="H209" s="42">
        <f t="shared" si="6"/>
        <v>0</v>
      </c>
    </row>
    <row r="210" spans="2:8" ht="22.5" x14ac:dyDescent="0.25">
      <c r="B210" s="41">
        <v>201</v>
      </c>
      <c r="C210" s="41" t="s">
        <v>235</v>
      </c>
      <c r="D210" s="41">
        <v>1</v>
      </c>
      <c r="E210" s="41" t="s">
        <v>237</v>
      </c>
      <c r="F210" s="41" t="s">
        <v>36</v>
      </c>
      <c r="G210" s="43"/>
      <c r="H210" s="42">
        <f t="shared" si="6"/>
        <v>0</v>
      </c>
    </row>
    <row r="211" spans="2:8" ht="45" x14ac:dyDescent="0.25">
      <c r="B211" s="41">
        <v>202</v>
      </c>
      <c r="C211" s="41" t="s">
        <v>235</v>
      </c>
      <c r="D211" s="41">
        <v>2</v>
      </c>
      <c r="E211" s="41" t="s">
        <v>238</v>
      </c>
      <c r="F211" s="41" t="s">
        <v>36</v>
      </c>
      <c r="G211" s="43"/>
      <c r="H211" s="42">
        <f t="shared" si="6"/>
        <v>0</v>
      </c>
    </row>
    <row r="212" spans="2:8" ht="33.75" x14ac:dyDescent="0.25">
      <c r="B212" s="41">
        <v>203</v>
      </c>
      <c r="C212" s="41" t="s">
        <v>235</v>
      </c>
      <c r="D212" s="41">
        <v>2</v>
      </c>
      <c r="E212" s="41" t="s">
        <v>239</v>
      </c>
      <c r="F212" s="41" t="s">
        <v>36</v>
      </c>
      <c r="G212" s="43"/>
      <c r="H212" s="42">
        <f t="shared" si="6"/>
        <v>0</v>
      </c>
    </row>
    <row r="213" spans="2:8" ht="45" x14ac:dyDescent="0.25">
      <c r="B213" s="41">
        <v>204</v>
      </c>
      <c r="C213" s="41" t="s">
        <v>235</v>
      </c>
      <c r="D213" s="41">
        <v>2</v>
      </c>
      <c r="E213" s="41" t="s">
        <v>240</v>
      </c>
      <c r="F213" s="41" t="s">
        <v>36</v>
      </c>
      <c r="G213" s="43"/>
      <c r="H213" s="42">
        <f t="shared" si="6"/>
        <v>0</v>
      </c>
    </row>
    <row r="214" spans="2:8" ht="22.5" x14ac:dyDescent="0.25">
      <c r="B214" s="41">
        <v>205</v>
      </c>
      <c r="C214" s="41" t="s">
        <v>235</v>
      </c>
      <c r="D214" s="41">
        <v>5</v>
      </c>
      <c r="E214" s="41" t="s">
        <v>241</v>
      </c>
      <c r="F214" s="41" t="s">
        <v>36</v>
      </c>
      <c r="G214" s="43"/>
      <c r="H214" s="42">
        <f t="shared" si="6"/>
        <v>0</v>
      </c>
    </row>
    <row r="215" spans="2:8" ht="409.5" customHeight="1" x14ac:dyDescent="0.25">
      <c r="B215" s="54">
        <v>206</v>
      </c>
      <c r="C215" s="54" t="s">
        <v>235</v>
      </c>
      <c r="D215" s="54">
        <v>1</v>
      </c>
      <c r="E215" s="54" t="s">
        <v>242</v>
      </c>
      <c r="F215" s="54" t="s">
        <v>36</v>
      </c>
      <c r="G215" s="59"/>
      <c r="H215" s="57">
        <f t="shared" si="6"/>
        <v>0</v>
      </c>
    </row>
    <row r="216" spans="2:8" ht="131.25" customHeight="1" x14ac:dyDescent="0.25">
      <c r="B216" s="56"/>
      <c r="C216" s="56"/>
      <c r="D216" s="56"/>
      <c r="E216" s="56"/>
      <c r="F216" s="56"/>
      <c r="G216" s="61"/>
      <c r="H216" s="58"/>
    </row>
    <row r="217" spans="2:8" ht="67.5" x14ac:dyDescent="0.25">
      <c r="B217" s="41">
        <v>207</v>
      </c>
      <c r="C217" s="41" t="s">
        <v>235</v>
      </c>
      <c r="D217" s="41">
        <v>3</v>
      </c>
      <c r="E217" s="41" t="s">
        <v>243</v>
      </c>
      <c r="F217" s="41" t="s">
        <v>184</v>
      </c>
      <c r="G217" s="43"/>
      <c r="H217" s="42">
        <f t="shared" ref="H217:H230" si="7">G217*D217</f>
        <v>0</v>
      </c>
    </row>
    <row r="218" spans="2:8" ht="33.75" x14ac:dyDescent="0.25">
      <c r="B218" s="41">
        <v>208</v>
      </c>
      <c r="C218" s="41" t="s">
        <v>235</v>
      </c>
      <c r="D218" s="41">
        <v>2</v>
      </c>
      <c r="E218" s="41" t="s">
        <v>244</v>
      </c>
      <c r="F218" s="41" t="s">
        <v>36</v>
      </c>
      <c r="G218" s="43"/>
      <c r="H218" s="42">
        <f t="shared" si="7"/>
        <v>0</v>
      </c>
    </row>
    <row r="219" spans="2:8" ht="33.75" x14ac:dyDescent="0.25">
      <c r="B219" s="41">
        <v>209</v>
      </c>
      <c r="C219" s="41" t="s">
        <v>235</v>
      </c>
      <c r="D219" s="41">
        <v>2</v>
      </c>
      <c r="E219" s="41" t="s">
        <v>245</v>
      </c>
      <c r="F219" s="41" t="s">
        <v>36</v>
      </c>
      <c r="G219" s="43"/>
      <c r="H219" s="42">
        <f t="shared" si="7"/>
        <v>0</v>
      </c>
    </row>
    <row r="220" spans="2:8" ht="22.5" x14ac:dyDescent="0.25">
      <c r="B220" s="41">
        <v>210</v>
      </c>
      <c r="C220" s="41" t="s">
        <v>235</v>
      </c>
      <c r="D220" s="41">
        <v>2</v>
      </c>
      <c r="E220" s="41" t="s">
        <v>246</v>
      </c>
      <c r="F220" s="41" t="s">
        <v>36</v>
      </c>
      <c r="G220" s="43"/>
      <c r="H220" s="42">
        <f t="shared" si="7"/>
        <v>0</v>
      </c>
    </row>
    <row r="221" spans="2:8" ht="22.5" x14ac:dyDescent="0.25">
      <c r="B221" s="41">
        <v>211</v>
      </c>
      <c r="C221" s="41" t="s">
        <v>235</v>
      </c>
      <c r="D221" s="41">
        <v>2</v>
      </c>
      <c r="E221" s="41" t="s">
        <v>247</v>
      </c>
      <c r="F221" s="41" t="s">
        <v>36</v>
      </c>
      <c r="G221" s="43"/>
      <c r="H221" s="42">
        <f t="shared" si="7"/>
        <v>0</v>
      </c>
    </row>
    <row r="222" spans="2:8" ht="33.75" x14ac:dyDescent="0.25">
      <c r="B222" s="41">
        <v>212</v>
      </c>
      <c r="C222" s="41" t="s">
        <v>235</v>
      </c>
      <c r="D222" s="41">
        <v>2</v>
      </c>
      <c r="E222" s="41" t="s">
        <v>248</v>
      </c>
      <c r="F222" s="41" t="s">
        <v>36</v>
      </c>
      <c r="G222" s="43"/>
      <c r="H222" s="42">
        <f t="shared" si="7"/>
        <v>0</v>
      </c>
    </row>
    <row r="223" spans="2:8" ht="45" x14ac:dyDescent="0.25">
      <c r="B223" s="41">
        <v>213</v>
      </c>
      <c r="C223" s="41" t="s">
        <v>235</v>
      </c>
      <c r="D223" s="41">
        <v>2</v>
      </c>
      <c r="E223" s="41" t="s">
        <v>249</v>
      </c>
      <c r="F223" s="41" t="s">
        <v>36</v>
      </c>
      <c r="G223" s="43"/>
      <c r="H223" s="42">
        <f t="shared" si="7"/>
        <v>0</v>
      </c>
    </row>
    <row r="224" spans="2:8" ht="33.75" x14ac:dyDescent="0.25">
      <c r="B224" s="41">
        <v>214</v>
      </c>
      <c r="C224" s="41" t="s">
        <v>235</v>
      </c>
      <c r="D224" s="41">
        <v>2</v>
      </c>
      <c r="E224" s="41" t="s">
        <v>250</v>
      </c>
      <c r="F224" s="41" t="s">
        <v>36</v>
      </c>
      <c r="G224" s="43"/>
      <c r="H224" s="42">
        <f t="shared" si="7"/>
        <v>0</v>
      </c>
    </row>
    <row r="225" spans="2:8" ht="22.5" x14ac:dyDescent="0.25">
      <c r="B225" s="41">
        <v>215</v>
      </c>
      <c r="C225" s="41" t="s">
        <v>235</v>
      </c>
      <c r="D225" s="41">
        <v>2</v>
      </c>
      <c r="E225" s="41" t="s">
        <v>251</v>
      </c>
      <c r="F225" s="41" t="s">
        <v>36</v>
      </c>
      <c r="G225" s="43"/>
      <c r="H225" s="42">
        <f t="shared" si="7"/>
        <v>0</v>
      </c>
    </row>
    <row r="226" spans="2:8" ht="22.5" x14ac:dyDescent="0.25">
      <c r="B226" s="41">
        <v>216</v>
      </c>
      <c r="C226" s="41" t="s">
        <v>235</v>
      </c>
      <c r="D226" s="41">
        <v>10</v>
      </c>
      <c r="E226" s="41" t="s">
        <v>252</v>
      </c>
      <c r="F226" s="41" t="s">
        <v>36</v>
      </c>
      <c r="G226" s="43"/>
      <c r="H226" s="42">
        <f t="shared" si="7"/>
        <v>0</v>
      </c>
    </row>
    <row r="227" spans="2:8" ht="33.75" x14ac:dyDescent="0.25">
      <c r="B227" s="41">
        <v>217</v>
      </c>
      <c r="C227" s="41" t="s">
        <v>235</v>
      </c>
      <c r="D227" s="41">
        <v>2</v>
      </c>
      <c r="E227" s="41" t="s">
        <v>253</v>
      </c>
      <c r="F227" s="41" t="s">
        <v>36</v>
      </c>
      <c r="G227" s="43"/>
      <c r="H227" s="42">
        <f t="shared" si="7"/>
        <v>0</v>
      </c>
    </row>
    <row r="228" spans="2:8" ht="22.5" x14ac:dyDescent="0.25">
      <c r="B228" s="41">
        <v>218</v>
      </c>
      <c r="C228" s="41" t="s">
        <v>235</v>
      </c>
      <c r="D228" s="41">
        <v>3</v>
      </c>
      <c r="E228" s="41" t="s">
        <v>254</v>
      </c>
      <c r="F228" s="41" t="s">
        <v>36</v>
      </c>
      <c r="G228" s="43"/>
      <c r="H228" s="42">
        <f t="shared" si="7"/>
        <v>0</v>
      </c>
    </row>
    <row r="229" spans="2:8" ht="22.5" x14ac:dyDescent="0.25">
      <c r="B229" s="41">
        <v>219</v>
      </c>
      <c r="C229" s="41" t="s">
        <v>235</v>
      </c>
      <c r="D229" s="41">
        <v>2</v>
      </c>
      <c r="E229" s="41" t="s">
        <v>255</v>
      </c>
      <c r="F229" s="41" t="s">
        <v>26</v>
      </c>
      <c r="G229" s="43"/>
      <c r="H229" s="42">
        <f t="shared" si="7"/>
        <v>0</v>
      </c>
    </row>
    <row r="230" spans="2:8" ht="409.5" customHeight="1" x14ac:dyDescent="0.25">
      <c r="B230" s="54">
        <v>220</v>
      </c>
      <c r="C230" s="54" t="s">
        <v>235</v>
      </c>
      <c r="D230" s="54">
        <v>1</v>
      </c>
      <c r="E230" s="54" t="s">
        <v>256</v>
      </c>
      <c r="F230" s="54" t="s">
        <v>26</v>
      </c>
      <c r="G230" s="59"/>
      <c r="H230" s="57">
        <f t="shared" si="7"/>
        <v>0</v>
      </c>
    </row>
    <row r="231" spans="2:8" ht="409.5" customHeight="1" x14ac:dyDescent="0.25">
      <c r="B231" s="55"/>
      <c r="C231" s="55"/>
      <c r="D231" s="55"/>
      <c r="E231" s="55"/>
      <c r="F231" s="55"/>
      <c r="G231" s="60"/>
      <c r="H231" s="62"/>
    </row>
    <row r="232" spans="2:8" ht="116.25" customHeight="1" x14ac:dyDescent="0.25">
      <c r="B232" s="56"/>
      <c r="C232" s="56"/>
      <c r="D232" s="56"/>
      <c r="E232" s="56"/>
      <c r="F232" s="56"/>
      <c r="G232" s="61"/>
      <c r="H232" s="58"/>
    </row>
    <row r="233" spans="2:8" ht="22.5" x14ac:dyDescent="0.25">
      <c r="B233" s="41">
        <v>221</v>
      </c>
      <c r="C233" s="41" t="s">
        <v>235</v>
      </c>
      <c r="D233" s="41">
        <v>3</v>
      </c>
      <c r="E233" s="41" t="s">
        <v>257</v>
      </c>
      <c r="F233" s="41" t="s">
        <v>26</v>
      </c>
      <c r="G233" s="43"/>
      <c r="H233" s="42">
        <f t="shared" ref="H233:H296" si="8">G233*D233</f>
        <v>0</v>
      </c>
    </row>
    <row r="234" spans="2:8" ht="33.75" x14ac:dyDescent="0.25">
      <c r="B234" s="41">
        <v>222</v>
      </c>
      <c r="C234" s="41" t="s">
        <v>235</v>
      </c>
      <c r="D234" s="41">
        <v>2</v>
      </c>
      <c r="E234" s="41" t="s">
        <v>258</v>
      </c>
      <c r="F234" s="41" t="s">
        <v>36</v>
      </c>
      <c r="G234" s="43"/>
      <c r="H234" s="42">
        <f t="shared" si="8"/>
        <v>0</v>
      </c>
    </row>
    <row r="235" spans="2:8" ht="22.5" x14ac:dyDescent="0.25">
      <c r="B235" s="41">
        <v>223</v>
      </c>
      <c r="C235" s="41" t="s">
        <v>235</v>
      </c>
      <c r="D235" s="41">
        <v>1</v>
      </c>
      <c r="E235" s="41" t="s">
        <v>259</v>
      </c>
      <c r="F235" s="41" t="s">
        <v>36</v>
      </c>
      <c r="G235" s="43"/>
      <c r="H235" s="42">
        <f t="shared" si="8"/>
        <v>0</v>
      </c>
    </row>
    <row r="236" spans="2:8" ht="45" x14ac:dyDescent="0.25">
      <c r="B236" s="41">
        <v>224</v>
      </c>
      <c r="C236" s="41" t="s">
        <v>235</v>
      </c>
      <c r="D236" s="41">
        <v>2</v>
      </c>
      <c r="E236" s="41" t="s">
        <v>260</v>
      </c>
      <c r="F236" s="41" t="s">
        <v>36</v>
      </c>
      <c r="G236" s="43"/>
      <c r="H236" s="42">
        <f t="shared" si="8"/>
        <v>0</v>
      </c>
    </row>
    <row r="237" spans="2:8" ht="45" x14ac:dyDescent="0.25">
      <c r="B237" s="41">
        <v>225</v>
      </c>
      <c r="C237" s="41" t="s">
        <v>235</v>
      </c>
      <c r="D237" s="41">
        <v>2</v>
      </c>
      <c r="E237" s="41" t="s">
        <v>261</v>
      </c>
      <c r="F237" s="41" t="s">
        <v>36</v>
      </c>
      <c r="G237" s="43"/>
      <c r="H237" s="42">
        <f t="shared" si="8"/>
        <v>0</v>
      </c>
    </row>
    <row r="238" spans="2:8" ht="33.75" x14ac:dyDescent="0.25">
      <c r="B238" s="41">
        <v>226</v>
      </c>
      <c r="C238" s="41" t="s">
        <v>235</v>
      </c>
      <c r="D238" s="41">
        <v>2</v>
      </c>
      <c r="E238" s="41" t="s">
        <v>262</v>
      </c>
      <c r="F238" s="41" t="s">
        <v>36</v>
      </c>
      <c r="G238" s="43"/>
      <c r="H238" s="42">
        <f t="shared" si="8"/>
        <v>0</v>
      </c>
    </row>
    <row r="239" spans="2:8" ht="45" x14ac:dyDescent="0.25">
      <c r="B239" s="41">
        <v>227</v>
      </c>
      <c r="C239" s="41" t="s">
        <v>235</v>
      </c>
      <c r="D239" s="41">
        <v>2</v>
      </c>
      <c r="E239" s="41" t="s">
        <v>263</v>
      </c>
      <c r="F239" s="41" t="s">
        <v>36</v>
      </c>
      <c r="G239" s="43"/>
      <c r="H239" s="42">
        <f t="shared" si="8"/>
        <v>0</v>
      </c>
    </row>
    <row r="240" spans="2:8" ht="22.5" x14ac:dyDescent="0.25">
      <c r="B240" s="41">
        <v>228</v>
      </c>
      <c r="C240" s="41" t="s">
        <v>264</v>
      </c>
      <c r="D240" s="41">
        <v>1</v>
      </c>
      <c r="E240" s="41" t="s">
        <v>265</v>
      </c>
      <c r="F240" s="41" t="s">
        <v>36</v>
      </c>
      <c r="G240" s="43"/>
      <c r="H240" s="42">
        <f t="shared" si="8"/>
        <v>0</v>
      </c>
    </row>
    <row r="241" spans="2:8" ht="22.5" x14ac:dyDescent="0.25">
      <c r="B241" s="41">
        <v>229</v>
      </c>
      <c r="C241" s="41" t="s">
        <v>264</v>
      </c>
      <c r="D241" s="41">
        <v>1</v>
      </c>
      <c r="E241" s="41" t="s">
        <v>266</v>
      </c>
      <c r="F241" s="41" t="s">
        <v>36</v>
      </c>
      <c r="G241" s="43"/>
      <c r="H241" s="42">
        <f t="shared" si="8"/>
        <v>0</v>
      </c>
    </row>
    <row r="242" spans="2:8" ht="22.5" x14ac:dyDescent="0.25">
      <c r="B242" s="41">
        <v>230</v>
      </c>
      <c r="C242" s="41" t="s">
        <v>264</v>
      </c>
      <c r="D242" s="41">
        <v>5</v>
      </c>
      <c r="E242" s="41" t="s">
        <v>267</v>
      </c>
      <c r="F242" s="41" t="s">
        <v>26</v>
      </c>
      <c r="G242" s="43"/>
      <c r="H242" s="42">
        <f t="shared" si="8"/>
        <v>0</v>
      </c>
    </row>
    <row r="243" spans="2:8" ht="22.5" x14ac:dyDescent="0.25">
      <c r="B243" s="41">
        <v>231</v>
      </c>
      <c r="C243" s="41" t="s">
        <v>264</v>
      </c>
      <c r="D243" s="41">
        <v>1</v>
      </c>
      <c r="E243" s="41" t="s">
        <v>268</v>
      </c>
      <c r="F243" s="41" t="s">
        <v>36</v>
      </c>
      <c r="G243" s="43"/>
      <c r="H243" s="42">
        <f t="shared" si="8"/>
        <v>0</v>
      </c>
    </row>
    <row r="244" spans="2:8" ht="22.5" x14ac:dyDescent="0.25">
      <c r="B244" s="41">
        <v>232</v>
      </c>
      <c r="C244" s="41" t="s">
        <v>264</v>
      </c>
      <c r="D244" s="41">
        <v>1</v>
      </c>
      <c r="E244" s="41" t="s">
        <v>269</v>
      </c>
      <c r="F244" s="41" t="s">
        <v>36</v>
      </c>
      <c r="G244" s="43"/>
      <c r="H244" s="42">
        <f t="shared" si="8"/>
        <v>0</v>
      </c>
    </row>
    <row r="245" spans="2:8" ht="22.5" x14ac:dyDescent="0.25">
      <c r="B245" s="41">
        <v>233</v>
      </c>
      <c r="C245" s="41" t="s">
        <v>264</v>
      </c>
      <c r="D245" s="41">
        <v>1</v>
      </c>
      <c r="E245" s="41" t="s">
        <v>270</v>
      </c>
      <c r="F245" s="41" t="s">
        <v>36</v>
      </c>
      <c r="G245" s="43"/>
      <c r="H245" s="42">
        <f t="shared" si="8"/>
        <v>0</v>
      </c>
    </row>
    <row r="246" spans="2:8" ht="33.75" x14ac:dyDescent="0.25">
      <c r="B246" s="41">
        <v>234</v>
      </c>
      <c r="C246" s="41" t="s">
        <v>264</v>
      </c>
      <c r="D246" s="41">
        <v>1</v>
      </c>
      <c r="E246" s="41" t="s">
        <v>271</v>
      </c>
      <c r="F246" s="41" t="s">
        <v>36</v>
      </c>
      <c r="G246" s="43"/>
      <c r="H246" s="42">
        <f t="shared" si="8"/>
        <v>0</v>
      </c>
    </row>
    <row r="247" spans="2:8" ht="22.5" x14ac:dyDescent="0.25">
      <c r="B247" s="41">
        <v>235</v>
      </c>
      <c r="C247" s="41" t="s">
        <v>272</v>
      </c>
      <c r="D247" s="41">
        <v>30</v>
      </c>
      <c r="E247" s="41" t="s">
        <v>273</v>
      </c>
      <c r="F247" s="41" t="s">
        <v>274</v>
      </c>
      <c r="G247" s="43"/>
      <c r="H247" s="42">
        <f t="shared" si="8"/>
        <v>0</v>
      </c>
    </row>
    <row r="248" spans="2:8" ht="22.5" x14ac:dyDescent="0.25">
      <c r="B248" s="41">
        <v>236</v>
      </c>
      <c r="C248" s="41" t="s">
        <v>272</v>
      </c>
      <c r="D248" s="41">
        <v>1</v>
      </c>
      <c r="E248" s="41" t="s">
        <v>275</v>
      </c>
      <c r="F248" s="41" t="s">
        <v>276</v>
      </c>
      <c r="G248" s="43"/>
      <c r="H248" s="42">
        <f t="shared" si="8"/>
        <v>0</v>
      </c>
    </row>
    <row r="249" spans="2:8" ht="22.5" x14ac:dyDescent="0.25">
      <c r="B249" s="41">
        <v>237</v>
      </c>
      <c r="C249" s="41" t="s">
        <v>272</v>
      </c>
      <c r="D249" s="41">
        <v>3</v>
      </c>
      <c r="E249" s="41" t="s">
        <v>277</v>
      </c>
      <c r="F249" s="41" t="s">
        <v>36</v>
      </c>
      <c r="G249" s="43"/>
      <c r="H249" s="42">
        <f t="shared" si="8"/>
        <v>0</v>
      </c>
    </row>
    <row r="250" spans="2:8" ht="22.5" x14ac:dyDescent="0.25">
      <c r="B250" s="41">
        <v>238</v>
      </c>
      <c r="C250" s="41" t="s">
        <v>272</v>
      </c>
      <c r="D250" s="41">
        <v>3</v>
      </c>
      <c r="E250" s="41" t="s">
        <v>278</v>
      </c>
      <c r="F250" s="41" t="s">
        <v>36</v>
      </c>
      <c r="G250" s="43"/>
      <c r="H250" s="42">
        <f t="shared" si="8"/>
        <v>0</v>
      </c>
    </row>
    <row r="251" spans="2:8" ht="22.5" x14ac:dyDescent="0.25">
      <c r="B251" s="41">
        <v>239</v>
      </c>
      <c r="C251" s="41" t="s">
        <v>272</v>
      </c>
      <c r="D251" s="41">
        <v>15</v>
      </c>
      <c r="E251" s="41" t="s">
        <v>279</v>
      </c>
      <c r="F251" s="41" t="s">
        <v>36</v>
      </c>
      <c r="G251" s="43"/>
      <c r="H251" s="42">
        <f t="shared" si="8"/>
        <v>0</v>
      </c>
    </row>
    <row r="252" spans="2:8" ht="22.5" x14ac:dyDescent="0.25">
      <c r="B252" s="41">
        <v>240</v>
      </c>
      <c r="C252" s="41" t="s">
        <v>272</v>
      </c>
      <c r="D252" s="41">
        <v>50</v>
      </c>
      <c r="E252" s="41" t="s">
        <v>280</v>
      </c>
      <c r="F252" s="41" t="s">
        <v>36</v>
      </c>
      <c r="G252" s="43"/>
      <c r="H252" s="42">
        <f t="shared" si="8"/>
        <v>0</v>
      </c>
    </row>
    <row r="253" spans="2:8" ht="22.5" x14ac:dyDescent="0.25">
      <c r="B253" s="41">
        <v>241</v>
      </c>
      <c r="C253" s="41" t="s">
        <v>272</v>
      </c>
      <c r="D253" s="41">
        <v>100</v>
      </c>
      <c r="E253" s="41" t="s">
        <v>281</v>
      </c>
      <c r="F253" s="41" t="s">
        <v>36</v>
      </c>
      <c r="G253" s="43"/>
      <c r="H253" s="42">
        <f t="shared" si="8"/>
        <v>0</v>
      </c>
    </row>
    <row r="254" spans="2:8" ht="22.5" x14ac:dyDescent="0.25">
      <c r="B254" s="41">
        <v>242</v>
      </c>
      <c r="C254" s="41" t="s">
        <v>272</v>
      </c>
      <c r="D254" s="41">
        <v>50</v>
      </c>
      <c r="E254" s="41" t="s">
        <v>282</v>
      </c>
      <c r="F254" s="41" t="s">
        <v>36</v>
      </c>
      <c r="G254" s="43"/>
      <c r="H254" s="42">
        <f t="shared" si="8"/>
        <v>0</v>
      </c>
    </row>
    <row r="255" spans="2:8" ht="22.5" x14ac:dyDescent="0.25">
      <c r="B255" s="41">
        <v>243</v>
      </c>
      <c r="C255" s="41" t="s">
        <v>272</v>
      </c>
      <c r="D255" s="41">
        <v>1</v>
      </c>
      <c r="E255" s="41" t="s">
        <v>283</v>
      </c>
      <c r="F255" s="41" t="s">
        <v>284</v>
      </c>
      <c r="G255" s="43"/>
      <c r="H255" s="42">
        <f t="shared" si="8"/>
        <v>0</v>
      </c>
    </row>
    <row r="256" spans="2:8" ht="22.5" x14ac:dyDescent="0.25">
      <c r="B256" s="41">
        <v>244</v>
      </c>
      <c r="C256" s="41" t="s">
        <v>272</v>
      </c>
      <c r="D256" s="41">
        <v>1</v>
      </c>
      <c r="E256" s="41" t="s">
        <v>285</v>
      </c>
      <c r="F256" s="41" t="s">
        <v>284</v>
      </c>
      <c r="G256" s="43"/>
      <c r="H256" s="42">
        <f t="shared" si="8"/>
        <v>0</v>
      </c>
    </row>
    <row r="257" spans="2:8" ht="22.5" x14ac:dyDescent="0.25">
      <c r="B257" s="41">
        <v>245</v>
      </c>
      <c r="C257" s="41" t="s">
        <v>272</v>
      </c>
      <c r="D257" s="41">
        <v>1</v>
      </c>
      <c r="E257" s="41" t="s">
        <v>286</v>
      </c>
      <c r="F257" s="41" t="s">
        <v>284</v>
      </c>
      <c r="G257" s="43"/>
      <c r="H257" s="42">
        <f t="shared" si="8"/>
        <v>0</v>
      </c>
    </row>
    <row r="258" spans="2:8" ht="22.5" x14ac:dyDescent="0.25">
      <c r="B258" s="41">
        <v>246</v>
      </c>
      <c r="C258" s="41" t="s">
        <v>272</v>
      </c>
      <c r="D258" s="41">
        <v>12</v>
      </c>
      <c r="E258" s="41" t="s">
        <v>287</v>
      </c>
      <c r="F258" s="41" t="s">
        <v>36</v>
      </c>
      <c r="G258" s="43"/>
      <c r="H258" s="42">
        <f t="shared" si="8"/>
        <v>0</v>
      </c>
    </row>
    <row r="259" spans="2:8" ht="22.5" x14ac:dyDescent="0.25">
      <c r="B259" s="41">
        <v>247</v>
      </c>
      <c r="C259" s="41" t="s">
        <v>272</v>
      </c>
      <c r="D259" s="41">
        <v>12</v>
      </c>
      <c r="E259" s="41" t="s">
        <v>288</v>
      </c>
      <c r="F259" s="41" t="s">
        <v>36</v>
      </c>
      <c r="G259" s="43"/>
      <c r="H259" s="42">
        <f t="shared" si="8"/>
        <v>0</v>
      </c>
    </row>
    <row r="260" spans="2:8" ht="22.5" x14ac:dyDescent="0.25">
      <c r="B260" s="41">
        <v>248</v>
      </c>
      <c r="C260" s="41" t="s">
        <v>272</v>
      </c>
      <c r="D260" s="41">
        <v>12</v>
      </c>
      <c r="E260" s="41" t="s">
        <v>289</v>
      </c>
      <c r="F260" s="41" t="s">
        <v>36</v>
      </c>
      <c r="G260" s="43"/>
      <c r="H260" s="42">
        <f t="shared" si="8"/>
        <v>0</v>
      </c>
    </row>
    <row r="261" spans="2:8" ht="22.5" x14ac:dyDescent="0.25">
      <c r="B261" s="41">
        <v>249</v>
      </c>
      <c r="C261" s="41" t="s">
        <v>272</v>
      </c>
      <c r="D261" s="41">
        <v>12</v>
      </c>
      <c r="E261" s="41" t="s">
        <v>290</v>
      </c>
      <c r="F261" s="41" t="s">
        <v>36</v>
      </c>
      <c r="G261" s="43"/>
      <c r="H261" s="42">
        <f t="shared" si="8"/>
        <v>0</v>
      </c>
    </row>
    <row r="262" spans="2:8" ht="22.5" x14ac:dyDescent="0.25">
      <c r="B262" s="41">
        <v>250</v>
      </c>
      <c r="C262" s="41" t="s">
        <v>272</v>
      </c>
      <c r="D262" s="41">
        <v>2</v>
      </c>
      <c r="E262" s="41" t="s">
        <v>291</v>
      </c>
      <c r="F262" s="41" t="s">
        <v>36</v>
      </c>
      <c r="G262" s="43"/>
      <c r="H262" s="42">
        <f t="shared" si="8"/>
        <v>0</v>
      </c>
    </row>
    <row r="263" spans="2:8" ht="22.5" x14ac:dyDescent="0.25">
      <c r="B263" s="41">
        <v>251</v>
      </c>
      <c r="C263" s="41" t="s">
        <v>272</v>
      </c>
      <c r="D263" s="41">
        <v>100</v>
      </c>
      <c r="E263" s="41" t="s">
        <v>292</v>
      </c>
      <c r="F263" s="41" t="s">
        <v>36</v>
      </c>
      <c r="G263" s="43"/>
      <c r="H263" s="42">
        <f t="shared" si="8"/>
        <v>0</v>
      </c>
    </row>
    <row r="264" spans="2:8" ht="22.5" x14ac:dyDescent="0.25">
      <c r="B264" s="41">
        <v>252</v>
      </c>
      <c r="C264" s="41" t="s">
        <v>272</v>
      </c>
      <c r="D264" s="41">
        <v>2</v>
      </c>
      <c r="E264" s="41" t="s">
        <v>293</v>
      </c>
      <c r="F264" s="41" t="s">
        <v>26</v>
      </c>
      <c r="G264" s="43"/>
      <c r="H264" s="42">
        <f t="shared" si="8"/>
        <v>0</v>
      </c>
    </row>
    <row r="265" spans="2:8" ht="33.75" x14ac:dyDescent="0.25">
      <c r="B265" s="41">
        <v>253</v>
      </c>
      <c r="C265" s="41" t="s">
        <v>272</v>
      </c>
      <c r="D265" s="41">
        <v>1</v>
      </c>
      <c r="E265" s="41" t="s">
        <v>294</v>
      </c>
      <c r="F265" s="41" t="s">
        <v>204</v>
      </c>
      <c r="G265" s="43"/>
      <c r="H265" s="42">
        <f t="shared" si="8"/>
        <v>0</v>
      </c>
    </row>
    <row r="266" spans="2:8" ht="22.5" x14ac:dyDescent="0.25">
      <c r="B266" s="41">
        <v>254</v>
      </c>
      <c r="C266" s="41" t="s">
        <v>272</v>
      </c>
      <c r="D266" s="41">
        <v>50</v>
      </c>
      <c r="E266" s="41" t="s">
        <v>295</v>
      </c>
      <c r="F266" s="41" t="s">
        <v>36</v>
      </c>
      <c r="G266" s="43"/>
      <c r="H266" s="42">
        <f t="shared" si="8"/>
        <v>0</v>
      </c>
    </row>
    <row r="267" spans="2:8" ht="22.5" x14ac:dyDescent="0.25">
      <c r="B267" s="41">
        <v>255</v>
      </c>
      <c r="C267" s="41" t="s">
        <v>272</v>
      </c>
      <c r="D267" s="41">
        <v>1</v>
      </c>
      <c r="E267" s="41" t="s">
        <v>296</v>
      </c>
      <c r="F267" s="41" t="s">
        <v>26</v>
      </c>
      <c r="G267" s="43"/>
      <c r="H267" s="42">
        <f t="shared" si="8"/>
        <v>0</v>
      </c>
    </row>
    <row r="268" spans="2:8" ht="22.5" x14ac:dyDescent="0.25">
      <c r="B268" s="41">
        <v>256</v>
      </c>
      <c r="C268" s="41" t="s">
        <v>272</v>
      </c>
      <c r="D268" s="41">
        <v>10</v>
      </c>
      <c r="E268" s="41" t="s">
        <v>297</v>
      </c>
      <c r="F268" s="41" t="s">
        <v>36</v>
      </c>
      <c r="G268" s="43"/>
      <c r="H268" s="42">
        <f t="shared" si="8"/>
        <v>0</v>
      </c>
    </row>
    <row r="269" spans="2:8" ht="22.5" x14ac:dyDescent="0.25">
      <c r="B269" s="41">
        <v>257</v>
      </c>
      <c r="C269" s="41" t="s">
        <v>272</v>
      </c>
      <c r="D269" s="41">
        <v>10</v>
      </c>
      <c r="E269" s="41" t="s">
        <v>298</v>
      </c>
      <c r="F269" s="41" t="s">
        <v>36</v>
      </c>
      <c r="G269" s="43"/>
      <c r="H269" s="42">
        <f t="shared" si="8"/>
        <v>0</v>
      </c>
    </row>
    <row r="270" spans="2:8" ht="22.5" x14ac:dyDescent="0.25">
      <c r="B270" s="41">
        <v>258</v>
      </c>
      <c r="C270" s="41" t="s">
        <v>272</v>
      </c>
      <c r="D270" s="41">
        <v>2</v>
      </c>
      <c r="E270" s="41" t="s">
        <v>299</v>
      </c>
      <c r="F270" s="41" t="s">
        <v>36</v>
      </c>
      <c r="G270" s="43"/>
      <c r="H270" s="42">
        <f t="shared" si="8"/>
        <v>0</v>
      </c>
    </row>
    <row r="271" spans="2:8" ht="22.5" x14ac:dyDescent="0.25">
      <c r="B271" s="41">
        <v>259</v>
      </c>
      <c r="C271" s="41" t="s">
        <v>272</v>
      </c>
      <c r="D271" s="41">
        <v>2</v>
      </c>
      <c r="E271" s="41" t="s">
        <v>300</v>
      </c>
      <c r="F271" s="41" t="s">
        <v>26</v>
      </c>
      <c r="G271" s="43"/>
      <c r="H271" s="42">
        <f t="shared" si="8"/>
        <v>0</v>
      </c>
    </row>
    <row r="272" spans="2:8" ht="22.5" x14ac:dyDescent="0.25">
      <c r="B272" s="41">
        <v>260</v>
      </c>
      <c r="C272" s="41" t="s">
        <v>272</v>
      </c>
      <c r="D272" s="41">
        <v>1</v>
      </c>
      <c r="E272" s="41" t="s">
        <v>301</v>
      </c>
      <c r="F272" s="41" t="s">
        <v>26</v>
      </c>
      <c r="G272" s="43"/>
      <c r="H272" s="42">
        <f t="shared" si="8"/>
        <v>0</v>
      </c>
    </row>
    <row r="273" spans="2:8" ht="33.75" x14ac:dyDescent="0.25">
      <c r="B273" s="41">
        <v>261</v>
      </c>
      <c r="C273" s="41" t="s">
        <v>272</v>
      </c>
      <c r="D273" s="41">
        <v>16</v>
      </c>
      <c r="E273" s="41" t="s">
        <v>302</v>
      </c>
      <c r="F273" s="41" t="s">
        <v>26</v>
      </c>
      <c r="G273" s="43"/>
      <c r="H273" s="42">
        <f t="shared" si="8"/>
        <v>0</v>
      </c>
    </row>
    <row r="274" spans="2:8" ht="22.5" x14ac:dyDescent="0.25">
      <c r="B274" s="41">
        <v>262</v>
      </c>
      <c r="C274" s="41" t="s">
        <v>272</v>
      </c>
      <c r="D274" s="41">
        <v>20</v>
      </c>
      <c r="E274" s="41" t="s">
        <v>303</v>
      </c>
      <c r="F274" s="41" t="s">
        <v>36</v>
      </c>
      <c r="G274" s="43"/>
      <c r="H274" s="42">
        <f t="shared" si="8"/>
        <v>0</v>
      </c>
    </row>
    <row r="275" spans="2:8" ht="22.5" x14ac:dyDescent="0.25">
      <c r="B275" s="41">
        <v>263</v>
      </c>
      <c r="C275" s="41" t="s">
        <v>272</v>
      </c>
      <c r="D275" s="41">
        <v>10</v>
      </c>
      <c r="E275" s="41" t="s">
        <v>304</v>
      </c>
      <c r="F275" s="41" t="s">
        <v>284</v>
      </c>
      <c r="G275" s="43"/>
      <c r="H275" s="42">
        <f t="shared" si="8"/>
        <v>0</v>
      </c>
    </row>
    <row r="276" spans="2:8" ht="22.5" x14ac:dyDescent="0.25">
      <c r="B276" s="41">
        <v>264</v>
      </c>
      <c r="C276" s="41" t="s">
        <v>272</v>
      </c>
      <c r="D276" s="41">
        <v>2</v>
      </c>
      <c r="E276" s="41" t="s">
        <v>305</v>
      </c>
      <c r="F276" s="41" t="s">
        <v>167</v>
      </c>
      <c r="G276" s="43"/>
      <c r="H276" s="42">
        <f t="shared" si="8"/>
        <v>0</v>
      </c>
    </row>
    <row r="277" spans="2:8" ht="22.5" x14ac:dyDescent="0.25">
      <c r="B277" s="41">
        <v>265</v>
      </c>
      <c r="C277" s="41" t="s">
        <v>272</v>
      </c>
      <c r="D277" s="41">
        <v>50</v>
      </c>
      <c r="E277" s="41" t="s">
        <v>306</v>
      </c>
      <c r="F277" s="41" t="s">
        <v>36</v>
      </c>
      <c r="G277" s="43"/>
      <c r="H277" s="42">
        <f t="shared" si="8"/>
        <v>0</v>
      </c>
    </row>
    <row r="278" spans="2:8" ht="22.5" x14ac:dyDescent="0.25">
      <c r="B278" s="41">
        <v>266</v>
      </c>
      <c r="C278" s="41" t="s">
        <v>272</v>
      </c>
      <c r="D278" s="41">
        <v>12</v>
      </c>
      <c r="E278" s="41" t="s">
        <v>307</v>
      </c>
      <c r="F278" s="41" t="s">
        <v>36</v>
      </c>
      <c r="G278" s="43"/>
      <c r="H278" s="42">
        <f t="shared" si="8"/>
        <v>0</v>
      </c>
    </row>
    <row r="279" spans="2:8" ht="56.25" x14ac:dyDescent="0.25">
      <c r="B279" s="41">
        <v>267</v>
      </c>
      <c r="C279" s="41" t="s">
        <v>272</v>
      </c>
      <c r="D279" s="41">
        <v>1</v>
      </c>
      <c r="E279" s="41" t="s">
        <v>308</v>
      </c>
      <c r="F279" s="41" t="s">
        <v>36</v>
      </c>
      <c r="G279" s="43"/>
      <c r="H279" s="42">
        <f t="shared" si="8"/>
        <v>0</v>
      </c>
    </row>
    <row r="280" spans="2:8" ht="33.75" x14ac:dyDescent="0.25">
      <c r="B280" s="41">
        <v>268</v>
      </c>
      <c r="C280" s="41" t="s">
        <v>272</v>
      </c>
      <c r="D280" s="41">
        <v>1</v>
      </c>
      <c r="E280" s="41" t="s">
        <v>309</v>
      </c>
      <c r="F280" s="41" t="s">
        <v>36</v>
      </c>
      <c r="G280" s="43"/>
      <c r="H280" s="42">
        <f t="shared" si="8"/>
        <v>0</v>
      </c>
    </row>
    <row r="281" spans="2:8" ht="22.5" x14ac:dyDescent="0.25">
      <c r="B281" s="41">
        <v>269</v>
      </c>
      <c r="C281" s="41" t="s">
        <v>272</v>
      </c>
      <c r="D281" s="41">
        <v>3</v>
      </c>
      <c r="E281" s="41" t="s">
        <v>310</v>
      </c>
      <c r="F281" s="41" t="s">
        <v>36</v>
      </c>
      <c r="G281" s="43"/>
      <c r="H281" s="42">
        <f t="shared" si="8"/>
        <v>0</v>
      </c>
    </row>
    <row r="282" spans="2:8" ht="22.5" x14ac:dyDescent="0.25">
      <c r="B282" s="41">
        <v>270</v>
      </c>
      <c r="C282" s="41" t="s">
        <v>272</v>
      </c>
      <c r="D282" s="41">
        <v>3</v>
      </c>
      <c r="E282" s="41" t="s">
        <v>311</v>
      </c>
      <c r="F282" s="41" t="s">
        <v>36</v>
      </c>
      <c r="G282" s="43"/>
      <c r="H282" s="42">
        <f t="shared" si="8"/>
        <v>0</v>
      </c>
    </row>
    <row r="283" spans="2:8" ht="22.5" x14ac:dyDescent="0.25">
      <c r="B283" s="41">
        <v>271</v>
      </c>
      <c r="C283" s="41" t="s">
        <v>272</v>
      </c>
      <c r="D283" s="41">
        <v>5</v>
      </c>
      <c r="E283" s="41" t="s">
        <v>312</v>
      </c>
      <c r="F283" s="41" t="s">
        <v>36</v>
      </c>
      <c r="G283" s="43"/>
      <c r="H283" s="42">
        <f t="shared" si="8"/>
        <v>0</v>
      </c>
    </row>
    <row r="284" spans="2:8" ht="22.5" x14ac:dyDescent="0.25">
      <c r="B284" s="41">
        <v>272</v>
      </c>
      <c r="C284" s="41" t="s">
        <v>272</v>
      </c>
      <c r="D284" s="41">
        <v>5</v>
      </c>
      <c r="E284" s="41" t="s">
        <v>313</v>
      </c>
      <c r="F284" s="41" t="s">
        <v>36</v>
      </c>
      <c r="G284" s="43"/>
      <c r="H284" s="42">
        <f t="shared" si="8"/>
        <v>0</v>
      </c>
    </row>
    <row r="285" spans="2:8" ht="22.5" x14ac:dyDescent="0.25">
      <c r="B285" s="41">
        <v>273</v>
      </c>
      <c r="C285" s="41" t="s">
        <v>272</v>
      </c>
      <c r="D285" s="41">
        <v>5</v>
      </c>
      <c r="E285" s="41" t="s">
        <v>314</v>
      </c>
      <c r="F285" s="41" t="s">
        <v>36</v>
      </c>
      <c r="G285" s="43"/>
      <c r="H285" s="42">
        <f t="shared" si="8"/>
        <v>0</v>
      </c>
    </row>
    <row r="286" spans="2:8" ht="22.5" x14ac:dyDescent="0.25">
      <c r="B286" s="41">
        <v>274</v>
      </c>
      <c r="C286" s="41" t="s">
        <v>272</v>
      </c>
      <c r="D286" s="41">
        <v>5</v>
      </c>
      <c r="E286" s="41" t="s">
        <v>315</v>
      </c>
      <c r="F286" s="41" t="s">
        <v>36</v>
      </c>
      <c r="G286" s="43"/>
      <c r="H286" s="42">
        <f t="shared" si="8"/>
        <v>0</v>
      </c>
    </row>
    <row r="287" spans="2:8" ht="22.5" x14ac:dyDescent="0.25">
      <c r="B287" s="41">
        <v>275</v>
      </c>
      <c r="C287" s="41" t="s">
        <v>272</v>
      </c>
      <c r="D287" s="41">
        <v>1</v>
      </c>
      <c r="E287" s="41" t="s">
        <v>316</v>
      </c>
      <c r="F287" s="41" t="s">
        <v>26</v>
      </c>
      <c r="G287" s="43"/>
      <c r="H287" s="42">
        <f t="shared" si="8"/>
        <v>0</v>
      </c>
    </row>
    <row r="288" spans="2:8" ht="22.5" x14ac:dyDescent="0.25">
      <c r="B288" s="41">
        <v>276</v>
      </c>
      <c r="C288" s="41" t="s">
        <v>272</v>
      </c>
      <c r="D288" s="41">
        <v>200</v>
      </c>
      <c r="E288" s="41" t="s">
        <v>317</v>
      </c>
      <c r="F288" s="41" t="s">
        <v>36</v>
      </c>
      <c r="G288" s="43"/>
      <c r="H288" s="42">
        <f t="shared" si="8"/>
        <v>0</v>
      </c>
    </row>
    <row r="289" spans="2:8" ht="22.5" x14ac:dyDescent="0.25">
      <c r="B289" s="41">
        <v>277</v>
      </c>
      <c r="C289" s="41" t="s">
        <v>272</v>
      </c>
      <c r="D289" s="41">
        <v>1</v>
      </c>
      <c r="E289" s="41" t="s">
        <v>318</v>
      </c>
      <c r="F289" s="41" t="s">
        <v>204</v>
      </c>
      <c r="G289" s="43"/>
      <c r="H289" s="42">
        <f t="shared" si="8"/>
        <v>0</v>
      </c>
    </row>
    <row r="290" spans="2:8" ht="22.5" x14ac:dyDescent="0.25">
      <c r="B290" s="41">
        <v>278</v>
      </c>
      <c r="C290" s="41" t="s">
        <v>272</v>
      </c>
      <c r="D290" s="41">
        <v>1</v>
      </c>
      <c r="E290" s="41" t="s">
        <v>319</v>
      </c>
      <c r="F290" s="41" t="s">
        <v>204</v>
      </c>
      <c r="G290" s="43"/>
      <c r="H290" s="42">
        <f t="shared" si="8"/>
        <v>0</v>
      </c>
    </row>
    <row r="291" spans="2:8" ht="22.5" x14ac:dyDescent="0.25">
      <c r="B291" s="41">
        <v>279</v>
      </c>
      <c r="C291" s="41" t="s">
        <v>272</v>
      </c>
      <c r="D291" s="41">
        <v>2</v>
      </c>
      <c r="E291" s="41" t="s">
        <v>320</v>
      </c>
      <c r="F291" s="41" t="s">
        <v>36</v>
      </c>
      <c r="G291" s="43"/>
      <c r="H291" s="42">
        <f t="shared" si="8"/>
        <v>0</v>
      </c>
    </row>
    <row r="292" spans="2:8" ht="22.5" x14ac:dyDescent="0.25">
      <c r="B292" s="41">
        <v>280</v>
      </c>
      <c r="C292" s="41" t="s">
        <v>272</v>
      </c>
      <c r="D292" s="41">
        <v>3</v>
      </c>
      <c r="E292" s="41" t="s">
        <v>321</v>
      </c>
      <c r="F292" s="41" t="s">
        <v>36</v>
      </c>
      <c r="G292" s="43"/>
      <c r="H292" s="42">
        <f t="shared" si="8"/>
        <v>0</v>
      </c>
    </row>
    <row r="293" spans="2:8" ht="22.5" x14ac:dyDescent="0.25">
      <c r="B293" s="41">
        <v>281</v>
      </c>
      <c r="C293" s="41" t="s">
        <v>272</v>
      </c>
      <c r="D293" s="41">
        <v>3</v>
      </c>
      <c r="E293" s="41" t="s">
        <v>322</v>
      </c>
      <c r="F293" s="41" t="s">
        <v>36</v>
      </c>
      <c r="G293" s="43"/>
      <c r="H293" s="42">
        <f t="shared" si="8"/>
        <v>0</v>
      </c>
    </row>
    <row r="294" spans="2:8" ht="22.5" x14ac:dyDescent="0.25">
      <c r="B294" s="41">
        <v>282</v>
      </c>
      <c r="C294" s="41" t="s">
        <v>272</v>
      </c>
      <c r="D294" s="41">
        <v>3</v>
      </c>
      <c r="E294" s="41" t="s">
        <v>323</v>
      </c>
      <c r="F294" s="41" t="s">
        <v>36</v>
      </c>
      <c r="G294" s="43"/>
      <c r="H294" s="42">
        <f t="shared" si="8"/>
        <v>0</v>
      </c>
    </row>
    <row r="295" spans="2:8" ht="56.25" x14ac:dyDescent="0.25">
      <c r="B295" s="41">
        <v>283</v>
      </c>
      <c r="C295" s="41" t="s">
        <v>272</v>
      </c>
      <c r="D295" s="41">
        <v>2</v>
      </c>
      <c r="E295" s="41" t="s">
        <v>324</v>
      </c>
      <c r="F295" s="41" t="s">
        <v>36</v>
      </c>
      <c r="G295" s="43"/>
      <c r="H295" s="42">
        <f t="shared" si="8"/>
        <v>0</v>
      </c>
    </row>
    <row r="296" spans="2:8" ht="22.5" x14ac:dyDescent="0.25">
      <c r="B296" s="41">
        <v>284</v>
      </c>
      <c r="C296" s="41" t="s">
        <v>272</v>
      </c>
      <c r="D296" s="41">
        <v>100</v>
      </c>
      <c r="E296" s="41" t="s">
        <v>325</v>
      </c>
      <c r="F296" s="41" t="s">
        <v>36</v>
      </c>
      <c r="G296" s="43"/>
      <c r="H296" s="42">
        <f t="shared" si="8"/>
        <v>0</v>
      </c>
    </row>
    <row r="297" spans="2:8" ht="22.5" x14ac:dyDescent="0.25">
      <c r="B297" s="41">
        <v>285</v>
      </c>
      <c r="C297" s="41" t="s">
        <v>272</v>
      </c>
      <c r="D297" s="41">
        <v>10</v>
      </c>
      <c r="E297" s="41" t="s">
        <v>326</v>
      </c>
      <c r="F297" s="41" t="s">
        <v>36</v>
      </c>
      <c r="G297" s="43"/>
      <c r="H297" s="42">
        <f t="shared" ref="H297:H360" si="9">G297*D297</f>
        <v>0</v>
      </c>
    </row>
    <row r="298" spans="2:8" ht="33.75" x14ac:dyDescent="0.25">
      <c r="B298" s="41">
        <v>286</v>
      </c>
      <c r="C298" s="41" t="s">
        <v>272</v>
      </c>
      <c r="D298" s="41">
        <v>1</v>
      </c>
      <c r="E298" s="41" t="s">
        <v>327</v>
      </c>
      <c r="F298" s="41" t="s">
        <v>36</v>
      </c>
      <c r="G298" s="43"/>
      <c r="H298" s="42">
        <f t="shared" si="9"/>
        <v>0</v>
      </c>
    </row>
    <row r="299" spans="2:8" ht="22.5" x14ac:dyDescent="0.25">
      <c r="B299" s="41">
        <v>287</v>
      </c>
      <c r="C299" s="41" t="s">
        <v>272</v>
      </c>
      <c r="D299" s="41">
        <v>2</v>
      </c>
      <c r="E299" s="41" t="s">
        <v>328</v>
      </c>
      <c r="F299" s="41" t="s">
        <v>184</v>
      </c>
      <c r="G299" s="43"/>
      <c r="H299" s="42">
        <f t="shared" si="9"/>
        <v>0</v>
      </c>
    </row>
    <row r="300" spans="2:8" ht="22.5" x14ac:dyDescent="0.25">
      <c r="B300" s="41">
        <v>288</v>
      </c>
      <c r="C300" s="41" t="s">
        <v>272</v>
      </c>
      <c r="D300" s="41">
        <v>100</v>
      </c>
      <c r="E300" s="41" t="s">
        <v>329</v>
      </c>
      <c r="F300" s="41" t="s">
        <v>36</v>
      </c>
      <c r="G300" s="43"/>
      <c r="H300" s="42">
        <f t="shared" si="9"/>
        <v>0</v>
      </c>
    </row>
    <row r="301" spans="2:8" ht="22.5" x14ac:dyDescent="0.25">
      <c r="B301" s="41">
        <v>289</v>
      </c>
      <c r="C301" s="41" t="s">
        <v>272</v>
      </c>
      <c r="D301" s="41">
        <v>1</v>
      </c>
      <c r="E301" s="41" t="s">
        <v>330</v>
      </c>
      <c r="F301" s="41" t="s">
        <v>36</v>
      </c>
      <c r="G301" s="43"/>
      <c r="H301" s="42">
        <f t="shared" si="9"/>
        <v>0</v>
      </c>
    </row>
    <row r="302" spans="2:8" ht="22.5" x14ac:dyDescent="0.25">
      <c r="B302" s="41">
        <v>290</v>
      </c>
      <c r="C302" s="41" t="s">
        <v>272</v>
      </c>
      <c r="D302" s="41">
        <v>3</v>
      </c>
      <c r="E302" s="41" t="s">
        <v>331</v>
      </c>
      <c r="F302" s="41" t="s">
        <v>36</v>
      </c>
      <c r="G302" s="43"/>
      <c r="H302" s="42">
        <f t="shared" si="9"/>
        <v>0</v>
      </c>
    </row>
    <row r="303" spans="2:8" ht="22.5" x14ac:dyDescent="0.25">
      <c r="B303" s="41">
        <v>291</v>
      </c>
      <c r="C303" s="41" t="s">
        <v>272</v>
      </c>
      <c r="D303" s="41">
        <v>1</v>
      </c>
      <c r="E303" s="41" t="s">
        <v>332</v>
      </c>
      <c r="F303" s="41" t="s">
        <v>36</v>
      </c>
      <c r="G303" s="43"/>
      <c r="H303" s="42">
        <f t="shared" si="9"/>
        <v>0</v>
      </c>
    </row>
    <row r="304" spans="2:8" ht="22.5" x14ac:dyDescent="0.25">
      <c r="B304" s="41">
        <v>292</v>
      </c>
      <c r="C304" s="41" t="s">
        <v>272</v>
      </c>
      <c r="D304" s="41">
        <v>20</v>
      </c>
      <c r="E304" s="41" t="s">
        <v>333</v>
      </c>
      <c r="F304" s="41" t="s">
        <v>36</v>
      </c>
      <c r="G304" s="43"/>
      <c r="H304" s="42">
        <f t="shared" si="9"/>
        <v>0</v>
      </c>
    </row>
    <row r="305" spans="2:8" ht="22.5" x14ac:dyDescent="0.25">
      <c r="B305" s="41">
        <v>293</v>
      </c>
      <c r="C305" s="41" t="s">
        <v>272</v>
      </c>
      <c r="D305" s="41">
        <v>2</v>
      </c>
      <c r="E305" s="41" t="s">
        <v>334</v>
      </c>
      <c r="F305" s="41" t="s">
        <v>26</v>
      </c>
      <c r="G305" s="43"/>
      <c r="H305" s="42">
        <f t="shared" si="9"/>
        <v>0</v>
      </c>
    </row>
    <row r="306" spans="2:8" ht="22.5" x14ac:dyDescent="0.25">
      <c r="B306" s="41">
        <v>294</v>
      </c>
      <c r="C306" s="41" t="s">
        <v>272</v>
      </c>
      <c r="D306" s="41">
        <v>10</v>
      </c>
      <c r="E306" s="41" t="s">
        <v>335</v>
      </c>
      <c r="F306" s="41" t="s">
        <v>26</v>
      </c>
      <c r="G306" s="43"/>
      <c r="H306" s="42">
        <f t="shared" si="9"/>
        <v>0</v>
      </c>
    </row>
    <row r="307" spans="2:8" ht="22.5" x14ac:dyDescent="0.25">
      <c r="B307" s="41">
        <v>295</v>
      </c>
      <c r="C307" s="41" t="s">
        <v>272</v>
      </c>
      <c r="D307" s="41">
        <v>8</v>
      </c>
      <c r="E307" s="41" t="s">
        <v>336</v>
      </c>
      <c r="F307" s="41" t="s">
        <v>36</v>
      </c>
      <c r="G307" s="43"/>
      <c r="H307" s="42">
        <f t="shared" si="9"/>
        <v>0</v>
      </c>
    </row>
    <row r="308" spans="2:8" ht="22.5" x14ac:dyDescent="0.25">
      <c r="B308" s="41">
        <v>296</v>
      </c>
      <c r="C308" s="41" t="s">
        <v>272</v>
      </c>
      <c r="D308" s="41">
        <v>2</v>
      </c>
      <c r="E308" s="41" t="s">
        <v>337</v>
      </c>
      <c r="F308" s="41" t="s">
        <v>36</v>
      </c>
      <c r="G308" s="43"/>
      <c r="H308" s="42">
        <f t="shared" si="9"/>
        <v>0</v>
      </c>
    </row>
    <row r="309" spans="2:8" ht="22.5" x14ac:dyDescent="0.25">
      <c r="B309" s="41">
        <v>297</v>
      </c>
      <c r="C309" s="41" t="s">
        <v>272</v>
      </c>
      <c r="D309" s="41">
        <v>2</v>
      </c>
      <c r="E309" s="41" t="s">
        <v>338</v>
      </c>
      <c r="F309" s="41" t="s">
        <v>36</v>
      </c>
      <c r="G309" s="43"/>
      <c r="H309" s="42">
        <f t="shared" si="9"/>
        <v>0</v>
      </c>
    </row>
    <row r="310" spans="2:8" ht="22.5" x14ac:dyDescent="0.25">
      <c r="B310" s="41">
        <v>298</v>
      </c>
      <c r="C310" s="41" t="s">
        <v>272</v>
      </c>
      <c r="D310" s="41">
        <v>2</v>
      </c>
      <c r="E310" s="41" t="s">
        <v>339</v>
      </c>
      <c r="F310" s="41" t="s">
        <v>36</v>
      </c>
      <c r="G310" s="43"/>
      <c r="H310" s="42">
        <f t="shared" si="9"/>
        <v>0</v>
      </c>
    </row>
    <row r="311" spans="2:8" ht="22.5" x14ac:dyDescent="0.25">
      <c r="B311" s="41">
        <v>299</v>
      </c>
      <c r="C311" s="41" t="s">
        <v>272</v>
      </c>
      <c r="D311" s="41">
        <v>2</v>
      </c>
      <c r="E311" s="41" t="s">
        <v>340</v>
      </c>
      <c r="F311" s="41" t="s">
        <v>36</v>
      </c>
      <c r="G311" s="43"/>
      <c r="H311" s="42">
        <f t="shared" si="9"/>
        <v>0</v>
      </c>
    </row>
    <row r="312" spans="2:8" ht="22.5" x14ac:dyDescent="0.25">
      <c r="B312" s="41">
        <v>300</v>
      </c>
      <c r="C312" s="41" t="s">
        <v>272</v>
      </c>
      <c r="D312" s="41">
        <v>2</v>
      </c>
      <c r="E312" s="41" t="s">
        <v>341</v>
      </c>
      <c r="F312" s="41" t="s">
        <v>36</v>
      </c>
      <c r="G312" s="43"/>
      <c r="H312" s="42">
        <f t="shared" si="9"/>
        <v>0</v>
      </c>
    </row>
    <row r="313" spans="2:8" ht="22.5" x14ac:dyDescent="0.25">
      <c r="B313" s="41">
        <v>301</v>
      </c>
      <c r="C313" s="41" t="s">
        <v>272</v>
      </c>
      <c r="D313" s="41">
        <v>2</v>
      </c>
      <c r="E313" s="41" t="s">
        <v>342</v>
      </c>
      <c r="F313" s="41" t="s">
        <v>36</v>
      </c>
      <c r="G313" s="43"/>
      <c r="H313" s="42">
        <f t="shared" si="9"/>
        <v>0</v>
      </c>
    </row>
    <row r="314" spans="2:8" ht="22.5" x14ac:dyDescent="0.25">
      <c r="B314" s="41">
        <v>302</v>
      </c>
      <c r="C314" s="41" t="s">
        <v>272</v>
      </c>
      <c r="D314" s="41">
        <v>2</v>
      </c>
      <c r="E314" s="41" t="s">
        <v>343</v>
      </c>
      <c r="F314" s="41" t="s">
        <v>36</v>
      </c>
      <c r="G314" s="43"/>
      <c r="H314" s="42">
        <f t="shared" si="9"/>
        <v>0</v>
      </c>
    </row>
    <row r="315" spans="2:8" ht="22.5" x14ac:dyDescent="0.25">
      <c r="B315" s="41">
        <v>303</v>
      </c>
      <c r="C315" s="41" t="s">
        <v>272</v>
      </c>
      <c r="D315" s="41">
        <v>2</v>
      </c>
      <c r="E315" s="41" t="s">
        <v>344</v>
      </c>
      <c r="F315" s="41" t="s">
        <v>36</v>
      </c>
      <c r="G315" s="43"/>
      <c r="H315" s="42">
        <f t="shared" si="9"/>
        <v>0</v>
      </c>
    </row>
    <row r="316" spans="2:8" ht="22.5" x14ac:dyDescent="0.25">
      <c r="B316" s="41">
        <v>304</v>
      </c>
      <c r="C316" s="41" t="s">
        <v>272</v>
      </c>
      <c r="D316" s="41">
        <v>4</v>
      </c>
      <c r="E316" s="41" t="s">
        <v>345</v>
      </c>
      <c r="F316" s="41" t="s">
        <v>36</v>
      </c>
      <c r="G316" s="43"/>
      <c r="H316" s="42">
        <f t="shared" si="9"/>
        <v>0</v>
      </c>
    </row>
    <row r="317" spans="2:8" ht="22.5" x14ac:dyDescent="0.25">
      <c r="B317" s="41">
        <v>305</v>
      </c>
      <c r="C317" s="41" t="s">
        <v>272</v>
      </c>
      <c r="D317" s="41">
        <v>4</v>
      </c>
      <c r="E317" s="41" t="s">
        <v>346</v>
      </c>
      <c r="F317" s="41" t="s">
        <v>36</v>
      </c>
      <c r="G317" s="43"/>
      <c r="H317" s="42">
        <f t="shared" si="9"/>
        <v>0</v>
      </c>
    </row>
    <row r="318" spans="2:8" ht="22.5" x14ac:dyDescent="0.25">
      <c r="B318" s="41">
        <v>306</v>
      </c>
      <c r="C318" s="41" t="s">
        <v>272</v>
      </c>
      <c r="D318" s="41">
        <v>10</v>
      </c>
      <c r="E318" s="41" t="s">
        <v>347</v>
      </c>
      <c r="F318" s="41" t="s">
        <v>36</v>
      </c>
      <c r="G318" s="43"/>
      <c r="H318" s="42">
        <f t="shared" si="9"/>
        <v>0</v>
      </c>
    </row>
    <row r="319" spans="2:8" ht="22.5" x14ac:dyDescent="0.25">
      <c r="B319" s="41">
        <v>307</v>
      </c>
      <c r="C319" s="41" t="s">
        <v>272</v>
      </c>
      <c r="D319" s="41">
        <v>5</v>
      </c>
      <c r="E319" s="41" t="s">
        <v>348</v>
      </c>
      <c r="F319" s="41" t="s">
        <v>36</v>
      </c>
      <c r="G319" s="43"/>
      <c r="H319" s="42">
        <f t="shared" si="9"/>
        <v>0</v>
      </c>
    </row>
    <row r="320" spans="2:8" ht="22.5" x14ac:dyDescent="0.25">
      <c r="B320" s="41">
        <v>308</v>
      </c>
      <c r="C320" s="41" t="s">
        <v>272</v>
      </c>
      <c r="D320" s="41">
        <v>2</v>
      </c>
      <c r="E320" s="41" t="s">
        <v>349</v>
      </c>
      <c r="F320" s="41" t="s">
        <v>184</v>
      </c>
      <c r="G320" s="43"/>
      <c r="H320" s="42">
        <f t="shared" si="9"/>
        <v>0</v>
      </c>
    </row>
    <row r="321" spans="2:8" ht="22.5" x14ac:dyDescent="0.25">
      <c r="B321" s="41">
        <v>309</v>
      </c>
      <c r="C321" s="41" t="s">
        <v>272</v>
      </c>
      <c r="D321" s="41">
        <v>4</v>
      </c>
      <c r="E321" s="41" t="s">
        <v>350</v>
      </c>
      <c r="F321" s="41" t="s">
        <v>173</v>
      </c>
      <c r="G321" s="43"/>
      <c r="H321" s="42">
        <f t="shared" si="9"/>
        <v>0</v>
      </c>
    </row>
    <row r="322" spans="2:8" ht="22.5" x14ac:dyDescent="0.25">
      <c r="B322" s="41">
        <v>310</v>
      </c>
      <c r="C322" s="41" t="s">
        <v>272</v>
      </c>
      <c r="D322" s="41">
        <v>6</v>
      </c>
      <c r="E322" s="41" t="s">
        <v>351</v>
      </c>
      <c r="F322" s="41" t="s">
        <v>173</v>
      </c>
      <c r="G322" s="43"/>
      <c r="H322" s="42">
        <f t="shared" si="9"/>
        <v>0</v>
      </c>
    </row>
    <row r="323" spans="2:8" ht="22.5" x14ac:dyDescent="0.25">
      <c r="B323" s="41">
        <v>311</v>
      </c>
      <c r="C323" s="41" t="s">
        <v>272</v>
      </c>
      <c r="D323" s="41">
        <v>5</v>
      </c>
      <c r="E323" s="41" t="s">
        <v>352</v>
      </c>
      <c r="F323" s="41" t="s">
        <v>173</v>
      </c>
      <c r="G323" s="43"/>
      <c r="H323" s="42">
        <f t="shared" si="9"/>
        <v>0</v>
      </c>
    </row>
    <row r="324" spans="2:8" ht="22.5" x14ac:dyDescent="0.25">
      <c r="B324" s="41">
        <v>312</v>
      </c>
      <c r="C324" s="41" t="s">
        <v>272</v>
      </c>
      <c r="D324" s="41">
        <v>5</v>
      </c>
      <c r="E324" s="41" t="s">
        <v>353</v>
      </c>
      <c r="F324" s="41" t="s">
        <v>173</v>
      </c>
      <c r="G324" s="43"/>
      <c r="H324" s="42">
        <f t="shared" si="9"/>
        <v>0</v>
      </c>
    </row>
    <row r="325" spans="2:8" ht="22.5" x14ac:dyDescent="0.25">
      <c r="B325" s="41">
        <v>313</v>
      </c>
      <c r="C325" s="41" t="s">
        <v>272</v>
      </c>
      <c r="D325" s="41">
        <v>5</v>
      </c>
      <c r="E325" s="41" t="s">
        <v>354</v>
      </c>
      <c r="F325" s="41" t="s">
        <v>173</v>
      </c>
      <c r="G325" s="43"/>
      <c r="H325" s="42">
        <f t="shared" si="9"/>
        <v>0</v>
      </c>
    </row>
    <row r="326" spans="2:8" ht="22.5" x14ac:dyDescent="0.25">
      <c r="B326" s="41">
        <v>314</v>
      </c>
      <c r="C326" s="41" t="s">
        <v>272</v>
      </c>
      <c r="D326" s="41">
        <v>62</v>
      </c>
      <c r="E326" s="41" t="s">
        <v>355</v>
      </c>
      <c r="F326" s="41" t="s">
        <v>36</v>
      </c>
      <c r="G326" s="43"/>
      <c r="H326" s="42">
        <f t="shared" si="9"/>
        <v>0</v>
      </c>
    </row>
    <row r="327" spans="2:8" ht="22.5" x14ac:dyDescent="0.25">
      <c r="B327" s="41">
        <v>315</v>
      </c>
      <c r="C327" s="41" t="s">
        <v>272</v>
      </c>
      <c r="D327" s="41">
        <v>1</v>
      </c>
      <c r="E327" s="41" t="s">
        <v>356</v>
      </c>
      <c r="F327" s="41" t="s">
        <v>36</v>
      </c>
      <c r="G327" s="43"/>
      <c r="H327" s="42">
        <f t="shared" si="9"/>
        <v>0</v>
      </c>
    </row>
    <row r="328" spans="2:8" ht="22.5" x14ac:dyDescent="0.25">
      <c r="B328" s="41">
        <v>316</v>
      </c>
      <c r="C328" s="41" t="s">
        <v>272</v>
      </c>
      <c r="D328" s="41">
        <v>6</v>
      </c>
      <c r="E328" s="41" t="s">
        <v>357</v>
      </c>
      <c r="F328" s="41" t="s">
        <v>36</v>
      </c>
      <c r="G328" s="43"/>
      <c r="H328" s="42">
        <f t="shared" si="9"/>
        <v>0</v>
      </c>
    </row>
    <row r="329" spans="2:8" ht="22.5" x14ac:dyDescent="0.25">
      <c r="B329" s="41">
        <v>317</v>
      </c>
      <c r="C329" s="41" t="s">
        <v>272</v>
      </c>
      <c r="D329" s="41">
        <v>2</v>
      </c>
      <c r="E329" s="41" t="s">
        <v>358</v>
      </c>
      <c r="F329" s="41" t="s">
        <v>274</v>
      </c>
      <c r="G329" s="43"/>
      <c r="H329" s="42">
        <f t="shared" si="9"/>
        <v>0</v>
      </c>
    </row>
    <row r="330" spans="2:8" ht="22.5" x14ac:dyDescent="0.25">
      <c r="B330" s="41">
        <v>318</v>
      </c>
      <c r="C330" s="41" t="s">
        <v>272</v>
      </c>
      <c r="D330" s="41">
        <v>2</v>
      </c>
      <c r="E330" s="41" t="s">
        <v>359</v>
      </c>
      <c r="F330" s="41" t="s">
        <v>36</v>
      </c>
      <c r="G330" s="43"/>
      <c r="H330" s="42">
        <f t="shared" si="9"/>
        <v>0</v>
      </c>
    </row>
    <row r="331" spans="2:8" ht="22.5" x14ac:dyDescent="0.25">
      <c r="B331" s="41">
        <v>319</v>
      </c>
      <c r="C331" s="41" t="s">
        <v>272</v>
      </c>
      <c r="D331" s="41">
        <v>1</v>
      </c>
      <c r="E331" s="41" t="s">
        <v>360</v>
      </c>
      <c r="F331" s="41" t="s">
        <v>36</v>
      </c>
      <c r="G331" s="43"/>
      <c r="H331" s="42">
        <f t="shared" si="9"/>
        <v>0</v>
      </c>
    </row>
    <row r="332" spans="2:8" ht="22.5" x14ac:dyDescent="0.25">
      <c r="B332" s="41">
        <v>320</v>
      </c>
      <c r="C332" s="41" t="s">
        <v>272</v>
      </c>
      <c r="D332" s="41">
        <v>1</v>
      </c>
      <c r="E332" s="41" t="s">
        <v>361</v>
      </c>
      <c r="F332" s="41" t="s">
        <v>36</v>
      </c>
      <c r="G332" s="43"/>
      <c r="H332" s="42">
        <f t="shared" si="9"/>
        <v>0</v>
      </c>
    </row>
    <row r="333" spans="2:8" ht="22.5" x14ac:dyDescent="0.25">
      <c r="B333" s="41">
        <v>321</v>
      </c>
      <c r="C333" s="41" t="s">
        <v>272</v>
      </c>
      <c r="D333" s="41">
        <v>2</v>
      </c>
      <c r="E333" s="41" t="s">
        <v>362</v>
      </c>
      <c r="F333" s="41" t="s">
        <v>36</v>
      </c>
      <c r="G333" s="43"/>
      <c r="H333" s="42">
        <f t="shared" si="9"/>
        <v>0</v>
      </c>
    </row>
    <row r="334" spans="2:8" ht="22.5" x14ac:dyDescent="0.25">
      <c r="B334" s="41">
        <v>322</v>
      </c>
      <c r="C334" s="41" t="s">
        <v>272</v>
      </c>
      <c r="D334" s="41">
        <v>7</v>
      </c>
      <c r="E334" s="41" t="s">
        <v>363</v>
      </c>
      <c r="F334" s="41" t="s">
        <v>70</v>
      </c>
      <c r="G334" s="43"/>
      <c r="H334" s="42">
        <f t="shared" si="9"/>
        <v>0</v>
      </c>
    </row>
    <row r="335" spans="2:8" ht="22.5" x14ac:dyDescent="0.25">
      <c r="B335" s="41">
        <v>323</v>
      </c>
      <c r="C335" s="41" t="s">
        <v>272</v>
      </c>
      <c r="D335" s="41">
        <v>30</v>
      </c>
      <c r="E335" s="41" t="s">
        <v>364</v>
      </c>
      <c r="F335" s="41" t="s">
        <v>36</v>
      </c>
      <c r="G335" s="43"/>
      <c r="H335" s="42">
        <f t="shared" si="9"/>
        <v>0</v>
      </c>
    </row>
    <row r="336" spans="2:8" ht="22.5" x14ac:dyDescent="0.25">
      <c r="B336" s="41">
        <v>324</v>
      </c>
      <c r="C336" s="41" t="s">
        <v>272</v>
      </c>
      <c r="D336" s="41">
        <v>30</v>
      </c>
      <c r="E336" s="41" t="s">
        <v>365</v>
      </c>
      <c r="F336" s="41" t="s">
        <v>36</v>
      </c>
      <c r="G336" s="43"/>
      <c r="H336" s="42">
        <f t="shared" si="9"/>
        <v>0</v>
      </c>
    </row>
    <row r="337" spans="2:8" ht="22.5" x14ac:dyDescent="0.25">
      <c r="B337" s="41">
        <v>325</v>
      </c>
      <c r="C337" s="41" t="s">
        <v>272</v>
      </c>
      <c r="D337" s="41">
        <v>30</v>
      </c>
      <c r="E337" s="41" t="s">
        <v>366</v>
      </c>
      <c r="F337" s="41" t="s">
        <v>36</v>
      </c>
      <c r="G337" s="43"/>
      <c r="H337" s="42">
        <f t="shared" si="9"/>
        <v>0</v>
      </c>
    </row>
    <row r="338" spans="2:8" ht="22.5" x14ac:dyDescent="0.25">
      <c r="B338" s="41">
        <v>326</v>
      </c>
      <c r="C338" s="41" t="s">
        <v>272</v>
      </c>
      <c r="D338" s="41">
        <v>2</v>
      </c>
      <c r="E338" s="41" t="s">
        <v>367</v>
      </c>
      <c r="F338" s="41" t="s">
        <v>184</v>
      </c>
      <c r="G338" s="43"/>
      <c r="H338" s="42">
        <f t="shared" si="9"/>
        <v>0</v>
      </c>
    </row>
    <row r="339" spans="2:8" ht="22.5" x14ac:dyDescent="0.25">
      <c r="B339" s="41">
        <v>327</v>
      </c>
      <c r="C339" s="41" t="s">
        <v>272</v>
      </c>
      <c r="D339" s="41">
        <v>4</v>
      </c>
      <c r="E339" s="41" t="s">
        <v>368</v>
      </c>
      <c r="F339" s="41" t="s">
        <v>118</v>
      </c>
      <c r="G339" s="43"/>
      <c r="H339" s="42">
        <f t="shared" si="9"/>
        <v>0</v>
      </c>
    </row>
    <row r="340" spans="2:8" ht="22.5" x14ac:dyDescent="0.25">
      <c r="B340" s="41">
        <v>328</v>
      </c>
      <c r="C340" s="41" t="s">
        <v>272</v>
      </c>
      <c r="D340" s="41">
        <v>4</v>
      </c>
      <c r="E340" s="41" t="s">
        <v>369</v>
      </c>
      <c r="F340" s="41" t="s">
        <v>118</v>
      </c>
      <c r="G340" s="43"/>
      <c r="H340" s="42">
        <f t="shared" si="9"/>
        <v>0</v>
      </c>
    </row>
    <row r="341" spans="2:8" ht="22.5" x14ac:dyDescent="0.25">
      <c r="B341" s="41">
        <v>329</v>
      </c>
      <c r="C341" s="41" t="s">
        <v>272</v>
      </c>
      <c r="D341" s="41">
        <v>5</v>
      </c>
      <c r="E341" s="41" t="s">
        <v>370</v>
      </c>
      <c r="F341" s="41" t="s">
        <v>118</v>
      </c>
      <c r="G341" s="43"/>
      <c r="H341" s="42">
        <f t="shared" si="9"/>
        <v>0</v>
      </c>
    </row>
    <row r="342" spans="2:8" ht="22.5" x14ac:dyDescent="0.25">
      <c r="B342" s="41">
        <v>330</v>
      </c>
      <c r="C342" s="41" t="s">
        <v>272</v>
      </c>
      <c r="D342" s="41">
        <v>5</v>
      </c>
      <c r="E342" s="41" t="s">
        <v>371</v>
      </c>
      <c r="F342" s="41" t="s">
        <v>118</v>
      </c>
      <c r="G342" s="43"/>
      <c r="H342" s="42">
        <f t="shared" si="9"/>
        <v>0</v>
      </c>
    </row>
    <row r="343" spans="2:8" ht="22.5" x14ac:dyDescent="0.25">
      <c r="B343" s="41">
        <v>331</v>
      </c>
      <c r="C343" s="41" t="s">
        <v>272</v>
      </c>
      <c r="D343" s="41">
        <v>6</v>
      </c>
      <c r="E343" s="41" t="s">
        <v>372</v>
      </c>
      <c r="F343" s="41" t="s">
        <v>118</v>
      </c>
      <c r="G343" s="43"/>
      <c r="H343" s="42">
        <f t="shared" si="9"/>
        <v>0</v>
      </c>
    </row>
    <row r="344" spans="2:8" ht="22.5" x14ac:dyDescent="0.25">
      <c r="B344" s="41">
        <v>332</v>
      </c>
      <c r="C344" s="41" t="s">
        <v>272</v>
      </c>
      <c r="D344" s="41">
        <v>16</v>
      </c>
      <c r="E344" s="41" t="s">
        <v>373</v>
      </c>
      <c r="F344" s="41" t="s">
        <v>26</v>
      </c>
      <c r="G344" s="43"/>
      <c r="H344" s="42">
        <f t="shared" si="9"/>
        <v>0</v>
      </c>
    </row>
    <row r="345" spans="2:8" ht="22.5" x14ac:dyDescent="0.25">
      <c r="B345" s="41">
        <v>333</v>
      </c>
      <c r="C345" s="41" t="s">
        <v>272</v>
      </c>
      <c r="D345" s="41">
        <v>5</v>
      </c>
      <c r="E345" s="41" t="s">
        <v>374</v>
      </c>
      <c r="F345" s="41" t="s">
        <v>36</v>
      </c>
      <c r="G345" s="43"/>
      <c r="H345" s="42">
        <f t="shared" si="9"/>
        <v>0</v>
      </c>
    </row>
    <row r="346" spans="2:8" ht="22.5" x14ac:dyDescent="0.25">
      <c r="B346" s="41">
        <v>334</v>
      </c>
      <c r="C346" s="41" t="s">
        <v>272</v>
      </c>
      <c r="D346" s="41">
        <v>50</v>
      </c>
      <c r="E346" s="41" t="s">
        <v>375</v>
      </c>
      <c r="F346" s="41" t="s">
        <v>36</v>
      </c>
      <c r="G346" s="43"/>
      <c r="H346" s="42">
        <f t="shared" si="9"/>
        <v>0</v>
      </c>
    </row>
    <row r="347" spans="2:8" ht="22.5" x14ac:dyDescent="0.25">
      <c r="B347" s="41">
        <v>335</v>
      </c>
      <c r="C347" s="41" t="s">
        <v>272</v>
      </c>
      <c r="D347" s="41">
        <v>20</v>
      </c>
      <c r="E347" s="41" t="s">
        <v>376</v>
      </c>
      <c r="F347" s="41" t="s">
        <v>36</v>
      </c>
      <c r="G347" s="43"/>
      <c r="H347" s="42">
        <f t="shared" si="9"/>
        <v>0</v>
      </c>
    </row>
    <row r="348" spans="2:8" ht="22.5" x14ac:dyDescent="0.25">
      <c r="B348" s="41">
        <v>336</v>
      </c>
      <c r="C348" s="41" t="s">
        <v>272</v>
      </c>
      <c r="D348" s="41">
        <v>5</v>
      </c>
      <c r="E348" s="41" t="s">
        <v>377</v>
      </c>
      <c r="F348" s="41" t="s">
        <v>26</v>
      </c>
      <c r="G348" s="43"/>
      <c r="H348" s="42">
        <f t="shared" si="9"/>
        <v>0</v>
      </c>
    </row>
    <row r="349" spans="2:8" ht="22.5" x14ac:dyDescent="0.25">
      <c r="B349" s="41">
        <v>337</v>
      </c>
      <c r="C349" s="41" t="s">
        <v>272</v>
      </c>
      <c r="D349" s="41">
        <v>10</v>
      </c>
      <c r="E349" s="41" t="s">
        <v>378</v>
      </c>
      <c r="F349" s="41" t="s">
        <v>36</v>
      </c>
      <c r="G349" s="43"/>
      <c r="H349" s="42">
        <f t="shared" si="9"/>
        <v>0</v>
      </c>
    </row>
    <row r="350" spans="2:8" ht="22.5" x14ac:dyDescent="0.25">
      <c r="B350" s="41">
        <v>338</v>
      </c>
      <c r="C350" s="41" t="s">
        <v>272</v>
      </c>
      <c r="D350" s="41">
        <v>10</v>
      </c>
      <c r="E350" s="41" t="s">
        <v>379</v>
      </c>
      <c r="F350" s="41" t="s">
        <v>26</v>
      </c>
      <c r="G350" s="43"/>
      <c r="H350" s="42">
        <f t="shared" si="9"/>
        <v>0</v>
      </c>
    </row>
    <row r="351" spans="2:8" ht="22.5" x14ac:dyDescent="0.25">
      <c r="B351" s="41">
        <v>339</v>
      </c>
      <c r="C351" s="41" t="s">
        <v>272</v>
      </c>
      <c r="D351" s="41">
        <v>3</v>
      </c>
      <c r="E351" s="41" t="s">
        <v>380</v>
      </c>
      <c r="F351" s="41" t="s">
        <v>167</v>
      </c>
      <c r="G351" s="43"/>
      <c r="H351" s="42">
        <f t="shared" si="9"/>
        <v>0</v>
      </c>
    </row>
    <row r="352" spans="2:8" ht="22.5" x14ac:dyDescent="0.25">
      <c r="B352" s="41">
        <v>340</v>
      </c>
      <c r="C352" s="41" t="s">
        <v>272</v>
      </c>
      <c r="D352" s="41">
        <v>3</v>
      </c>
      <c r="E352" s="41" t="s">
        <v>381</v>
      </c>
      <c r="F352" s="41" t="s">
        <v>36</v>
      </c>
      <c r="G352" s="43"/>
      <c r="H352" s="42">
        <f t="shared" si="9"/>
        <v>0</v>
      </c>
    </row>
    <row r="353" spans="2:8" ht="22.5" x14ac:dyDescent="0.25">
      <c r="B353" s="41">
        <v>341</v>
      </c>
      <c r="C353" s="41" t="s">
        <v>272</v>
      </c>
      <c r="D353" s="41">
        <v>3</v>
      </c>
      <c r="E353" s="41" t="s">
        <v>382</v>
      </c>
      <c r="F353" s="41" t="s">
        <v>36</v>
      </c>
      <c r="G353" s="43"/>
      <c r="H353" s="42">
        <f t="shared" si="9"/>
        <v>0</v>
      </c>
    </row>
    <row r="354" spans="2:8" ht="22.5" x14ac:dyDescent="0.25">
      <c r="B354" s="41">
        <v>342</v>
      </c>
      <c r="C354" s="41" t="s">
        <v>272</v>
      </c>
      <c r="D354" s="41">
        <v>1</v>
      </c>
      <c r="E354" s="41" t="s">
        <v>383</v>
      </c>
      <c r="F354" s="41" t="s">
        <v>36</v>
      </c>
      <c r="G354" s="43"/>
      <c r="H354" s="42">
        <f t="shared" si="9"/>
        <v>0</v>
      </c>
    </row>
    <row r="355" spans="2:8" ht="22.5" x14ac:dyDescent="0.25">
      <c r="B355" s="41">
        <v>343</v>
      </c>
      <c r="C355" s="41" t="s">
        <v>272</v>
      </c>
      <c r="D355" s="41">
        <v>10</v>
      </c>
      <c r="E355" s="41" t="s">
        <v>384</v>
      </c>
      <c r="F355" s="41" t="s">
        <v>36</v>
      </c>
      <c r="G355" s="43"/>
      <c r="H355" s="42">
        <f t="shared" si="9"/>
        <v>0</v>
      </c>
    </row>
    <row r="356" spans="2:8" ht="22.5" x14ac:dyDescent="0.25">
      <c r="B356" s="41">
        <v>344</v>
      </c>
      <c r="C356" s="41" t="s">
        <v>272</v>
      </c>
      <c r="D356" s="41">
        <v>10</v>
      </c>
      <c r="E356" s="41" t="s">
        <v>385</v>
      </c>
      <c r="F356" s="41" t="s">
        <v>36</v>
      </c>
      <c r="G356" s="43"/>
      <c r="H356" s="42">
        <f t="shared" si="9"/>
        <v>0</v>
      </c>
    </row>
    <row r="357" spans="2:8" ht="22.5" x14ac:dyDescent="0.25">
      <c r="B357" s="41">
        <v>345</v>
      </c>
      <c r="C357" s="41" t="s">
        <v>272</v>
      </c>
      <c r="D357" s="41">
        <v>10</v>
      </c>
      <c r="E357" s="41" t="s">
        <v>386</v>
      </c>
      <c r="F357" s="41" t="s">
        <v>36</v>
      </c>
      <c r="G357" s="43"/>
      <c r="H357" s="42">
        <f t="shared" si="9"/>
        <v>0</v>
      </c>
    </row>
    <row r="358" spans="2:8" ht="45" x14ac:dyDescent="0.25">
      <c r="B358" s="41">
        <v>346</v>
      </c>
      <c r="C358" s="41" t="s">
        <v>272</v>
      </c>
      <c r="D358" s="41">
        <v>1</v>
      </c>
      <c r="E358" s="41" t="s">
        <v>387</v>
      </c>
      <c r="F358" s="41" t="s">
        <v>36</v>
      </c>
      <c r="G358" s="43"/>
      <c r="H358" s="42">
        <f t="shared" si="9"/>
        <v>0</v>
      </c>
    </row>
    <row r="359" spans="2:8" ht="22.5" x14ac:dyDescent="0.25">
      <c r="B359" s="41">
        <v>347</v>
      </c>
      <c r="C359" s="41" t="s">
        <v>272</v>
      </c>
      <c r="D359" s="41">
        <v>12</v>
      </c>
      <c r="E359" s="41" t="s">
        <v>388</v>
      </c>
      <c r="F359" s="41" t="s">
        <v>36</v>
      </c>
      <c r="G359" s="43"/>
      <c r="H359" s="42">
        <f t="shared" si="9"/>
        <v>0</v>
      </c>
    </row>
    <row r="360" spans="2:8" ht="22.5" x14ac:dyDescent="0.25">
      <c r="B360" s="41">
        <v>348</v>
      </c>
      <c r="C360" s="41" t="s">
        <v>272</v>
      </c>
      <c r="D360" s="41">
        <v>2</v>
      </c>
      <c r="E360" s="41" t="s">
        <v>389</v>
      </c>
      <c r="F360" s="41" t="s">
        <v>36</v>
      </c>
      <c r="G360" s="43"/>
      <c r="H360" s="42">
        <f t="shared" si="9"/>
        <v>0</v>
      </c>
    </row>
    <row r="361" spans="2:8" ht="22.5" x14ac:dyDescent="0.25">
      <c r="B361" s="41">
        <v>349</v>
      </c>
      <c r="C361" s="41" t="s">
        <v>272</v>
      </c>
      <c r="D361" s="41">
        <v>2</v>
      </c>
      <c r="E361" s="41" t="s">
        <v>390</v>
      </c>
      <c r="F361" s="41" t="s">
        <v>204</v>
      </c>
      <c r="G361" s="43"/>
      <c r="H361" s="42">
        <f t="shared" ref="H361:H424" si="10">G361*D361</f>
        <v>0</v>
      </c>
    </row>
    <row r="362" spans="2:8" ht="22.5" x14ac:dyDescent="0.25">
      <c r="B362" s="41">
        <v>350</v>
      </c>
      <c r="C362" s="41" t="s">
        <v>272</v>
      </c>
      <c r="D362" s="41">
        <v>10</v>
      </c>
      <c r="E362" s="41" t="s">
        <v>391</v>
      </c>
      <c r="F362" s="41" t="s">
        <v>284</v>
      </c>
      <c r="G362" s="43"/>
      <c r="H362" s="42">
        <f t="shared" si="10"/>
        <v>0</v>
      </c>
    </row>
    <row r="363" spans="2:8" ht="22.5" x14ac:dyDescent="0.25">
      <c r="B363" s="41">
        <v>351</v>
      </c>
      <c r="C363" s="41" t="s">
        <v>272</v>
      </c>
      <c r="D363" s="41">
        <v>10</v>
      </c>
      <c r="E363" s="41" t="s">
        <v>392</v>
      </c>
      <c r="F363" s="41" t="s">
        <v>36</v>
      </c>
      <c r="G363" s="43"/>
      <c r="H363" s="42">
        <f t="shared" si="10"/>
        <v>0</v>
      </c>
    </row>
    <row r="364" spans="2:8" ht="22.5" x14ac:dyDescent="0.25">
      <c r="B364" s="41">
        <v>352</v>
      </c>
      <c r="C364" s="41" t="s">
        <v>272</v>
      </c>
      <c r="D364" s="41">
        <v>10</v>
      </c>
      <c r="E364" s="41" t="s">
        <v>393</v>
      </c>
      <c r="F364" s="41" t="s">
        <v>36</v>
      </c>
      <c r="G364" s="43"/>
      <c r="H364" s="42">
        <f t="shared" si="10"/>
        <v>0</v>
      </c>
    </row>
    <row r="365" spans="2:8" ht="22.5" x14ac:dyDescent="0.25">
      <c r="B365" s="41">
        <v>353</v>
      </c>
      <c r="C365" s="41" t="s">
        <v>272</v>
      </c>
      <c r="D365" s="41">
        <v>10</v>
      </c>
      <c r="E365" s="41" t="s">
        <v>394</v>
      </c>
      <c r="F365" s="41" t="s">
        <v>36</v>
      </c>
      <c r="G365" s="43"/>
      <c r="H365" s="42">
        <f t="shared" si="10"/>
        <v>0</v>
      </c>
    </row>
    <row r="366" spans="2:8" ht="22.5" x14ac:dyDescent="0.25">
      <c r="B366" s="41">
        <v>354</v>
      </c>
      <c r="C366" s="41" t="s">
        <v>272</v>
      </c>
      <c r="D366" s="41">
        <v>10</v>
      </c>
      <c r="E366" s="41" t="s">
        <v>395</v>
      </c>
      <c r="F366" s="41" t="s">
        <v>36</v>
      </c>
      <c r="G366" s="43"/>
      <c r="H366" s="42">
        <f t="shared" si="10"/>
        <v>0</v>
      </c>
    </row>
    <row r="367" spans="2:8" ht="22.5" x14ac:dyDescent="0.25">
      <c r="B367" s="41">
        <v>355</v>
      </c>
      <c r="C367" s="41" t="s">
        <v>272</v>
      </c>
      <c r="D367" s="41">
        <v>10</v>
      </c>
      <c r="E367" s="41" t="s">
        <v>396</v>
      </c>
      <c r="F367" s="41" t="s">
        <v>36</v>
      </c>
      <c r="G367" s="43"/>
      <c r="H367" s="42">
        <f t="shared" si="10"/>
        <v>0</v>
      </c>
    </row>
    <row r="368" spans="2:8" ht="22.5" x14ac:dyDescent="0.25">
      <c r="B368" s="41">
        <v>356</v>
      </c>
      <c r="C368" s="41" t="s">
        <v>272</v>
      </c>
      <c r="D368" s="41">
        <v>10</v>
      </c>
      <c r="E368" s="41" t="s">
        <v>397</v>
      </c>
      <c r="F368" s="41" t="s">
        <v>36</v>
      </c>
      <c r="G368" s="43"/>
      <c r="H368" s="42">
        <f t="shared" si="10"/>
        <v>0</v>
      </c>
    </row>
    <row r="369" spans="2:8" ht="22.5" x14ac:dyDescent="0.25">
      <c r="B369" s="41">
        <v>357</v>
      </c>
      <c r="C369" s="41" t="s">
        <v>272</v>
      </c>
      <c r="D369" s="41">
        <v>10</v>
      </c>
      <c r="E369" s="41" t="s">
        <v>398</v>
      </c>
      <c r="F369" s="41" t="s">
        <v>36</v>
      </c>
      <c r="G369" s="43"/>
      <c r="H369" s="42">
        <f t="shared" si="10"/>
        <v>0</v>
      </c>
    </row>
    <row r="370" spans="2:8" ht="22.5" x14ac:dyDescent="0.25">
      <c r="B370" s="41">
        <v>358</v>
      </c>
      <c r="C370" s="41" t="s">
        <v>272</v>
      </c>
      <c r="D370" s="41">
        <v>50</v>
      </c>
      <c r="E370" s="41" t="s">
        <v>399</v>
      </c>
      <c r="F370" s="41" t="s">
        <v>36</v>
      </c>
      <c r="G370" s="43"/>
      <c r="H370" s="42">
        <f t="shared" si="10"/>
        <v>0</v>
      </c>
    </row>
    <row r="371" spans="2:8" ht="22.5" x14ac:dyDescent="0.25">
      <c r="B371" s="41">
        <v>359</v>
      </c>
      <c r="C371" s="41" t="s">
        <v>272</v>
      </c>
      <c r="D371" s="41">
        <v>10</v>
      </c>
      <c r="E371" s="41" t="s">
        <v>400</v>
      </c>
      <c r="F371" s="41" t="s">
        <v>36</v>
      </c>
      <c r="G371" s="43"/>
      <c r="H371" s="42">
        <f t="shared" si="10"/>
        <v>0</v>
      </c>
    </row>
    <row r="372" spans="2:8" ht="22.5" x14ac:dyDescent="0.25">
      <c r="B372" s="41">
        <v>360</v>
      </c>
      <c r="C372" s="41" t="s">
        <v>272</v>
      </c>
      <c r="D372" s="41">
        <v>10</v>
      </c>
      <c r="E372" s="41" t="s">
        <v>401</v>
      </c>
      <c r="F372" s="41" t="s">
        <v>36</v>
      </c>
      <c r="G372" s="43"/>
      <c r="H372" s="42">
        <f t="shared" si="10"/>
        <v>0</v>
      </c>
    </row>
    <row r="373" spans="2:8" ht="22.5" x14ac:dyDescent="0.25">
      <c r="B373" s="41">
        <v>361</v>
      </c>
      <c r="C373" s="41" t="s">
        <v>272</v>
      </c>
      <c r="D373" s="41">
        <v>20</v>
      </c>
      <c r="E373" s="41" t="s">
        <v>402</v>
      </c>
      <c r="F373" s="41" t="s">
        <v>36</v>
      </c>
      <c r="G373" s="43"/>
      <c r="H373" s="42">
        <f t="shared" si="10"/>
        <v>0</v>
      </c>
    </row>
    <row r="374" spans="2:8" ht="22.5" x14ac:dyDescent="0.25">
      <c r="B374" s="41">
        <v>362</v>
      </c>
      <c r="C374" s="41" t="s">
        <v>272</v>
      </c>
      <c r="D374" s="41">
        <v>30</v>
      </c>
      <c r="E374" s="41" t="s">
        <v>403</v>
      </c>
      <c r="F374" s="41" t="s">
        <v>36</v>
      </c>
      <c r="G374" s="43"/>
      <c r="H374" s="42">
        <f t="shared" si="10"/>
        <v>0</v>
      </c>
    </row>
    <row r="375" spans="2:8" ht="22.5" x14ac:dyDescent="0.25">
      <c r="B375" s="41">
        <v>363</v>
      </c>
      <c r="C375" s="41" t="s">
        <v>272</v>
      </c>
      <c r="D375" s="41">
        <v>10</v>
      </c>
      <c r="E375" s="41" t="s">
        <v>404</v>
      </c>
      <c r="F375" s="41" t="s">
        <v>36</v>
      </c>
      <c r="G375" s="43"/>
      <c r="H375" s="42">
        <f t="shared" si="10"/>
        <v>0</v>
      </c>
    </row>
    <row r="376" spans="2:8" ht="22.5" x14ac:dyDescent="0.25">
      <c r="B376" s="41">
        <v>364</v>
      </c>
      <c r="C376" s="41" t="s">
        <v>272</v>
      </c>
      <c r="D376" s="41">
        <v>20</v>
      </c>
      <c r="E376" s="41" t="s">
        <v>405</v>
      </c>
      <c r="F376" s="41" t="s">
        <v>36</v>
      </c>
      <c r="G376" s="43"/>
      <c r="H376" s="42">
        <f t="shared" si="10"/>
        <v>0</v>
      </c>
    </row>
    <row r="377" spans="2:8" ht="22.5" x14ac:dyDescent="0.25">
      <c r="B377" s="41">
        <v>365</v>
      </c>
      <c r="C377" s="41" t="s">
        <v>272</v>
      </c>
      <c r="D377" s="41">
        <v>20</v>
      </c>
      <c r="E377" s="41" t="s">
        <v>406</v>
      </c>
      <c r="F377" s="41" t="s">
        <v>36</v>
      </c>
      <c r="G377" s="43"/>
      <c r="H377" s="42">
        <f t="shared" si="10"/>
        <v>0</v>
      </c>
    </row>
    <row r="378" spans="2:8" ht="22.5" x14ac:dyDescent="0.25">
      <c r="B378" s="41">
        <v>366</v>
      </c>
      <c r="C378" s="41" t="s">
        <v>272</v>
      </c>
      <c r="D378" s="41">
        <v>20</v>
      </c>
      <c r="E378" s="41" t="s">
        <v>407</v>
      </c>
      <c r="F378" s="41" t="s">
        <v>36</v>
      </c>
      <c r="G378" s="43"/>
      <c r="H378" s="42">
        <f t="shared" si="10"/>
        <v>0</v>
      </c>
    </row>
    <row r="379" spans="2:8" ht="22.5" x14ac:dyDescent="0.25">
      <c r="B379" s="41">
        <v>367</v>
      </c>
      <c r="C379" s="41" t="s">
        <v>272</v>
      </c>
      <c r="D379" s="41">
        <v>20</v>
      </c>
      <c r="E379" s="41" t="s">
        <v>408</v>
      </c>
      <c r="F379" s="41" t="s">
        <v>36</v>
      </c>
      <c r="G379" s="43"/>
      <c r="H379" s="42">
        <f t="shared" si="10"/>
        <v>0</v>
      </c>
    </row>
    <row r="380" spans="2:8" ht="22.5" x14ac:dyDescent="0.25">
      <c r="B380" s="41">
        <v>368</v>
      </c>
      <c r="C380" s="41" t="s">
        <v>272</v>
      </c>
      <c r="D380" s="41">
        <v>60</v>
      </c>
      <c r="E380" s="41" t="s">
        <v>409</v>
      </c>
      <c r="F380" s="41" t="s">
        <v>36</v>
      </c>
      <c r="G380" s="43"/>
      <c r="H380" s="42">
        <f t="shared" si="10"/>
        <v>0</v>
      </c>
    </row>
    <row r="381" spans="2:8" ht="22.5" x14ac:dyDescent="0.25">
      <c r="B381" s="41">
        <v>369</v>
      </c>
      <c r="C381" s="41" t="s">
        <v>272</v>
      </c>
      <c r="D381" s="41">
        <v>10</v>
      </c>
      <c r="E381" s="41" t="s">
        <v>410</v>
      </c>
      <c r="F381" s="41" t="s">
        <v>36</v>
      </c>
      <c r="G381" s="43"/>
      <c r="H381" s="42">
        <f t="shared" si="10"/>
        <v>0</v>
      </c>
    </row>
    <row r="382" spans="2:8" ht="22.5" x14ac:dyDescent="0.25">
      <c r="B382" s="41">
        <v>370</v>
      </c>
      <c r="C382" s="41" t="s">
        <v>272</v>
      </c>
      <c r="D382" s="41">
        <v>20</v>
      </c>
      <c r="E382" s="41" t="s">
        <v>411</v>
      </c>
      <c r="F382" s="41" t="s">
        <v>36</v>
      </c>
      <c r="G382" s="43"/>
      <c r="H382" s="42">
        <f t="shared" si="10"/>
        <v>0</v>
      </c>
    </row>
    <row r="383" spans="2:8" ht="22.5" x14ac:dyDescent="0.25">
      <c r="B383" s="41">
        <v>371</v>
      </c>
      <c r="C383" s="41" t="s">
        <v>272</v>
      </c>
      <c r="D383" s="41">
        <v>30</v>
      </c>
      <c r="E383" s="41" t="s">
        <v>412</v>
      </c>
      <c r="F383" s="41" t="s">
        <v>36</v>
      </c>
      <c r="G383" s="43"/>
      <c r="H383" s="42">
        <f t="shared" si="10"/>
        <v>0</v>
      </c>
    </row>
    <row r="384" spans="2:8" ht="22.5" x14ac:dyDescent="0.25">
      <c r="B384" s="41">
        <v>372</v>
      </c>
      <c r="C384" s="41" t="s">
        <v>272</v>
      </c>
      <c r="D384" s="41">
        <v>60</v>
      </c>
      <c r="E384" s="41" t="s">
        <v>413</v>
      </c>
      <c r="F384" s="41" t="s">
        <v>36</v>
      </c>
      <c r="G384" s="43"/>
      <c r="H384" s="42">
        <f t="shared" si="10"/>
        <v>0</v>
      </c>
    </row>
    <row r="385" spans="2:8" ht="22.5" x14ac:dyDescent="0.25">
      <c r="B385" s="41">
        <v>373</v>
      </c>
      <c r="C385" s="41" t="s">
        <v>272</v>
      </c>
      <c r="D385" s="41">
        <v>10</v>
      </c>
      <c r="E385" s="41" t="s">
        <v>414</v>
      </c>
      <c r="F385" s="41" t="s">
        <v>36</v>
      </c>
      <c r="G385" s="43"/>
      <c r="H385" s="42">
        <f t="shared" si="10"/>
        <v>0</v>
      </c>
    </row>
    <row r="386" spans="2:8" ht="22.5" x14ac:dyDescent="0.25">
      <c r="B386" s="41">
        <v>374</v>
      </c>
      <c r="C386" s="41" t="s">
        <v>272</v>
      </c>
      <c r="D386" s="41">
        <v>1</v>
      </c>
      <c r="E386" s="41" t="s">
        <v>415</v>
      </c>
      <c r="F386" s="41" t="s">
        <v>184</v>
      </c>
      <c r="G386" s="43"/>
      <c r="H386" s="42">
        <f t="shared" si="10"/>
        <v>0</v>
      </c>
    </row>
    <row r="387" spans="2:8" ht="22.5" x14ac:dyDescent="0.25">
      <c r="B387" s="41">
        <v>375</v>
      </c>
      <c r="C387" s="41" t="s">
        <v>272</v>
      </c>
      <c r="D387" s="41">
        <v>1</v>
      </c>
      <c r="E387" s="41" t="s">
        <v>416</v>
      </c>
      <c r="F387" s="41" t="s">
        <v>184</v>
      </c>
      <c r="G387" s="43"/>
      <c r="H387" s="42">
        <f t="shared" si="10"/>
        <v>0</v>
      </c>
    </row>
    <row r="388" spans="2:8" ht="33.75" x14ac:dyDescent="0.25">
      <c r="B388" s="41">
        <v>376</v>
      </c>
      <c r="C388" s="41" t="s">
        <v>272</v>
      </c>
      <c r="D388" s="41">
        <v>2</v>
      </c>
      <c r="E388" s="41" t="s">
        <v>417</v>
      </c>
      <c r="F388" s="41" t="s">
        <v>184</v>
      </c>
      <c r="G388" s="43"/>
      <c r="H388" s="42">
        <f t="shared" si="10"/>
        <v>0</v>
      </c>
    </row>
    <row r="389" spans="2:8" ht="22.5" x14ac:dyDescent="0.25">
      <c r="B389" s="41">
        <v>377</v>
      </c>
      <c r="C389" s="41" t="s">
        <v>272</v>
      </c>
      <c r="D389" s="41">
        <v>10</v>
      </c>
      <c r="E389" s="41" t="s">
        <v>418</v>
      </c>
      <c r="F389" s="41" t="s">
        <v>36</v>
      </c>
      <c r="G389" s="43"/>
      <c r="H389" s="42">
        <f t="shared" si="10"/>
        <v>0</v>
      </c>
    </row>
    <row r="390" spans="2:8" ht="22.5" x14ac:dyDescent="0.25">
      <c r="B390" s="41">
        <v>378</v>
      </c>
      <c r="C390" s="41" t="s">
        <v>272</v>
      </c>
      <c r="D390" s="41">
        <v>20</v>
      </c>
      <c r="E390" s="41" t="s">
        <v>419</v>
      </c>
      <c r="F390" s="41" t="s">
        <v>36</v>
      </c>
      <c r="G390" s="43"/>
      <c r="H390" s="42">
        <f t="shared" si="10"/>
        <v>0</v>
      </c>
    </row>
    <row r="391" spans="2:8" ht="22.5" x14ac:dyDescent="0.25">
      <c r="B391" s="41">
        <v>379</v>
      </c>
      <c r="C391" s="41" t="s">
        <v>272</v>
      </c>
      <c r="D391" s="41">
        <v>50</v>
      </c>
      <c r="E391" s="41" t="s">
        <v>420</v>
      </c>
      <c r="F391" s="41" t="s">
        <v>36</v>
      </c>
      <c r="G391" s="43"/>
      <c r="H391" s="42">
        <f t="shared" si="10"/>
        <v>0</v>
      </c>
    </row>
    <row r="392" spans="2:8" ht="22.5" x14ac:dyDescent="0.25">
      <c r="B392" s="41">
        <v>380</v>
      </c>
      <c r="C392" s="41" t="s">
        <v>272</v>
      </c>
      <c r="D392" s="41">
        <v>2</v>
      </c>
      <c r="E392" s="41" t="s">
        <v>421</v>
      </c>
      <c r="F392" s="41" t="s">
        <v>36</v>
      </c>
      <c r="G392" s="43"/>
      <c r="H392" s="42">
        <f t="shared" si="10"/>
        <v>0</v>
      </c>
    </row>
    <row r="393" spans="2:8" ht="22.5" x14ac:dyDescent="0.25">
      <c r="B393" s="41">
        <v>381</v>
      </c>
      <c r="C393" s="41" t="s">
        <v>272</v>
      </c>
      <c r="D393" s="41">
        <v>110</v>
      </c>
      <c r="E393" s="41" t="s">
        <v>422</v>
      </c>
      <c r="F393" s="41" t="s">
        <v>184</v>
      </c>
      <c r="G393" s="43"/>
      <c r="H393" s="42">
        <f t="shared" si="10"/>
        <v>0</v>
      </c>
    </row>
    <row r="394" spans="2:8" ht="22.5" x14ac:dyDescent="0.25">
      <c r="B394" s="41">
        <v>382</v>
      </c>
      <c r="C394" s="41" t="s">
        <v>272</v>
      </c>
      <c r="D394" s="41">
        <v>15</v>
      </c>
      <c r="E394" s="41" t="s">
        <v>423</v>
      </c>
      <c r="F394" s="41" t="s">
        <v>36</v>
      </c>
      <c r="G394" s="43"/>
      <c r="H394" s="42">
        <f t="shared" si="10"/>
        <v>0</v>
      </c>
    </row>
    <row r="395" spans="2:8" ht="22.5" x14ac:dyDescent="0.25">
      <c r="B395" s="41">
        <v>383</v>
      </c>
      <c r="C395" s="41" t="s">
        <v>272</v>
      </c>
      <c r="D395" s="41">
        <v>1</v>
      </c>
      <c r="E395" s="41" t="s">
        <v>424</v>
      </c>
      <c r="F395" s="41" t="s">
        <v>36</v>
      </c>
      <c r="G395" s="43"/>
      <c r="H395" s="42">
        <f t="shared" si="10"/>
        <v>0</v>
      </c>
    </row>
    <row r="396" spans="2:8" ht="22.5" x14ac:dyDescent="0.25">
      <c r="B396" s="41">
        <v>384</v>
      </c>
      <c r="C396" s="41" t="s">
        <v>272</v>
      </c>
      <c r="D396" s="41">
        <v>1</v>
      </c>
      <c r="E396" s="41" t="s">
        <v>425</v>
      </c>
      <c r="F396" s="41" t="s">
        <v>36</v>
      </c>
      <c r="G396" s="43"/>
      <c r="H396" s="42">
        <f t="shared" si="10"/>
        <v>0</v>
      </c>
    </row>
    <row r="397" spans="2:8" ht="22.5" x14ac:dyDescent="0.25">
      <c r="B397" s="41">
        <v>385</v>
      </c>
      <c r="C397" s="41" t="s">
        <v>272</v>
      </c>
      <c r="D397" s="41">
        <v>2</v>
      </c>
      <c r="E397" s="41" t="s">
        <v>426</v>
      </c>
      <c r="F397" s="41" t="s">
        <v>36</v>
      </c>
      <c r="G397" s="43"/>
      <c r="H397" s="42">
        <f t="shared" si="10"/>
        <v>0</v>
      </c>
    </row>
    <row r="398" spans="2:8" ht="22.5" x14ac:dyDescent="0.25">
      <c r="B398" s="41">
        <v>386</v>
      </c>
      <c r="C398" s="41" t="s">
        <v>272</v>
      </c>
      <c r="D398" s="41">
        <v>60</v>
      </c>
      <c r="E398" s="41" t="s">
        <v>427</v>
      </c>
      <c r="F398" s="41" t="s">
        <v>36</v>
      </c>
      <c r="G398" s="43"/>
      <c r="H398" s="42">
        <f t="shared" si="10"/>
        <v>0</v>
      </c>
    </row>
    <row r="399" spans="2:8" ht="22.5" x14ac:dyDescent="0.25">
      <c r="B399" s="41">
        <v>387</v>
      </c>
      <c r="C399" s="41" t="s">
        <v>272</v>
      </c>
      <c r="D399" s="41">
        <v>40</v>
      </c>
      <c r="E399" s="41" t="s">
        <v>428</v>
      </c>
      <c r="F399" s="41" t="s">
        <v>36</v>
      </c>
      <c r="G399" s="43"/>
      <c r="H399" s="42">
        <f t="shared" si="10"/>
        <v>0</v>
      </c>
    </row>
    <row r="400" spans="2:8" ht="22.5" x14ac:dyDescent="0.25">
      <c r="B400" s="41">
        <v>388</v>
      </c>
      <c r="C400" s="41" t="s">
        <v>272</v>
      </c>
      <c r="D400" s="41">
        <v>50</v>
      </c>
      <c r="E400" s="41" t="s">
        <v>429</v>
      </c>
      <c r="F400" s="41" t="s">
        <v>36</v>
      </c>
      <c r="G400" s="43"/>
      <c r="H400" s="42">
        <f t="shared" si="10"/>
        <v>0</v>
      </c>
    </row>
    <row r="401" spans="2:8" ht="22.5" x14ac:dyDescent="0.25">
      <c r="B401" s="41">
        <v>389</v>
      </c>
      <c r="C401" s="41" t="s">
        <v>272</v>
      </c>
      <c r="D401" s="41">
        <v>130</v>
      </c>
      <c r="E401" s="41" t="s">
        <v>430</v>
      </c>
      <c r="F401" s="41" t="s">
        <v>36</v>
      </c>
      <c r="G401" s="43"/>
      <c r="H401" s="42">
        <f t="shared" si="10"/>
        <v>0</v>
      </c>
    </row>
    <row r="402" spans="2:8" ht="22.5" x14ac:dyDescent="0.25">
      <c r="B402" s="41">
        <v>390</v>
      </c>
      <c r="C402" s="41" t="s">
        <v>272</v>
      </c>
      <c r="D402" s="41">
        <v>60</v>
      </c>
      <c r="E402" s="41" t="s">
        <v>431</v>
      </c>
      <c r="F402" s="41" t="s">
        <v>36</v>
      </c>
      <c r="G402" s="43"/>
      <c r="H402" s="42">
        <f t="shared" si="10"/>
        <v>0</v>
      </c>
    </row>
    <row r="403" spans="2:8" ht="33.75" x14ac:dyDescent="0.25">
      <c r="B403" s="41">
        <v>391</v>
      </c>
      <c r="C403" s="41" t="s">
        <v>272</v>
      </c>
      <c r="D403" s="41">
        <v>7</v>
      </c>
      <c r="E403" s="41" t="s">
        <v>432</v>
      </c>
      <c r="F403" s="41" t="s">
        <v>36</v>
      </c>
      <c r="G403" s="43"/>
      <c r="H403" s="42">
        <f t="shared" si="10"/>
        <v>0</v>
      </c>
    </row>
    <row r="404" spans="2:8" ht="22.5" x14ac:dyDescent="0.25">
      <c r="B404" s="41">
        <v>392</v>
      </c>
      <c r="C404" s="41" t="s">
        <v>272</v>
      </c>
      <c r="D404" s="41">
        <v>40</v>
      </c>
      <c r="E404" s="41" t="s">
        <v>433</v>
      </c>
      <c r="F404" s="41" t="s">
        <v>36</v>
      </c>
      <c r="G404" s="43"/>
      <c r="H404" s="42">
        <f t="shared" si="10"/>
        <v>0</v>
      </c>
    </row>
    <row r="405" spans="2:8" ht="22.5" x14ac:dyDescent="0.25">
      <c r="B405" s="41">
        <v>393</v>
      </c>
      <c r="C405" s="41" t="s">
        <v>272</v>
      </c>
      <c r="D405" s="41">
        <v>40</v>
      </c>
      <c r="E405" s="41" t="s">
        <v>434</v>
      </c>
      <c r="F405" s="41" t="s">
        <v>36</v>
      </c>
      <c r="G405" s="43"/>
      <c r="H405" s="42">
        <f t="shared" si="10"/>
        <v>0</v>
      </c>
    </row>
    <row r="406" spans="2:8" ht="22.5" x14ac:dyDescent="0.25">
      <c r="B406" s="41">
        <v>394</v>
      </c>
      <c r="C406" s="41" t="s">
        <v>272</v>
      </c>
      <c r="D406" s="41">
        <v>10</v>
      </c>
      <c r="E406" s="41" t="s">
        <v>435</v>
      </c>
      <c r="F406" s="41" t="s">
        <v>36</v>
      </c>
      <c r="G406" s="43"/>
      <c r="H406" s="42">
        <f t="shared" si="10"/>
        <v>0</v>
      </c>
    </row>
    <row r="407" spans="2:8" ht="22.5" x14ac:dyDescent="0.25">
      <c r="B407" s="41">
        <v>395</v>
      </c>
      <c r="C407" s="41" t="s">
        <v>272</v>
      </c>
      <c r="D407" s="41">
        <v>3</v>
      </c>
      <c r="E407" s="41" t="s">
        <v>436</v>
      </c>
      <c r="F407" s="41" t="s">
        <v>36</v>
      </c>
      <c r="G407" s="43"/>
      <c r="H407" s="42">
        <f t="shared" si="10"/>
        <v>0</v>
      </c>
    </row>
    <row r="408" spans="2:8" ht="22.5" x14ac:dyDescent="0.25">
      <c r="B408" s="41">
        <v>396</v>
      </c>
      <c r="C408" s="41" t="s">
        <v>272</v>
      </c>
      <c r="D408" s="41">
        <v>250</v>
      </c>
      <c r="E408" s="41" t="s">
        <v>437</v>
      </c>
      <c r="F408" s="41" t="s">
        <v>26</v>
      </c>
      <c r="G408" s="43"/>
      <c r="H408" s="42">
        <f t="shared" si="10"/>
        <v>0</v>
      </c>
    </row>
    <row r="409" spans="2:8" ht="22.5" x14ac:dyDescent="0.25">
      <c r="B409" s="41">
        <v>397</v>
      </c>
      <c r="C409" s="41" t="s">
        <v>272</v>
      </c>
      <c r="D409" s="41">
        <v>250</v>
      </c>
      <c r="E409" s="41" t="s">
        <v>438</v>
      </c>
      <c r="F409" s="41" t="s">
        <v>26</v>
      </c>
      <c r="G409" s="43"/>
      <c r="H409" s="42">
        <f t="shared" si="10"/>
        <v>0</v>
      </c>
    </row>
    <row r="410" spans="2:8" ht="22.5" x14ac:dyDescent="0.25">
      <c r="B410" s="41">
        <v>398</v>
      </c>
      <c r="C410" s="41" t="s">
        <v>272</v>
      </c>
      <c r="D410" s="41">
        <v>1</v>
      </c>
      <c r="E410" s="41" t="s">
        <v>439</v>
      </c>
      <c r="F410" s="41" t="s">
        <v>36</v>
      </c>
      <c r="G410" s="43"/>
      <c r="H410" s="42">
        <f t="shared" si="10"/>
        <v>0</v>
      </c>
    </row>
    <row r="411" spans="2:8" ht="22.5" x14ac:dyDescent="0.25">
      <c r="B411" s="41">
        <v>399</v>
      </c>
      <c r="C411" s="41" t="s">
        <v>272</v>
      </c>
      <c r="D411" s="41">
        <v>1</v>
      </c>
      <c r="E411" s="41" t="s">
        <v>440</v>
      </c>
      <c r="F411" s="41" t="s">
        <v>36</v>
      </c>
      <c r="G411" s="43"/>
      <c r="H411" s="42">
        <f t="shared" si="10"/>
        <v>0</v>
      </c>
    </row>
    <row r="412" spans="2:8" ht="22.5" x14ac:dyDescent="0.25">
      <c r="B412" s="41">
        <v>400</v>
      </c>
      <c r="C412" s="41" t="s">
        <v>272</v>
      </c>
      <c r="D412" s="41">
        <v>2</v>
      </c>
      <c r="E412" s="41" t="s">
        <v>441</v>
      </c>
      <c r="F412" s="41" t="s">
        <v>36</v>
      </c>
      <c r="G412" s="43"/>
      <c r="H412" s="42">
        <f t="shared" si="10"/>
        <v>0</v>
      </c>
    </row>
    <row r="413" spans="2:8" ht="22.5" x14ac:dyDescent="0.25">
      <c r="B413" s="41">
        <v>401</v>
      </c>
      <c r="C413" s="41" t="s">
        <v>272</v>
      </c>
      <c r="D413" s="41">
        <v>4</v>
      </c>
      <c r="E413" s="41" t="s">
        <v>442</v>
      </c>
      <c r="F413" s="41" t="s">
        <v>36</v>
      </c>
      <c r="G413" s="43"/>
      <c r="H413" s="42">
        <f t="shared" si="10"/>
        <v>0</v>
      </c>
    </row>
    <row r="414" spans="2:8" ht="22.5" x14ac:dyDescent="0.25">
      <c r="B414" s="41">
        <v>402</v>
      </c>
      <c r="C414" s="41" t="s">
        <v>272</v>
      </c>
      <c r="D414" s="41">
        <v>16</v>
      </c>
      <c r="E414" s="41" t="s">
        <v>443</v>
      </c>
      <c r="F414" s="41" t="s">
        <v>36</v>
      </c>
      <c r="G414" s="43"/>
      <c r="H414" s="42">
        <f t="shared" si="10"/>
        <v>0</v>
      </c>
    </row>
    <row r="415" spans="2:8" ht="22.5" x14ac:dyDescent="0.25">
      <c r="B415" s="41">
        <v>403</v>
      </c>
      <c r="C415" s="41" t="s">
        <v>272</v>
      </c>
      <c r="D415" s="41">
        <v>2</v>
      </c>
      <c r="E415" s="41" t="s">
        <v>444</v>
      </c>
      <c r="F415" s="41" t="s">
        <v>36</v>
      </c>
      <c r="G415" s="43"/>
      <c r="H415" s="42">
        <f t="shared" si="10"/>
        <v>0</v>
      </c>
    </row>
    <row r="416" spans="2:8" ht="22.5" x14ac:dyDescent="0.25">
      <c r="B416" s="41">
        <v>404</v>
      </c>
      <c r="C416" s="41" t="s">
        <v>272</v>
      </c>
      <c r="D416" s="41">
        <v>5</v>
      </c>
      <c r="E416" s="41" t="s">
        <v>445</v>
      </c>
      <c r="F416" s="41" t="s">
        <v>36</v>
      </c>
      <c r="G416" s="43"/>
      <c r="H416" s="42">
        <f t="shared" si="10"/>
        <v>0</v>
      </c>
    </row>
    <row r="417" spans="2:8" ht="22.5" x14ac:dyDescent="0.25">
      <c r="B417" s="41">
        <v>405</v>
      </c>
      <c r="C417" s="41" t="s">
        <v>272</v>
      </c>
      <c r="D417" s="41">
        <v>2</v>
      </c>
      <c r="E417" s="41" t="s">
        <v>446</v>
      </c>
      <c r="F417" s="41" t="s">
        <v>36</v>
      </c>
      <c r="G417" s="43"/>
      <c r="H417" s="42">
        <f t="shared" si="10"/>
        <v>0</v>
      </c>
    </row>
    <row r="418" spans="2:8" ht="22.5" x14ac:dyDescent="0.25">
      <c r="B418" s="41">
        <v>406</v>
      </c>
      <c r="C418" s="41" t="s">
        <v>272</v>
      </c>
      <c r="D418" s="41">
        <v>10</v>
      </c>
      <c r="E418" s="41" t="s">
        <v>447</v>
      </c>
      <c r="F418" s="41" t="s">
        <v>26</v>
      </c>
      <c r="G418" s="43"/>
      <c r="H418" s="42">
        <f t="shared" si="10"/>
        <v>0</v>
      </c>
    </row>
    <row r="419" spans="2:8" ht="22.5" x14ac:dyDescent="0.25">
      <c r="B419" s="41">
        <v>407</v>
      </c>
      <c r="C419" s="41" t="s">
        <v>272</v>
      </c>
      <c r="D419" s="41">
        <v>1</v>
      </c>
      <c r="E419" s="41" t="s">
        <v>448</v>
      </c>
      <c r="F419" s="41" t="s">
        <v>36</v>
      </c>
      <c r="G419" s="43"/>
      <c r="H419" s="42">
        <f t="shared" si="10"/>
        <v>0</v>
      </c>
    </row>
    <row r="420" spans="2:8" ht="22.5" x14ac:dyDescent="0.25">
      <c r="B420" s="41">
        <v>408</v>
      </c>
      <c r="C420" s="41" t="s">
        <v>272</v>
      </c>
      <c r="D420" s="41">
        <v>4</v>
      </c>
      <c r="E420" s="41" t="s">
        <v>449</v>
      </c>
      <c r="F420" s="41" t="s">
        <v>36</v>
      </c>
      <c r="G420" s="43"/>
      <c r="H420" s="42">
        <f t="shared" si="10"/>
        <v>0</v>
      </c>
    </row>
    <row r="421" spans="2:8" ht="33.75" x14ac:dyDescent="0.25">
      <c r="B421" s="41">
        <v>409</v>
      </c>
      <c r="C421" s="41" t="s">
        <v>272</v>
      </c>
      <c r="D421" s="41">
        <v>20</v>
      </c>
      <c r="E421" s="41" t="s">
        <v>450</v>
      </c>
      <c r="F421" s="41" t="s">
        <v>36</v>
      </c>
      <c r="G421" s="43"/>
      <c r="H421" s="42">
        <f t="shared" si="10"/>
        <v>0</v>
      </c>
    </row>
    <row r="422" spans="2:8" ht="22.5" x14ac:dyDescent="0.25">
      <c r="B422" s="41">
        <v>410</v>
      </c>
      <c r="C422" s="41" t="s">
        <v>272</v>
      </c>
      <c r="D422" s="41">
        <v>10</v>
      </c>
      <c r="E422" s="41" t="s">
        <v>451</v>
      </c>
      <c r="F422" s="41" t="s">
        <v>36</v>
      </c>
      <c r="G422" s="43"/>
      <c r="H422" s="42">
        <f t="shared" si="10"/>
        <v>0</v>
      </c>
    </row>
    <row r="423" spans="2:8" ht="22.5" x14ac:dyDescent="0.25">
      <c r="B423" s="41">
        <v>411</v>
      </c>
      <c r="C423" s="41" t="s">
        <v>272</v>
      </c>
      <c r="D423" s="41">
        <v>2</v>
      </c>
      <c r="E423" s="41" t="s">
        <v>452</v>
      </c>
      <c r="F423" s="41" t="s">
        <v>26</v>
      </c>
      <c r="G423" s="43"/>
      <c r="H423" s="42">
        <f t="shared" si="10"/>
        <v>0</v>
      </c>
    </row>
    <row r="424" spans="2:8" ht="22.5" x14ac:dyDescent="0.25">
      <c r="B424" s="41">
        <v>412</v>
      </c>
      <c r="C424" s="41" t="s">
        <v>272</v>
      </c>
      <c r="D424" s="41">
        <v>20</v>
      </c>
      <c r="E424" s="41" t="s">
        <v>453</v>
      </c>
      <c r="F424" s="41" t="s">
        <v>36</v>
      </c>
      <c r="G424" s="43"/>
      <c r="H424" s="42">
        <f t="shared" si="10"/>
        <v>0</v>
      </c>
    </row>
    <row r="425" spans="2:8" ht="22.5" x14ac:dyDescent="0.25">
      <c r="B425" s="41">
        <v>413</v>
      </c>
      <c r="C425" s="41" t="s">
        <v>272</v>
      </c>
      <c r="D425" s="41">
        <v>10</v>
      </c>
      <c r="E425" s="41" t="s">
        <v>454</v>
      </c>
      <c r="F425" s="41" t="s">
        <v>36</v>
      </c>
      <c r="G425" s="43"/>
      <c r="H425" s="42">
        <f t="shared" ref="H425:H488" si="11">G425*D425</f>
        <v>0</v>
      </c>
    </row>
    <row r="426" spans="2:8" ht="22.5" x14ac:dyDescent="0.25">
      <c r="B426" s="41">
        <v>414</v>
      </c>
      <c r="C426" s="41" t="s">
        <v>272</v>
      </c>
      <c r="D426" s="41">
        <v>5</v>
      </c>
      <c r="E426" s="41" t="s">
        <v>455</v>
      </c>
      <c r="F426" s="41" t="s">
        <v>118</v>
      </c>
      <c r="G426" s="43"/>
      <c r="H426" s="42">
        <f t="shared" si="11"/>
        <v>0</v>
      </c>
    </row>
    <row r="427" spans="2:8" ht="22.5" x14ac:dyDescent="0.25">
      <c r="B427" s="41">
        <v>415</v>
      </c>
      <c r="C427" s="41" t="s">
        <v>272</v>
      </c>
      <c r="D427" s="41">
        <v>20</v>
      </c>
      <c r="E427" s="41" t="s">
        <v>456</v>
      </c>
      <c r="F427" s="41" t="s">
        <v>36</v>
      </c>
      <c r="G427" s="43"/>
      <c r="H427" s="42">
        <f t="shared" si="11"/>
        <v>0</v>
      </c>
    </row>
    <row r="428" spans="2:8" ht="22.5" x14ac:dyDescent="0.25">
      <c r="B428" s="41">
        <v>416</v>
      </c>
      <c r="C428" s="41" t="s">
        <v>272</v>
      </c>
      <c r="D428" s="41">
        <v>20</v>
      </c>
      <c r="E428" s="41" t="s">
        <v>457</v>
      </c>
      <c r="F428" s="41" t="s">
        <v>36</v>
      </c>
      <c r="G428" s="43"/>
      <c r="H428" s="42">
        <f t="shared" si="11"/>
        <v>0</v>
      </c>
    </row>
    <row r="429" spans="2:8" ht="22.5" x14ac:dyDescent="0.25">
      <c r="B429" s="41">
        <v>417</v>
      </c>
      <c r="C429" s="41" t="s">
        <v>272</v>
      </c>
      <c r="D429" s="41">
        <v>20</v>
      </c>
      <c r="E429" s="41" t="s">
        <v>458</v>
      </c>
      <c r="F429" s="41" t="s">
        <v>36</v>
      </c>
      <c r="G429" s="43"/>
      <c r="H429" s="42">
        <f t="shared" si="11"/>
        <v>0</v>
      </c>
    </row>
    <row r="430" spans="2:8" ht="22.5" x14ac:dyDescent="0.25">
      <c r="B430" s="41">
        <v>418</v>
      </c>
      <c r="C430" s="41" t="s">
        <v>272</v>
      </c>
      <c r="D430" s="41">
        <v>20</v>
      </c>
      <c r="E430" s="41" t="s">
        <v>459</v>
      </c>
      <c r="F430" s="41" t="s">
        <v>36</v>
      </c>
      <c r="G430" s="43"/>
      <c r="H430" s="42">
        <f t="shared" si="11"/>
        <v>0</v>
      </c>
    </row>
    <row r="431" spans="2:8" ht="22.5" x14ac:dyDescent="0.25">
      <c r="B431" s="41">
        <v>419</v>
      </c>
      <c r="C431" s="41" t="s">
        <v>272</v>
      </c>
      <c r="D431" s="41">
        <v>2</v>
      </c>
      <c r="E431" s="41" t="s">
        <v>460</v>
      </c>
      <c r="F431" s="41" t="s">
        <v>36</v>
      </c>
      <c r="G431" s="43"/>
      <c r="H431" s="42">
        <f t="shared" si="11"/>
        <v>0</v>
      </c>
    </row>
    <row r="432" spans="2:8" ht="22.5" x14ac:dyDescent="0.25">
      <c r="B432" s="41">
        <v>420</v>
      </c>
      <c r="C432" s="41" t="s">
        <v>272</v>
      </c>
      <c r="D432" s="41">
        <v>1</v>
      </c>
      <c r="E432" s="41" t="s">
        <v>461</v>
      </c>
      <c r="F432" s="41" t="s">
        <v>173</v>
      </c>
      <c r="G432" s="43"/>
      <c r="H432" s="42">
        <f t="shared" si="11"/>
        <v>0</v>
      </c>
    </row>
    <row r="433" spans="2:8" ht="22.5" x14ac:dyDescent="0.25">
      <c r="B433" s="41">
        <v>421</v>
      </c>
      <c r="C433" s="41" t="s">
        <v>272</v>
      </c>
      <c r="D433" s="41">
        <v>7</v>
      </c>
      <c r="E433" s="41" t="s">
        <v>462</v>
      </c>
      <c r="F433" s="41" t="s">
        <v>26</v>
      </c>
      <c r="G433" s="43"/>
      <c r="H433" s="42">
        <f t="shared" si="11"/>
        <v>0</v>
      </c>
    </row>
    <row r="434" spans="2:8" ht="22.5" x14ac:dyDescent="0.25">
      <c r="B434" s="41">
        <v>422</v>
      </c>
      <c r="C434" s="41" t="s">
        <v>272</v>
      </c>
      <c r="D434" s="41">
        <v>2</v>
      </c>
      <c r="E434" s="41" t="s">
        <v>463</v>
      </c>
      <c r="F434" s="41" t="s">
        <v>26</v>
      </c>
      <c r="G434" s="43"/>
      <c r="H434" s="42">
        <f t="shared" si="11"/>
        <v>0</v>
      </c>
    </row>
    <row r="435" spans="2:8" ht="22.5" x14ac:dyDescent="0.25">
      <c r="B435" s="41">
        <v>423</v>
      </c>
      <c r="C435" s="41" t="s">
        <v>272</v>
      </c>
      <c r="D435" s="41">
        <v>3</v>
      </c>
      <c r="E435" s="41" t="s">
        <v>464</v>
      </c>
      <c r="F435" s="41" t="s">
        <v>36</v>
      </c>
      <c r="G435" s="43"/>
      <c r="H435" s="42">
        <f t="shared" si="11"/>
        <v>0</v>
      </c>
    </row>
    <row r="436" spans="2:8" ht="22.5" x14ac:dyDescent="0.25">
      <c r="B436" s="41">
        <v>424</v>
      </c>
      <c r="C436" s="41" t="s">
        <v>272</v>
      </c>
      <c r="D436" s="41">
        <v>5</v>
      </c>
      <c r="E436" s="41" t="s">
        <v>465</v>
      </c>
      <c r="F436" s="41" t="s">
        <v>36</v>
      </c>
      <c r="G436" s="43"/>
      <c r="H436" s="42">
        <f t="shared" si="11"/>
        <v>0</v>
      </c>
    </row>
    <row r="437" spans="2:8" ht="22.5" x14ac:dyDescent="0.25">
      <c r="B437" s="41">
        <v>425</v>
      </c>
      <c r="C437" s="41" t="s">
        <v>272</v>
      </c>
      <c r="D437" s="41">
        <v>20</v>
      </c>
      <c r="E437" s="41" t="s">
        <v>466</v>
      </c>
      <c r="F437" s="41" t="s">
        <v>36</v>
      </c>
      <c r="G437" s="43"/>
      <c r="H437" s="42">
        <f t="shared" si="11"/>
        <v>0</v>
      </c>
    </row>
    <row r="438" spans="2:8" ht="22.5" x14ac:dyDescent="0.25">
      <c r="B438" s="41">
        <v>426</v>
      </c>
      <c r="C438" s="41" t="s">
        <v>272</v>
      </c>
      <c r="D438" s="41">
        <v>20</v>
      </c>
      <c r="E438" s="41" t="s">
        <v>467</v>
      </c>
      <c r="F438" s="41" t="s">
        <v>36</v>
      </c>
      <c r="G438" s="43"/>
      <c r="H438" s="42">
        <f t="shared" si="11"/>
        <v>0</v>
      </c>
    </row>
    <row r="439" spans="2:8" ht="22.5" x14ac:dyDescent="0.25">
      <c r="B439" s="41">
        <v>427</v>
      </c>
      <c r="C439" s="41" t="s">
        <v>272</v>
      </c>
      <c r="D439" s="41">
        <v>10</v>
      </c>
      <c r="E439" s="41" t="s">
        <v>468</v>
      </c>
      <c r="F439" s="41" t="s">
        <v>36</v>
      </c>
      <c r="G439" s="43"/>
      <c r="H439" s="42">
        <f t="shared" si="11"/>
        <v>0</v>
      </c>
    </row>
    <row r="440" spans="2:8" ht="22.5" x14ac:dyDescent="0.25">
      <c r="B440" s="41">
        <v>428</v>
      </c>
      <c r="C440" s="41" t="s">
        <v>272</v>
      </c>
      <c r="D440" s="41">
        <v>20</v>
      </c>
      <c r="E440" s="41" t="s">
        <v>469</v>
      </c>
      <c r="F440" s="41" t="s">
        <v>36</v>
      </c>
      <c r="G440" s="43"/>
      <c r="H440" s="42">
        <f t="shared" si="11"/>
        <v>0</v>
      </c>
    </row>
    <row r="441" spans="2:8" ht="22.5" x14ac:dyDescent="0.25">
      <c r="B441" s="41">
        <v>429</v>
      </c>
      <c r="C441" s="41" t="s">
        <v>272</v>
      </c>
      <c r="D441" s="41">
        <v>20</v>
      </c>
      <c r="E441" s="41" t="s">
        <v>470</v>
      </c>
      <c r="F441" s="41" t="s">
        <v>36</v>
      </c>
      <c r="G441" s="43"/>
      <c r="H441" s="42">
        <f t="shared" si="11"/>
        <v>0</v>
      </c>
    </row>
    <row r="442" spans="2:8" ht="22.5" x14ac:dyDescent="0.25">
      <c r="B442" s="41">
        <v>430</v>
      </c>
      <c r="C442" s="41" t="s">
        <v>272</v>
      </c>
      <c r="D442" s="41">
        <v>1</v>
      </c>
      <c r="E442" s="41" t="s">
        <v>471</v>
      </c>
      <c r="F442" s="41" t="s">
        <v>26</v>
      </c>
      <c r="G442" s="43"/>
      <c r="H442" s="42">
        <f t="shared" si="11"/>
        <v>0</v>
      </c>
    </row>
    <row r="443" spans="2:8" ht="22.5" x14ac:dyDescent="0.25">
      <c r="B443" s="41">
        <v>431</v>
      </c>
      <c r="C443" s="41" t="s">
        <v>272</v>
      </c>
      <c r="D443" s="41">
        <v>40</v>
      </c>
      <c r="E443" s="41" t="s">
        <v>472</v>
      </c>
      <c r="F443" s="41" t="s">
        <v>36</v>
      </c>
      <c r="G443" s="43"/>
      <c r="H443" s="42">
        <f t="shared" si="11"/>
        <v>0</v>
      </c>
    </row>
    <row r="444" spans="2:8" ht="22.5" x14ac:dyDescent="0.25">
      <c r="B444" s="41">
        <v>432</v>
      </c>
      <c r="C444" s="41" t="s">
        <v>272</v>
      </c>
      <c r="D444" s="41">
        <v>30</v>
      </c>
      <c r="E444" s="41" t="s">
        <v>473</v>
      </c>
      <c r="F444" s="41" t="s">
        <v>36</v>
      </c>
      <c r="G444" s="43"/>
      <c r="H444" s="42">
        <f t="shared" si="11"/>
        <v>0</v>
      </c>
    </row>
    <row r="445" spans="2:8" ht="22.5" x14ac:dyDescent="0.25">
      <c r="B445" s="41">
        <v>433</v>
      </c>
      <c r="C445" s="41" t="s">
        <v>272</v>
      </c>
      <c r="D445" s="41">
        <v>20</v>
      </c>
      <c r="E445" s="41" t="s">
        <v>474</v>
      </c>
      <c r="F445" s="41" t="s">
        <v>36</v>
      </c>
      <c r="G445" s="43"/>
      <c r="H445" s="42">
        <f t="shared" si="11"/>
        <v>0</v>
      </c>
    </row>
    <row r="446" spans="2:8" ht="22.5" x14ac:dyDescent="0.25">
      <c r="B446" s="41">
        <v>434</v>
      </c>
      <c r="C446" s="41" t="s">
        <v>272</v>
      </c>
      <c r="D446" s="41">
        <v>20</v>
      </c>
      <c r="E446" s="41" t="s">
        <v>475</v>
      </c>
      <c r="F446" s="41" t="s">
        <v>36</v>
      </c>
      <c r="G446" s="43"/>
      <c r="H446" s="42">
        <f t="shared" si="11"/>
        <v>0</v>
      </c>
    </row>
    <row r="447" spans="2:8" ht="22.5" x14ac:dyDescent="0.25">
      <c r="B447" s="41">
        <v>435</v>
      </c>
      <c r="C447" s="41" t="s">
        <v>272</v>
      </c>
      <c r="D447" s="41">
        <v>36</v>
      </c>
      <c r="E447" s="41" t="s">
        <v>476</v>
      </c>
      <c r="F447" s="41" t="s">
        <v>36</v>
      </c>
      <c r="G447" s="43"/>
      <c r="H447" s="42">
        <f t="shared" si="11"/>
        <v>0</v>
      </c>
    </row>
    <row r="448" spans="2:8" ht="22.5" x14ac:dyDescent="0.25">
      <c r="B448" s="41">
        <v>436</v>
      </c>
      <c r="C448" s="41" t="s">
        <v>272</v>
      </c>
      <c r="D448" s="41">
        <v>1</v>
      </c>
      <c r="E448" s="41" t="s">
        <v>477</v>
      </c>
      <c r="F448" s="41" t="s">
        <v>36</v>
      </c>
      <c r="G448" s="43"/>
      <c r="H448" s="42">
        <f t="shared" si="11"/>
        <v>0</v>
      </c>
    </row>
    <row r="449" spans="2:8" ht="22.5" x14ac:dyDescent="0.25">
      <c r="B449" s="41">
        <v>437</v>
      </c>
      <c r="C449" s="41" t="s">
        <v>272</v>
      </c>
      <c r="D449" s="41">
        <v>1</v>
      </c>
      <c r="E449" s="41" t="s">
        <v>478</v>
      </c>
      <c r="F449" s="41" t="s">
        <v>184</v>
      </c>
      <c r="G449" s="43"/>
      <c r="H449" s="42">
        <f t="shared" si="11"/>
        <v>0</v>
      </c>
    </row>
    <row r="450" spans="2:8" ht="22.5" x14ac:dyDescent="0.25">
      <c r="B450" s="41">
        <v>438</v>
      </c>
      <c r="C450" s="41" t="s">
        <v>272</v>
      </c>
      <c r="D450" s="41">
        <v>1</v>
      </c>
      <c r="E450" s="41" t="s">
        <v>479</v>
      </c>
      <c r="F450" s="41" t="s">
        <v>36</v>
      </c>
      <c r="G450" s="43"/>
      <c r="H450" s="42">
        <f t="shared" si="11"/>
        <v>0</v>
      </c>
    </row>
    <row r="451" spans="2:8" ht="22.5" x14ac:dyDescent="0.25">
      <c r="B451" s="41">
        <v>439</v>
      </c>
      <c r="C451" s="41" t="s">
        <v>272</v>
      </c>
      <c r="D451" s="41">
        <v>2</v>
      </c>
      <c r="E451" s="41" t="s">
        <v>480</v>
      </c>
      <c r="F451" s="41" t="s">
        <v>36</v>
      </c>
      <c r="G451" s="43"/>
      <c r="H451" s="42">
        <f t="shared" si="11"/>
        <v>0</v>
      </c>
    </row>
    <row r="452" spans="2:8" ht="22.5" x14ac:dyDescent="0.25">
      <c r="B452" s="41">
        <v>440</v>
      </c>
      <c r="C452" s="41" t="s">
        <v>272</v>
      </c>
      <c r="D452" s="41">
        <v>8</v>
      </c>
      <c r="E452" s="41" t="s">
        <v>481</v>
      </c>
      <c r="F452" s="41" t="s">
        <v>36</v>
      </c>
      <c r="G452" s="43"/>
      <c r="H452" s="42">
        <f t="shared" si="11"/>
        <v>0</v>
      </c>
    </row>
    <row r="453" spans="2:8" ht="22.5" x14ac:dyDescent="0.25">
      <c r="B453" s="41">
        <v>441</v>
      </c>
      <c r="C453" s="41" t="s">
        <v>272</v>
      </c>
      <c r="D453" s="41">
        <v>20</v>
      </c>
      <c r="E453" s="41" t="s">
        <v>482</v>
      </c>
      <c r="F453" s="41" t="s">
        <v>36</v>
      </c>
      <c r="G453" s="43"/>
      <c r="H453" s="42">
        <f t="shared" si="11"/>
        <v>0</v>
      </c>
    </row>
    <row r="454" spans="2:8" ht="22.5" x14ac:dyDescent="0.25">
      <c r="B454" s="41">
        <v>442</v>
      </c>
      <c r="C454" s="41" t="s">
        <v>272</v>
      </c>
      <c r="D454" s="41">
        <v>3</v>
      </c>
      <c r="E454" s="41" t="s">
        <v>483</v>
      </c>
      <c r="F454" s="41" t="s">
        <v>26</v>
      </c>
      <c r="G454" s="43"/>
      <c r="H454" s="42">
        <f t="shared" si="11"/>
        <v>0</v>
      </c>
    </row>
    <row r="455" spans="2:8" ht="22.5" x14ac:dyDescent="0.25">
      <c r="B455" s="41">
        <v>443</v>
      </c>
      <c r="C455" s="41" t="s">
        <v>272</v>
      </c>
      <c r="D455" s="41">
        <v>4</v>
      </c>
      <c r="E455" s="41" t="s">
        <v>484</v>
      </c>
      <c r="F455" s="41" t="s">
        <v>36</v>
      </c>
      <c r="G455" s="43"/>
      <c r="H455" s="42">
        <f t="shared" si="11"/>
        <v>0</v>
      </c>
    </row>
    <row r="456" spans="2:8" ht="22.5" x14ac:dyDescent="0.25">
      <c r="B456" s="41">
        <v>444</v>
      </c>
      <c r="C456" s="41" t="s">
        <v>272</v>
      </c>
      <c r="D456" s="41">
        <v>5</v>
      </c>
      <c r="E456" s="41" t="s">
        <v>485</v>
      </c>
      <c r="F456" s="41" t="s">
        <v>36</v>
      </c>
      <c r="G456" s="43"/>
      <c r="H456" s="42">
        <f t="shared" si="11"/>
        <v>0</v>
      </c>
    </row>
    <row r="457" spans="2:8" ht="22.5" x14ac:dyDescent="0.25">
      <c r="B457" s="41">
        <v>445</v>
      </c>
      <c r="C457" s="41" t="s">
        <v>272</v>
      </c>
      <c r="D457" s="41">
        <v>5</v>
      </c>
      <c r="E457" s="41" t="s">
        <v>486</v>
      </c>
      <c r="F457" s="41" t="s">
        <v>36</v>
      </c>
      <c r="G457" s="43"/>
      <c r="H457" s="42">
        <f t="shared" si="11"/>
        <v>0</v>
      </c>
    </row>
    <row r="458" spans="2:8" ht="22.5" x14ac:dyDescent="0.25">
      <c r="B458" s="41">
        <v>446</v>
      </c>
      <c r="C458" s="41" t="s">
        <v>272</v>
      </c>
      <c r="D458" s="41">
        <v>1</v>
      </c>
      <c r="E458" s="41" t="s">
        <v>487</v>
      </c>
      <c r="F458" s="41" t="s">
        <v>184</v>
      </c>
      <c r="G458" s="43"/>
      <c r="H458" s="42">
        <f t="shared" si="11"/>
        <v>0</v>
      </c>
    </row>
    <row r="459" spans="2:8" ht="22.5" x14ac:dyDescent="0.25">
      <c r="B459" s="41">
        <v>447</v>
      </c>
      <c r="C459" s="41" t="s">
        <v>272</v>
      </c>
      <c r="D459" s="41">
        <v>20</v>
      </c>
      <c r="E459" s="41" t="s">
        <v>488</v>
      </c>
      <c r="F459" s="41" t="s">
        <v>36</v>
      </c>
      <c r="G459" s="43"/>
      <c r="H459" s="42">
        <f t="shared" si="11"/>
        <v>0</v>
      </c>
    </row>
    <row r="460" spans="2:8" ht="22.5" x14ac:dyDescent="0.25">
      <c r="B460" s="41">
        <v>448</v>
      </c>
      <c r="C460" s="41" t="s">
        <v>272</v>
      </c>
      <c r="D460" s="41">
        <v>2</v>
      </c>
      <c r="E460" s="41" t="s">
        <v>489</v>
      </c>
      <c r="F460" s="41" t="s">
        <v>36</v>
      </c>
      <c r="G460" s="43"/>
      <c r="H460" s="42">
        <f t="shared" si="11"/>
        <v>0</v>
      </c>
    </row>
    <row r="461" spans="2:8" ht="22.5" x14ac:dyDescent="0.25">
      <c r="B461" s="41">
        <v>449</v>
      </c>
      <c r="C461" s="41" t="s">
        <v>272</v>
      </c>
      <c r="D461" s="41">
        <v>4</v>
      </c>
      <c r="E461" s="41" t="s">
        <v>490</v>
      </c>
      <c r="F461" s="41" t="s">
        <v>204</v>
      </c>
      <c r="G461" s="43"/>
      <c r="H461" s="42">
        <f t="shared" si="11"/>
        <v>0</v>
      </c>
    </row>
    <row r="462" spans="2:8" ht="22.5" x14ac:dyDescent="0.25">
      <c r="B462" s="41">
        <v>450</v>
      </c>
      <c r="C462" s="41" t="s">
        <v>272</v>
      </c>
      <c r="D462" s="41">
        <v>20</v>
      </c>
      <c r="E462" s="41" t="s">
        <v>491</v>
      </c>
      <c r="F462" s="41" t="s">
        <v>36</v>
      </c>
      <c r="G462" s="43"/>
      <c r="H462" s="42">
        <f t="shared" si="11"/>
        <v>0</v>
      </c>
    </row>
    <row r="463" spans="2:8" ht="22.5" x14ac:dyDescent="0.25">
      <c r="B463" s="41">
        <v>451</v>
      </c>
      <c r="C463" s="41" t="s">
        <v>272</v>
      </c>
      <c r="D463" s="41">
        <v>4</v>
      </c>
      <c r="E463" s="41" t="s">
        <v>492</v>
      </c>
      <c r="F463" s="41" t="s">
        <v>36</v>
      </c>
      <c r="G463" s="43"/>
      <c r="H463" s="42">
        <f t="shared" si="11"/>
        <v>0</v>
      </c>
    </row>
    <row r="464" spans="2:8" ht="22.5" x14ac:dyDescent="0.25">
      <c r="B464" s="41">
        <v>452</v>
      </c>
      <c r="C464" s="41" t="s">
        <v>272</v>
      </c>
      <c r="D464" s="41">
        <v>5</v>
      </c>
      <c r="E464" s="41" t="s">
        <v>493</v>
      </c>
      <c r="F464" s="41" t="s">
        <v>36</v>
      </c>
      <c r="G464" s="43"/>
      <c r="H464" s="42">
        <f t="shared" si="11"/>
        <v>0</v>
      </c>
    </row>
    <row r="465" spans="2:8" ht="22.5" x14ac:dyDescent="0.25">
      <c r="B465" s="41">
        <v>453</v>
      </c>
      <c r="C465" s="41" t="s">
        <v>272</v>
      </c>
      <c r="D465" s="41">
        <v>12</v>
      </c>
      <c r="E465" s="41" t="s">
        <v>494</v>
      </c>
      <c r="F465" s="41" t="s">
        <v>36</v>
      </c>
      <c r="G465" s="43"/>
      <c r="H465" s="42">
        <f t="shared" si="11"/>
        <v>0</v>
      </c>
    </row>
    <row r="466" spans="2:8" ht="22.5" x14ac:dyDescent="0.25">
      <c r="B466" s="41">
        <v>454</v>
      </c>
      <c r="C466" s="41" t="s">
        <v>272</v>
      </c>
      <c r="D466" s="41">
        <v>1</v>
      </c>
      <c r="E466" s="41" t="s">
        <v>495</v>
      </c>
      <c r="F466" s="41" t="s">
        <v>274</v>
      </c>
      <c r="G466" s="43"/>
      <c r="H466" s="42">
        <f t="shared" si="11"/>
        <v>0</v>
      </c>
    </row>
    <row r="467" spans="2:8" ht="22.5" x14ac:dyDescent="0.25">
      <c r="B467" s="41">
        <v>455</v>
      </c>
      <c r="C467" s="41" t="s">
        <v>272</v>
      </c>
      <c r="D467" s="41">
        <v>8</v>
      </c>
      <c r="E467" s="41" t="s">
        <v>496</v>
      </c>
      <c r="F467" s="41" t="s">
        <v>36</v>
      </c>
      <c r="G467" s="43"/>
      <c r="H467" s="42">
        <f t="shared" si="11"/>
        <v>0</v>
      </c>
    </row>
    <row r="468" spans="2:8" ht="22.5" x14ac:dyDescent="0.25">
      <c r="B468" s="41">
        <v>456</v>
      </c>
      <c r="C468" s="41" t="s">
        <v>272</v>
      </c>
      <c r="D468" s="41">
        <v>1</v>
      </c>
      <c r="E468" s="41" t="s">
        <v>497</v>
      </c>
      <c r="F468" s="41" t="s">
        <v>167</v>
      </c>
      <c r="G468" s="43"/>
      <c r="H468" s="42">
        <f t="shared" si="11"/>
        <v>0</v>
      </c>
    </row>
    <row r="469" spans="2:8" ht="22.5" x14ac:dyDescent="0.25">
      <c r="B469" s="41">
        <v>457</v>
      </c>
      <c r="C469" s="41" t="s">
        <v>272</v>
      </c>
      <c r="D469" s="41">
        <v>4</v>
      </c>
      <c r="E469" s="41" t="s">
        <v>498</v>
      </c>
      <c r="F469" s="41" t="s">
        <v>167</v>
      </c>
      <c r="G469" s="43"/>
      <c r="H469" s="42">
        <f t="shared" si="11"/>
        <v>0</v>
      </c>
    </row>
    <row r="470" spans="2:8" ht="22.5" x14ac:dyDescent="0.25">
      <c r="B470" s="41">
        <v>458</v>
      </c>
      <c r="C470" s="41" t="s">
        <v>272</v>
      </c>
      <c r="D470" s="41">
        <v>4</v>
      </c>
      <c r="E470" s="41" t="s">
        <v>499</v>
      </c>
      <c r="F470" s="41" t="s">
        <v>167</v>
      </c>
      <c r="G470" s="43"/>
      <c r="H470" s="42">
        <f t="shared" si="11"/>
        <v>0</v>
      </c>
    </row>
    <row r="471" spans="2:8" ht="22.5" x14ac:dyDescent="0.25">
      <c r="B471" s="41">
        <v>459</v>
      </c>
      <c r="C471" s="41" t="s">
        <v>272</v>
      </c>
      <c r="D471" s="41">
        <v>1</v>
      </c>
      <c r="E471" s="41" t="s">
        <v>500</v>
      </c>
      <c r="F471" s="41" t="s">
        <v>36</v>
      </c>
      <c r="G471" s="43"/>
      <c r="H471" s="42">
        <f t="shared" si="11"/>
        <v>0</v>
      </c>
    </row>
    <row r="472" spans="2:8" ht="22.5" x14ac:dyDescent="0.25">
      <c r="B472" s="41">
        <v>460</v>
      </c>
      <c r="C472" s="41" t="s">
        <v>272</v>
      </c>
      <c r="D472" s="41">
        <v>10</v>
      </c>
      <c r="E472" s="41" t="s">
        <v>501</v>
      </c>
      <c r="F472" s="41" t="s">
        <v>36</v>
      </c>
      <c r="G472" s="43"/>
      <c r="H472" s="42">
        <f t="shared" si="11"/>
        <v>0</v>
      </c>
    </row>
    <row r="473" spans="2:8" ht="22.5" x14ac:dyDescent="0.25">
      <c r="B473" s="41">
        <v>461</v>
      </c>
      <c r="C473" s="41" t="s">
        <v>272</v>
      </c>
      <c r="D473" s="41">
        <v>10</v>
      </c>
      <c r="E473" s="41" t="s">
        <v>502</v>
      </c>
      <c r="F473" s="41" t="s">
        <v>36</v>
      </c>
      <c r="G473" s="43"/>
      <c r="H473" s="42">
        <f t="shared" si="11"/>
        <v>0</v>
      </c>
    </row>
    <row r="474" spans="2:8" ht="22.5" x14ac:dyDescent="0.25">
      <c r="B474" s="41">
        <v>462</v>
      </c>
      <c r="C474" s="41" t="s">
        <v>272</v>
      </c>
      <c r="D474" s="41">
        <v>10</v>
      </c>
      <c r="E474" s="41" t="s">
        <v>503</v>
      </c>
      <c r="F474" s="41" t="s">
        <v>36</v>
      </c>
      <c r="G474" s="43"/>
      <c r="H474" s="42">
        <f t="shared" si="11"/>
        <v>0</v>
      </c>
    </row>
    <row r="475" spans="2:8" ht="22.5" x14ac:dyDescent="0.25">
      <c r="B475" s="41">
        <v>463</v>
      </c>
      <c r="C475" s="41" t="s">
        <v>272</v>
      </c>
      <c r="D475" s="41">
        <v>10</v>
      </c>
      <c r="E475" s="41" t="s">
        <v>504</v>
      </c>
      <c r="F475" s="41" t="s">
        <v>36</v>
      </c>
      <c r="G475" s="43"/>
      <c r="H475" s="42">
        <f t="shared" si="11"/>
        <v>0</v>
      </c>
    </row>
    <row r="476" spans="2:8" ht="22.5" x14ac:dyDescent="0.25">
      <c r="B476" s="41">
        <v>464</v>
      </c>
      <c r="C476" s="41" t="s">
        <v>272</v>
      </c>
      <c r="D476" s="41">
        <v>10</v>
      </c>
      <c r="E476" s="41" t="s">
        <v>505</v>
      </c>
      <c r="F476" s="41" t="s">
        <v>36</v>
      </c>
      <c r="G476" s="43"/>
      <c r="H476" s="42">
        <f t="shared" si="11"/>
        <v>0</v>
      </c>
    </row>
    <row r="477" spans="2:8" ht="22.5" x14ac:dyDescent="0.25">
      <c r="B477" s="41">
        <v>465</v>
      </c>
      <c r="C477" s="41" t="s">
        <v>272</v>
      </c>
      <c r="D477" s="41">
        <v>10</v>
      </c>
      <c r="E477" s="41" t="s">
        <v>506</v>
      </c>
      <c r="F477" s="41" t="s">
        <v>36</v>
      </c>
      <c r="G477" s="43"/>
      <c r="H477" s="42">
        <f t="shared" si="11"/>
        <v>0</v>
      </c>
    </row>
    <row r="478" spans="2:8" ht="22.5" x14ac:dyDescent="0.25">
      <c r="B478" s="41">
        <v>466</v>
      </c>
      <c r="C478" s="41" t="s">
        <v>272</v>
      </c>
      <c r="D478" s="41">
        <v>20</v>
      </c>
      <c r="E478" s="41" t="s">
        <v>507</v>
      </c>
      <c r="F478" s="41" t="s">
        <v>36</v>
      </c>
      <c r="G478" s="43"/>
      <c r="H478" s="42">
        <f t="shared" si="11"/>
        <v>0</v>
      </c>
    </row>
    <row r="479" spans="2:8" ht="22.5" x14ac:dyDescent="0.25">
      <c r="B479" s="41">
        <v>467</v>
      </c>
      <c r="C479" s="41" t="s">
        <v>272</v>
      </c>
      <c r="D479" s="41">
        <v>250</v>
      </c>
      <c r="E479" s="41" t="s">
        <v>508</v>
      </c>
      <c r="F479" s="41" t="s">
        <v>36</v>
      </c>
      <c r="G479" s="43"/>
      <c r="H479" s="42">
        <f t="shared" si="11"/>
        <v>0</v>
      </c>
    </row>
    <row r="480" spans="2:8" ht="22.5" x14ac:dyDescent="0.25">
      <c r="B480" s="41">
        <v>468</v>
      </c>
      <c r="C480" s="41" t="s">
        <v>272</v>
      </c>
      <c r="D480" s="41">
        <v>40</v>
      </c>
      <c r="E480" s="41" t="s">
        <v>509</v>
      </c>
      <c r="F480" s="41" t="s">
        <v>36</v>
      </c>
      <c r="G480" s="43"/>
      <c r="H480" s="42">
        <f t="shared" si="11"/>
        <v>0</v>
      </c>
    </row>
    <row r="481" spans="2:8" ht="22.5" x14ac:dyDescent="0.25">
      <c r="B481" s="41">
        <v>469</v>
      </c>
      <c r="C481" s="41" t="s">
        <v>272</v>
      </c>
      <c r="D481" s="41">
        <v>2</v>
      </c>
      <c r="E481" s="41" t="s">
        <v>510</v>
      </c>
      <c r="F481" s="41" t="s">
        <v>36</v>
      </c>
      <c r="G481" s="43"/>
      <c r="H481" s="42">
        <f t="shared" si="11"/>
        <v>0</v>
      </c>
    </row>
    <row r="482" spans="2:8" ht="22.5" x14ac:dyDescent="0.25">
      <c r="B482" s="41">
        <v>470</v>
      </c>
      <c r="C482" s="41" t="s">
        <v>272</v>
      </c>
      <c r="D482" s="41">
        <v>2</v>
      </c>
      <c r="E482" s="41" t="s">
        <v>511</v>
      </c>
      <c r="F482" s="41" t="s">
        <v>36</v>
      </c>
      <c r="G482" s="43"/>
      <c r="H482" s="42">
        <f t="shared" si="11"/>
        <v>0</v>
      </c>
    </row>
    <row r="483" spans="2:8" ht="22.5" x14ac:dyDescent="0.25">
      <c r="B483" s="41">
        <v>471</v>
      </c>
      <c r="C483" s="41" t="s">
        <v>272</v>
      </c>
      <c r="D483" s="41">
        <v>10</v>
      </c>
      <c r="E483" s="41" t="s">
        <v>512</v>
      </c>
      <c r="F483" s="41" t="s">
        <v>26</v>
      </c>
      <c r="G483" s="43"/>
      <c r="H483" s="42">
        <f t="shared" si="11"/>
        <v>0</v>
      </c>
    </row>
    <row r="484" spans="2:8" ht="22.5" x14ac:dyDescent="0.25">
      <c r="B484" s="41">
        <v>472</v>
      </c>
      <c r="C484" s="41" t="s">
        <v>272</v>
      </c>
      <c r="D484" s="41">
        <v>10</v>
      </c>
      <c r="E484" s="41" t="s">
        <v>513</v>
      </c>
      <c r="F484" s="41" t="s">
        <v>26</v>
      </c>
      <c r="G484" s="43"/>
      <c r="H484" s="42">
        <f t="shared" si="11"/>
        <v>0</v>
      </c>
    </row>
    <row r="485" spans="2:8" ht="22.5" x14ac:dyDescent="0.25">
      <c r="B485" s="41">
        <v>473</v>
      </c>
      <c r="C485" s="41" t="s">
        <v>272</v>
      </c>
      <c r="D485" s="41">
        <v>100</v>
      </c>
      <c r="E485" s="41" t="s">
        <v>514</v>
      </c>
      <c r="F485" s="41" t="s">
        <v>36</v>
      </c>
      <c r="G485" s="43"/>
      <c r="H485" s="42">
        <f t="shared" si="11"/>
        <v>0</v>
      </c>
    </row>
    <row r="486" spans="2:8" ht="22.5" x14ac:dyDescent="0.25">
      <c r="B486" s="41">
        <v>474</v>
      </c>
      <c r="C486" s="41" t="s">
        <v>272</v>
      </c>
      <c r="D486" s="41">
        <v>1</v>
      </c>
      <c r="E486" s="41" t="s">
        <v>515</v>
      </c>
      <c r="F486" s="41" t="s">
        <v>516</v>
      </c>
      <c r="G486" s="43"/>
      <c r="H486" s="42">
        <f t="shared" si="11"/>
        <v>0</v>
      </c>
    </row>
    <row r="487" spans="2:8" ht="22.5" x14ac:dyDescent="0.25">
      <c r="B487" s="41">
        <v>475</v>
      </c>
      <c r="C487" s="41" t="s">
        <v>272</v>
      </c>
      <c r="D487" s="41">
        <v>6</v>
      </c>
      <c r="E487" s="41" t="s">
        <v>517</v>
      </c>
      <c r="F487" s="41" t="s">
        <v>204</v>
      </c>
      <c r="G487" s="43"/>
      <c r="H487" s="42">
        <f t="shared" si="11"/>
        <v>0</v>
      </c>
    </row>
    <row r="488" spans="2:8" ht="22.5" x14ac:dyDescent="0.25">
      <c r="B488" s="41">
        <v>476</v>
      </c>
      <c r="C488" s="41" t="s">
        <v>272</v>
      </c>
      <c r="D488" s="41">
        <v>1</v>
      </c>
      <c r="E488" s="41" t="s">
        <v>518</v>
      </c>
      <c r="F488" s="41" t="s">
        <v>36</v>
      </c>
      <c r="G488" s="43"/>
      <c r="H488" s="42">
        <f t="shared" si="11"/>
        <v>0</v>
      </c>
    </row>
    <row r="489" spans="2:8" ht="22.5" x14ac:dyDescent="0.25">
      <c r="B489" s="41">
        <v>477</v>
      </c>
      <c r="C489" s="41" t="s">
        <v>272</v>
      </c>
      <c r="D489" s="41">
        <v>5</v>
      </c>
      <c r="E489" s="41" t="s">
        <v>519</v>
      </c>
      <c r="F489" s="41" t="s">
        <v>26</v>
      </c>
      <c r="G489" s="43"/>
      <c r="H489" s="42">
        <f t="shared" ref="H489:H552" si="12">G489*D489</f>
        <v>0</v>
      </c>
    </row>
    <row r="490" spans="2:8" ht="22.5" x14ac:dyDescent="0.25">
      <c r="B490" s="41">
        <v>478</v>
      </c>
      <c r="C490" s="41" t="s">
        <v>272</v>
      </c>
      <c r="D490" s="41">
        <v>5</v>
      </c>
      <c r="E490" s="41" t="s">
        <v>520</v>
      </c>
      <c r="F490" s="41" t="s">
        <v>26</v>
      </c>
      <c r="G490" s="43"/>
      <c r="H490" s="42">
        <f t="shared" si="12"/>
        <v>0</v>
      </c>
    </row>
    <row r="491" spans="2:8" ht="22.5" x14ac:dyDescent="0.25">
      <c r="B491" s="41">
        <v>479</v>
      </c>
      <c r="C491" s="41" t="s">
        <v>272</v>
      </c>
      <c r="D491" s="41">
        <v>5</v>
      </c>
      <c r="E491" s="41" t="s">
        <v>521</v>
      </c>
      <c r="F491" s="41" t="s">
        <v>26</v>
      </c>
      <c r="G491" s="43"/>
      <c r="H491" s="42">
        <f t="shared" si="12"/>
        <v>0</v>
      </c>
    </row>
    <row r="492" spans="2:8" ht="22.5" x14ac:dyDescent="0.25">
      <c r="B492" s="41">
        <v>480</v>
      </c>
      <c r="C492" s="41" t="s">
        <v>272</v>
      </c>
      <c r="D492" s="41">
        <v>5</v>
      </c>
      <c r="E492" s="41" t="s">
        <v>522</v>
      </c>
      <c r="F492" s="41" t="s">
        <v>36</v>
      </c>
      <c r="G492" s="43"/>
      <c r="H492" s="42">
        <f t="shared" si="12"/>
        <v>0</v>
      </c>
    </row>
    <row r="493" spans="2:8" ht="22.5" x14ac:dyDescent="0.25">
      <c r="B493" s="41">
        <v>481</v>
      </c>
      <c r="C493" s="41" t="s">
        <v>272</v>
      </c>
      <c r="D493" s="41">
        <v>15</v>
      </c>
      <c r="E493" s="41" t="s">
        <v>523</v>
      </c>
      <c r="F493" s="41" t="s">
        <v>26</v>
      </c>
      <c r="G493" s="43"/>
      <c r="H493" s="42">
        <f t="shared" si="12"/>
        <v>0</v>
      </c>
    </row>
    <row r="494" spans="2:8" ht="22.5" x14ac:dyDescent="0.25">
      <c r="B494" s="41">
        <v>482</v>
      </c>
      <c r="C494" s="41" t="s">
        <v>272</v>
      </c>
      <c r="D494" s="41">
        <v>5</v>
      </c>
      <c r="E494" s="41" t="s">
        <v>524</v>
      </c>
      <c r="F494" s="41" t="s">
        <v>26</v>
      </c>
      <c r="G494" s="43"/>
      <c r="H494" s="42">
        <f t="shared" si="12"/>
        <v>0</v>
      </c>
    </row>
    <row r="495" spans="2:8" ht="22.5" x14ac:dyDescent="0.25">
      <c r="B495" s="41">
        <v>483</v>
      </c>
      <c r="C495" s="41" t="s">
        <v>272</v>
      </c>
      <c r="D495" s="41">
        <v>10</v>
      </c>
      <c r="E495" s="41" t="s">
        <v>525</v>
      </c>
      <c r="F495" s="41" t="s">
        <v>26</v>
      </c>
      <c r="G495" s="43"/>
      <c r="H495" s="42">
        <f t="shared" si="12"/>
        <v>0</v>
      </c>
    </row>
    <row r="496" spans="2:8" ht="22.5" x14ac:dyDescent="0.25">
      <c r="B496" s="41">
        <v>484</v>
      </c>
      <c r="C496" s="41" t="s">
        <v>272</v>
      </c>
      <c r="D496" s="41">
        <v>10</v>
      </c>
      <c r="E496" s="41" t="s">
        <v>526</v>
      </c>
      <c r="F496" s="41" t="s">
        <v>36</v>
      </c>
      <c r="G496" s="43"/>
      <c r="H496" s="42">
        <f t="shared" si="12"/>
        <v>0</v>
      </c>
    </row>
    <row r="497" spans="2:8" ht="22.5" x14ac:dyDescent="0.25">
      <c r="B497" s="41">
        <v>485</v>
      </c>
      <c r="C497" s="41" t="s">
        <v>272</v>
      </c>
      <c r="D497" s="41">
        <v>20</v>
      </c>
      <c r="E497" s="41" t="s">
        <v>527</v>
      </c>
      <c r="F497" s="41" t="s">
        <v>204</v>
      </c>
      <c r="G497" s="43"/>
      <c r="H497" s="42">
        <f t="shared" si="12"/>
        <v>0</v>
      </c>
    </row>
    <row r="498" spans="2:8" ht="22.5" x14ac:dyDescent="0.25">
      <c r="B498" s="41">
        <v>486</v>
      </c>
      <c r="C498" s="41" t="s">
        <v>272</v>
      </c>
      <c r="D498" s="41">
        <v>2</v>
      </c>
      <c r="E498" s="41" t="s">
        <v>528</v>
      </c>
      <c r="F498" s="41" t="s">
        <v>173</v>
      </c>
      <c r="G498" s="43"/>
      <c r="H498" s="42">
        <f t="shared" si="12"/>
        <v>0</v>
      </c>
    </row>
    <row r="499" spans="2:8" ht="22.5" x14ac:dyDescent="0.25">
      <c r="B499" s="41">
        <v>487</v>
      </c>
      <c r="C499" s="41" t="s">
        <v>272</v>
      </c>
      <c r="D499" s="41">
        <v>2</v>
      </c>
      <c r="E499" s="41" t="s">
        <v>529</v>
      </c>
      <c r="F499" s="41" t="s">
        <v>173</v>
      </c>
      <c r="G499" s="43"/>
      <c r="H499" s="42">
        <f t="shared" si="12"/>
        <v>0</v>
      </c>
    </row>
    <row r="500" spans="2:8" ht="22.5" x14ac:dyDescent="0.25">
      <c r="B500" s="41">
        <v>488</v>
      </c>
      <c r="C500" s="41" t="s">
        <v>272</v>
      </c>
      <c r="D500" s="41">
        <v>2</v>
      </c>
      <c r="E500" s="41" t="s">
        <v>530</v>
      </c>
      <c r="F500" s="41" t="s">
        <v>173</v>
      </c>
      <c r="G500" s="43"/>
      <c r="H500" s="42">
        <f t="shared" si="12"/>
        <v>0</v>
      </c>
    </row>
    <row r="501" spans="2:8" ht="22.5" x14ac:dyDescent="0.25">
      <c r="B501" s="41">
        <v>489</v>
      </c>
      <c r="C501" s="41" t="s">
        <v>272</v>
      </c>
      <c r="D501" s="41">
        <v>2</v>
      </c>
      <c r="E501" s="41" t="s">
        <v>531</v>
      </c>
      <c r="F501" s="41" t="s">
        <v>173</v>
      </c>
      <c r="G501" s="43"/>
      <c r="H501" s="42">
        <f t="shared" si="12"/>
        <v>0</v>
      </c>
    </row>
    <row r="502" spans="2:8" ht="22.5" x14ac:dyDescent="0.25">
      <c r="B502" s="41">
        <v>490</v>
      </c>
      <c r="C502" s="41" t="s">
        <v>272</v>
      </c>
      <c r="D502" s="41">
        <v>36</v>
      </c>
      <c r="E502" s="41" t="s">
        <v>532</v>
      </c>
      <c r="F502" s="41" t="s">
        <v>36</v>
      </c>
      <c r="G502" s="43"/>
      <c r="H502" s="42">
        <f t="shared" si="12"/>
        <v>0</v>
      </c>
    </row>
    <row r="503" spans="2:8" ht="22.5" x14ac:dyDescent="0.25">
      <c r="B503" s="41">
        <v>491</v>
      </c>
      <c r="C503" s="41" t="s">
        <v>272</v>
      </c>
      <c r="D503" s="41">
        <v>5</v>
      </c>
      <c r="E503" s="41" t="s">
        <v>533</v>
      </c>
      <c r="F503" s="41" t="s">
        <v>26</v>
      </c>
      <c r="G503" s="43"/>
      <c r="H503" s="42">
        <f t="shared" si="12"/>
        <v>0</v>
      </c>
    </row>
    <row r="504" spans="2:8" ht="22.5" x14ac:dyDescent="0.25">
      <c r="B504" s="41">
        <v>492</v>
      </c>
      <c r="C504" s="41" t="s">
        <v>272</v>
      </c>
      <c r="D504" s="41">
        <v>5</v>
      </c>
      <c r="E504" s="41" t="s">
        <v>534</v>
      </c>
      <c r="F504" s="41" t="s">
        <v>26</v>
      </c>
      <c r="G504" s="43"/>
      <c r="H504" s="42">
        <f t="shared" si="12"/>
        <v>0</v>
      </c>
    </row>
    <row r="505" spans="2:8" ht="22.5" x14ac:dyDescent="0.25">
      <c r="B505" s="41">
        <v>493</v>
      </c>
      <c r="C505" s="41" t="s">
        <v>272</v>
      </c>
      <c r="D505" s="41">
        <v>10</v>
      </c>
      <c r="E505" s="41" t="s">
        <v>535</v>
      </c>
      <c r="F505" s="41" t="s">
        <v>26</v>
      </c>
      <c r="G505" s="43"/>
      <c r="H505" s="42">
        <f t="shared" si="12"/>
        <v>0</v>
      </c>
    </row>
    <row r="506" spans="2:8" ht="22.5" x14ac:dyDescent="0.25">
      <c r="B506" s="41">
        <v>494</v>
      </c>
      <c r="C506" s="41" t="s">
        <v>272</v>
      </c>
      <c r="D506" s="41">
        <v>30</v>
      </c>
      <c r="E506" s="41" t="s">
        <v>536</v>
      </c>
      <c r="F506" s="41" t="s">
        <v>36</v>
      </c>
      <c r="G506" s="43"/>
      <c r="H506" s="42">
        <f t="shared" si="12"/>
        <v>0</v>
      </c>
    </row>
    <row r="507" spans="2:8" ht="22.5" x14ac:dyDescent="0.25">
      <c r="B507" s="41">
        <v>495</v>
      </c>
      <c r="C507" s="41" t="s">
        <v>272</v>
      </c>
      <c r="D507" s="41">
        <v>10</v>
      </c>
      <c r="E507" s="41" t="s">
        <v>537</v>
      </c>
      <c r="F507" s="41" t="s">
        <v>36</v>
      </c>
      <c r="G507" s="43"/>
      <c r="H507" s="42">
        <f t="shared" si="12"/>
        <v>0</v>
      </c>
    </row>
    <row r="508" spans="2:8" ht="22.5" x14ac:dyDescent="0.25">
      <c r="B508" s="41">
        <v>496</v>
      </c>
      <c r="C508" s="41" t="s">
        <v>272</v>
      </c>
      <c r="D508" s="41">
        <v>1</v>
      </c>
      <c r="E508" s="41" t="s">
        <v>538</v>
      </c>
      <c r="F508" s="41" t="s">
        <v>36</v>
      </c>
      <c r="G508" s="43"/>
      <c r="H508" s="42">
        <f t="shared" si="12"/>
        <v>0</v>
      </c>
    </row>
    <row r="509" spans="2:8" ht="22.5" x14ac:dyDescent="0.25">
      <c r="B509" s="41">
        <v>497</v>
      </c>
      <c r="C509" s="41" t="s">
        <v>272</v>
      </c>
      <c r="D509" s="41">
        <v>1</v>
      </c>
      <c r="E509" s="41" t="s">
        <v>539</v>
      </c>
      <c r="F509" s="41" t="s">
        <v>36</v>
      </c>
      <c r="G509" s="43"/>
      <c r="H509" s="42">
        <f t="shared" si="12"/>
        <v>0</v>
      </c>
    </row>
    <row r="510" spans="2:8" ht="22.5" x14ac:dyDescent="0.25">
      <c r="B510" s="41">
        <v>498</v>
      </c>
      <c r="C510" s="41" t="s">
        <v>272</v>
      </c>
      <c r="D510" s="41">
        <v>60</v>
      </c>
      <c r="E510" s="41" t="s">
        <v>540</v>
      </c>
      <c r="F510" s="41" t="s">
        <v>36</v>
      </c>
      <c r="G510" s="43"/>
      <c r="H510" s="42">
        <f t="shared" si="12"/>
        <v>0</v>
      </c>
    </row>
    <row r="511" spans="2:8" ht="33.75" x14ac:dyDescent="0.25">
      <c r="B511" s="41">
        <v>499</v>
      </c>
      <c r="C511" s="41" t="s">
        <v>272</v>
      </c>
      <c r="D511" s="41">
        <v>450</v>
      </c>
      <c r="E511" s="41" t="s">
        <v>541</v>
      </c>
      <c r="F511" s="41" t="s">
        <v>36</v>
      </c>
      <c r="G511" s="43"/>
      <c r="H511" s="42">
        <f t="shared" si="12"/>
        <v>0</v>
      </c>
    </row>
    <row r="512" spans="2:8" ht="33.75" x14ac:dyDescent="0.25">
      <c r="B512" s="41">
        <v>500</v>
      </c>
      <c r="C512" s="41" t="s">
        <v>542</v>
      </c>
      <c r="D512" s="41">
        <v>1</v>
      </c>
      <c r="E512" s="41" t="s">
        <v>543</v>
      </c>
      <c r="F512" s="41" t="s">
        <v>36</v>
      </c>
      <c r="G512" s="43"/>
      <c r="H512" s="42">
        <f t="shared" si="12"/>
        <v>0</v>
      </c>
    </row>
    <row r="513" spans="2:8" ht="33.75" x14ac:dyDescent="0.25">
      <c r="B513" s="41">
        <v>501</v>
      </c>
      <c r="C513" s="41" t="s">
        <v>542</v>
      </c>
      <c r="D513" s="41">
        <v>15</v>
      </c>
      <c r="E513" s="41" t="s">
        <v>544</v>
      </c>
      <c r="F513" s="41" t="s">
        <v>36</v>
      </c>
      <c r="G513" s="43"/>
      <c r="H513" s="42">
        <f t="shared" si="12"/>
        <v>0</v>
      </c>
    </row>
    <row r="514" spans="2:8" ht="33.75" x14ac:dyDescent="0.25">
      <c r="B514" s="41">
        <v>502</v>
      </c>
      <c r="C514" s="41" t="s">
        <v>542</v>
      </c>
      <c r="D514" s="41">
        <v>2</v>
      </c>
      <c r="E514" s="41" t="s">
        <v>545</v>
      </c>
      <c r="F514" s="41" t="s">
        <v>36</v>
      </c>
      <c r="G514" s="43"/>
      <c r="H514" s="42">
        <f t="shared" si="12"/>
        <v>0</v>
      </c>
    </row>
    <row r="515" spans="2:8" ht="33.75" x14ac:dyDescent="0.25">
      <c r="B515" s="41">
        <v>503</v>
      </c>
      <c r="C515" s="41" t="s">
        <v>542</v>
      </c>
      <c r="D515" s="41">
        <v>10</v>
      </c>
      <c r="E515" s="41" t="s">
        <v>546</v>
      </c>
      <c r="F515" s="41" t="s">
        <v>36</v>
      </c>
      <c r="G515" s="43"/>
      <c r="H515" s="42">
        <f t="shared" si="12"/>
        <v>0</v>
      </c>
    </row>
    <row r="516" spans="2:8" ht="33.75" x14ac:dyDescent="0.25">
      <c r="B516" s="41">
        <v>504</v>
      </c>
      <c r="C516" s="41" t="s">
        <v>542</v>
      </c>
      <c r="D516" s="41">
        <v>4</v>
      </c>
      <c r="E516" s="41" t="s">
        <v>547</v>
      </c>
      <c r="F516" s="41" t="s">
        <v>36</v>
      </c>
      <c r="G516" s="43"/>
      <c r="H516" s="42">
        <f t="shared" si="12"/>
        <v>0</v>
      </c>
    </row>
    <row r="517" spans="2:8" ht="33.75" x14ac:dyDescent="0.25">
      <c r="B517" s="41">
        <v>505</v>
      </c>
      <c r="C517" s="41" t="s">
        <v>542</v>
      </c>
      <c r="D517" s="41">
        <v>7</v>
      </c>
      <c r="E517" s="41" t="s">
        <v>548</v>
      </c>
      <c r="F517" s="41" t="s">
        <v>26</v>
      </c>
      <c r="G517" s="43"/>
      <c r="H517" s="42">
        <f t="shared" si="12"/>
        <v>0</v>
      </c>
    </row>
    <row r="518" spans="2:8" ht="33.75" x14ac:dyDescent="0.25">
      <c r="B518" s="41">
        <v>506</v>
      </c>
      <c r="C518" s="41" t="s">
        <v>542</v>
      </c>
      <c r="D518" s="41">
        <v>2</v>
      </c>
      <c r="E518" s="41" t="s">
        <v>549</v>
      </c>
      <c r="F518" s="41" t="s">
        <v>36</v>
      </c>
      <c r="G518" s="43"/>
      <c r="H518" s="42">
        <f t="shared" si="12"/>
        <v>0</v>
      </c>
    </row>
    <row r="519" spans="2:8" ht="33.75" x14ac:dyDescent="0.25">
      <c r="B519" s="41">
        <v>507</v>
      </c>
      <c r="C519" s="41" t="s">
        <v>542</v>
      </c>
      <c r="D519" s="41">
        <v>3</v>
      </c>
      <c r="E519" s="41" t="s">
        <v>550</v>
      </c>
      <c r="F519" s="41" t="s">
        <v>36</v>
      </c>
      <c r="G519" s="43"/>
      <c r="H519" s="42">
        <f t="shared" si="12"/>
        <v>0</v>
      </c>
    </row>
    <row r="520" spans="2:8" ht="33.75" x14ac:dyDescent="0.25">
      <c r="B520" s="41">
        <v>508</v>
      </c>
      <c r="C520" s="41" t="s">
        <v>542</v>
      </c>
      <c r="D520" s="41">
        <v>14</v>
      </c>
      <c r="E520" s="41" t="s">
        <v>551</v>
      </c>
      <c r="F520" s="41" t="s">
        <v>36</v>
      </c>
      <c r="G520" s="43"/>
      <c r="H520" s="42">
        <f t="shared" si="12"/>
        <v>0</v>
      </c>
    </row>
    <row r="521" spans="2:8" ht="33.75" x14ac:dyDescent="0.25">
      <c r="B521" s="41">
        <v>509</v>
      </c>
      <c r="C521" s="41" t="s">
        <v>542</v>
      </c>
      <c r="D521" s="41">
        <v>40</v>
      </c>
      <c r="E521" s="41" t="s">
        <v>552</v>
      </c>
      <c r="F521" s="41" t="s">
        <v>36</v>
      </c>
      <c r="G521" s="43"/>
      <c r="H521" s="42">
        <f t="shared" si="12"/>
        <v>0</v>
      </c>
    </row>
    <row r="522" spans="2:8" ht="33.75" x14ac:dyDescent="0.25">
      <c r="B522" s="41">
        <v>510</v>
      </c>
      <c r="C522" s="41" t="s">
        <v>542</v>
      </c>
      <c r="D522" s="41">
        <v>10</v>
      </c>
      <c r="E522" s="41" t="s">
        <v>553</v>
      </c>
      <c r="F522" s="41" t="s">
        <v>36</v>
      </c>
      <c r="G522" s="43"/>
      <c r="H522" s="42">
        <f t="shared" si="12"/>
        <v>0</v>
      </c>
    </row>
    <row r="523" spans="2:8" ht="33.75" x14ac:dyDescent="0.25">
      <c r="B523" s="41">
        <v>511</v>
      </c>
      <c r="C523" s="41" t="s">
        <v>542</v>
      </c>
      <c r="D523" s="41">
        <v>2</v>
      </c>
      <c r="E523" s="41" t="s">
        <v>554</v>
      </c>
      <c r="F523" s="41" t="s">
        <v>36</v>
      </c>
      <c r="G523" s="43"/>
      <c r="H523" s="42">
        <f t="shared" si="12"/>
        <v>0</v>
      </c>
    </row>
    <row r="524" spans="2:8" ht="33.75" x14ac:dyDescent="0.25">
      <c r="B524" s="41">
        <v>512</v>
      </c>
      <c r="C524" s="41" t="s">
        <v>542</v>
      </c>
      <c r="D524" s="41">
        <v>2</v>
      </c>
      <c r="E524" s="41" t="s">
        <v>555</v>
      </c>
      <c r="F524" s="41" t="s">
        <v>36</v>
      </c>
      <c r="G524" s="43"/>
      <c r="H524" s="42">
        <f t="shared" si="12"/>
        <v>0</v>
      </c>
    </row>
    <row r="525" spans="2:8" ht="67.5" x14ac:dyDescent="0.25">
      <c r="B525" s="41">
        <v>513</v>
      </c>
      <c r="C525" s="41" t="s">
        <v>556</v>
      </c>
      <c r="D525" s="41">
        <v>20</v>
      </c>
      <c r="E525" s="41" t="s">
        <v>557</v>
      </c>
      <c r="F525" s="41" t="s">
        <v>204</v>
      </c>
      <c r="G525" s="43"/>
      <c r="H525" s="42">
        <f t="shared" si="12"/>
        <v>0</v>
      </c>
    </row>
    <row r="526" spans="2:8" ht="67.5" x14ac:dyDescent="0.25">
      <c r="B526" s="41">
        <v>514</v>
      </c>
      <c r="C526" s="41" t="s">
        <v>556</v>
      </c>
      <c r="D526" s="41">
        <v>40</v>
      </c>
      <c r="E526" s="41" t="s">
        <v>558</v>
      </c>
      <c r="F526" s="41" t="s">
        <v>204</v>
      </c>
      <c r="G526" s="43"/>
      <c r="H526" s="42">
        <f t="shared" si="12"/>
        <v>0</v>
      </c>
    </row>
    <row r="527" spans="2:8" ht="67.5" x14ac:dyDescent="0.25">
      <c r="B527" s="41">
        <v>515</v>
      </c>
      <c r="C527" s="41" t="s">
        <v>556</v>
      </c>
      <c r="D527" s="41">
        <v>10</v>
      </c>
      <c r="E527" s="41" t="s">
        <v>559</v>
      </c>
      <c r="F527" s="41" t="s">
        <v>204</v>
      </c>
      <c r="G527" s="43"/>
      <c r="H527" s="42">
        <f t="shared" si="12"/>
        <v>0</v>
      </c>
    </row>
    <row r="528" spans="2:8" ht="67.5" x14ac:dyDescent="0.25">
      <c r="B528" s="41">
        <v>516</v>
      </c>
      <c r="C528" s="41" t="s">
        <v>556</v>
      </c>
      <c r="D528" s="41">
        <v>1</v>
      </c>
      <c r="E528" s="41" t="s">
        <v>560</v>
      </c>
      <c r="F528" s="41" t="s">
        <v>561</v>
      </c>
      <c r="G528" s="43"/>
      <c r="H528" s="42">
        <f t="shared" si="12"/>
        <v>0</v>
      </c>
    </row>
    <row r="529" spans="2:8" ht="22.5" x14ac:dyDescent="0.25">
      <c r="B529" s="41">
        <v>517</v>
      </c>
      <c r="C529" s="41" t="s">
        <v>562</v>
      </c>
      <c r="D529" s="41">
        <v>10</v>
      </c>
      <c r="E529" s="41" t="s">
        <v>563</v>
      </c>
      <c r="F529" s="41" t="s">
        <v>204</v>
      </c>
      <c r="G529" s="43"/>
      <c r="H529" s="42">
        <f t="shared" si="12"/>
        <v>0</v>
      </c>
    </row>
    <row r="530" spans="2:8" ht="33.75" x14ac:dyDescent="0.25">
      <c r="B530" s="41">
        <v>518</v>
      </c>
      <c r="C530" s="41" t="s">
        <v>564</v>
      </c>
      <c r="D530" s="41">
        <v>1</v>
      </c>
      <c r="E530" s="41" t="s">
        <v>565</v>
      </c>
      <c r="F530" s="41" t="s">
        <v>204</v>
      </c>
      <c r="G530" s="43"/>
      <c r="H530" s="42">
        <f t="shared" si="12"/>
        <v>0</v>
      </c>
    </row>
    <row r="531" spans="2:8" ht="33.75" x14ac:dyDescent="0.25">
      <c r="B531" s="41">
        <v>519</v>
      </c>
      <c r="C531" s="41" t="s">
        <v>564</v>
      </c>
      <c r="D531" s="41">
        <v>1</v>
      </c>
      <c r="E531" s="41" t="s">
        <v>566</v>
      </c>
      <c r="F531" s="41" t="s">
        <v>36</v>
      </c>
      <c r="G531" s="43"/>
      <c r="H531" s="42">
        <f t="shared" si="12"/>
        <v>0</v>
      </c>
    </row>
    <row r="532" spans="2:8" ht="33.75" x14ac:dyDescent="0.25">
      <c r="B532" s="41">
        <v>520</v>
      </c>
      <c r="C532" s="41" t="s">
        <v>564</v>
      </c>
      <c r="D532" s="41">
        <v>2</v>
      </c>
      <c r="E532" s="41" t="s">
        <v>567</v>
      </c>
      <c r="F532" s="41" t="s">
        <v>204</v>
      </c>
      <c r="G532" s="43"/>
      <c r="H532" s="42">
        <f t="shared" si="12"/>
        <v>0</v>
      </c>
    </row>
    <row r="533" spans="2:8" ht="33.75" x14ac:dyDescent="0.25">
      <c r="B533" s="41">
        <v>521</v>
      </c>
      <c r="C533" s="41" t="s">
        <v>564</v>
      </c>
      <c r="D533" s="41">
        <v>1</v>
      </c>
      <c r="E533" s="41" t="s">
        <v>568</v>
      </c>
      <c r="F533" s="41" t="s">
        <v>36</v>
      </c>
      <c r="G533" s="43"/>
      <c r="H533" s="42">
        <f t="shared" si="12"/>
        <v>0</v>
      </c>
    </row>
    <row r="534" spans="2:8" ht="33.75" x14ac:dyDescent="0.25">
      <c r="B534" s="41">
        <v>522</v>
      </c>
      <c r="C534" s="41" t="s">
        <v>564</v>
      </c>
      <c r="D534" s="41">
        <v>1</v>
      </c>
      <c r="E534" s="41" t="s">
        <v>569</v>
      </c>
      <c r="F534" s="41" t="s">
        <v>36</v>
      </c>
      <c r="G534" s="43"/>
      <c r="H534" s="42">
        <f t="shared" si="12"/>
        <v>0</v>
      </c>
    </row>
    <row r="535" spans="2:8" ht="33.75" x14ac:dyDescent="0.25">
      <c r="B535" s="41">
        <v>523</v>
      </c>
      <c r="C535" s="41" t="s">
        <v>564</v>
      </c>
      <c r="D535" s="41">
        <v>1</v>
      </c>
      <c r="E535" s="41" t="s">
        <v>570</v>
      </c>
      <c r="F535" s="41" t="s">
        <v>36</v>
      </c>
      <c r="G535" s="43"/>
      <c r="H535" s="42">
        <f t="shared" si="12"/>
        <v>0</v>
      </c>
    </row>
    <row r="536" spans="2:8" ht="33.75" x14ac:dyDescent="0.25">
      <c r="B536" s="41">
        <v>524</v>
      </c>
      <c r="C536" s="41" t="s">
        <v>564</v>
      </c>
      <c r="D536" s="41">
        <v>1</v>
      </c>
      <c r="E536" s="41" t="s">
        <v>571</v>
      </c>
      <c r="F536" s="41" t="s">
        <v>36</v>
      </c>
      <c r="G536" s="43"/>
      <c r="H536" s="42">
        <f t="shared" si="12"/>
        <v>0</v>
      </c>
    </row>
    <row r="537" spans="2:8" ht="33.75" x14ac:dyDescent="0.25">
      <c r="B537" s="41">
        <v>525</v>
      </c>
      <c r="C537" s="41" t="s">
        <v>564</v>
      </c>
      <c r="D537" s="41">
        <v>1</v>
      </c>
      <c r="E537" s="41" t="s">
        <v>572</v>
      </c>
      <c r="F537" s="41" t="s">
        <v>36</v>
      </c>
      <c r="G537" s="43"/>
      <c r="H537" s="42">
        <f t="shared" si="12"/>
        <v>0</v>
      </c>
    </row>
    <row r="538" spans="2:8" ht="33.75" x14ac:dyDescent="0.25">
      <c r="B538" s="41">
        <v>526</v>
      </c>
      <c r="C538" s="41" t="s">
        <v>564</v>
      </c>
      <c r="D538" s="41">
        <v>1</v>
      </c>
      <c r="E538" s="41" t="s">
        <v>573</v>
      </c>
      <c r="F538" s="41" t="s">
        <v>36</v>
      </c>
      <c r="G538" s="43"/>
      <c r="H538" s="42">
        <f t="shared" si="12"/>
        <v>0</v>
      </c>
    </row>
    <row r="539" spans="2:8" ht="33.75" x14ac:dyDescent="0.25">
      <c r="B539" s="41">
        <v>527</v>
      </c>
      <c r="C539" s="41" t="s">
        <v>574</v>
      </c>
      <c r="D539" s="41">
        <v>3</v>
      </c>
      <c r="E539" s="41" t="s">
        <v>575</v>
      </c>
      <c r="F539" s="41" t="s">
        <v>36</v>
      </c>
      <c r="G539" s="43"/>
      <c r="H539" s="42">
        <f t="shared" si="12"/>
        <v>0</v>
      </c>
    </row>
    <row r="540" spans="2:8" ht="33.75" x14ac:dyDescent="0.25">
      <c r="B540" s="41">
        <v>528</v>
      </c>
      <c r="C540" s="41" t="s">
        <v>576</v>
      </c>
      <c r="D540" s="41">
        <v>1</v>
      </c>
      <c r="E540" s="41" t="s">
        <v>221</v>
      </c>
      <c r="F540" s="41" t="s">
        <v>36</v>
      </c>
      <c r="G540" s="43"/>
      <c r="H540" s="42">
        <f t="shared" si="12"/>
        <v>0</v>
      </c>
    </row>
    <row r="541" spans="2:8" ht="45" x14ac:dyDescent="0.25">
      <c r="B541" s="41">
        <v>529</v>
      </c>
      <c r="C541" s="41" t="s">
        <v>577</v>
      </c>
      <c r="D541" s="41">
        <v>4</v>
      </c>
      <c r="E541" s="41" t="s">
        <v>578</v>
      </c>
      <c r="F541" s="41" t="s">
        <v>184</v>
      </c>
      <c r="G541" s="43"/>
      <c r="H541" s="42">
        <f t="shared" si="12"/>
        <v>0</v>
      </c>
    </row>
    <row r="542" spans="2:8" ht="123.75" x14ac:dyDescent="0.25">
      <c r="B542" s="41">
        <v>530</v>
      </c>
      <c r="C542" s="41" t="s">
        <v>579</v>
      </c>
      <c r="D542" s="41">
        <v>4</v>
      </c>
      <c r="E542" s="41" t="s">
        <v>580</v>
      </c>
      <c r="F542" s="41" t="s">
        <v>36</v>
      </c>
      <c r="G542" s="43"/>
      <c r="H542" s="42">
        <f t="shared" si="12"/>
        <v>0</v>
      </c>
    </row>
    <row r="543" spans="2:8" ht="146.25" x14ac:dyDescent="0.25">
      <c r="B543" s="41">
        <v>531</v>
      </c>
      <c r="C543" s="41" t="s">
        <v>579</v>
      </c>
      <c r="D543" s="41">
        <v>1</v>
      </c>
      <c r="E543" s="41" t="s">
        <v>581</v>
      </c>
      <c r="F543" s="41" t="s">
        <v>36</v>
      </c>
      <c r="G543" s="43"/>
      <c r="H543" s="42">
        <f t="shared" si="12"/>
        <v>0</v>
      </c>
    </row>
    <row r="544" spans="2:8" ht="56.25" x14ac:dyDescent="0.25">
      <c r="B544" s="41">
        <v>532</v>
      </c>
      <c r="C544" s="41" t="s">
        <v>582</v>
      </c>
      <c r="D544" s="41">
        <v>6</v>
      </c>
      <c r="E544" s="41" t="s">
        <v>583</v>
      </c>
      <c r="F544" s="41" t="s">
        <v>36</v>
      </c>
      <c r="G544" s="43"/>
      <c r="H544" s="42">
        <f t="shared" si="12"/>
        <v>0</v>
      </c>
    </row>
    <row r="545" spans="2:8" ht="45" x14ac:dyDescent="0.25">
      <c r="B545" s="41">
        <v>533</v>
      </c>
      <c r="C545" s="41" t="s">
        <v>582</v>
      </c>
      <c r="D545" s="41">
        <v>6</v>
      </c>
      <c r="E545" s="41" t="s">
        <v>584</v>
      </c>
      <c r="F545" s="41" t="s">
        <v>36</v>
      </c>
      <c r="G545" s="43"/>
      <c r="H545" s="42">
        <f t="shared" si="12"/>
        <v>0</v>
      </c>
    </row>
    <row r="546" spans="2:8" ht="45" x14ac:dyDescent="0.25">
      <c r="B546" s="41">
        <v>534</v>
      </c>
      <c r="C546" s="41" t="s">
        <v>582</v>
      </c>
      <c r="D546" s="41">
        <v>6</v>
      </c>
      <c r="E546" s="41" t="s">
        <v>578</v>
      </c>
      <c r="F546" s="41" t="s">
        <v>184</v>
      </c>
      <c r="G546" s="43"/>
      <c r="H546" s="42">
        <f t="shared" si="12"/>
        <v>0</v>
      </c>
    </row>
    <row r="547" spans="2:8" ht="33.75" x14ac:dyDescent="0.25">
      <c r="B547" s="41">
        <v>535</v>
      </c>
      <c r="C547" s="41" t="s">
        <v>582</v>
      </c>
      <c r="D547" s="41">
        <v>3</v>
      </c>
      <c r="E547" s="41" t="s">
        <v>155</v>
      </c>
      <c r="F547" s="41" t="s">
        <v>36</v>
      </c>
      <c r="G547" s="43"/>
      <c r="H547" s="42">
        <f t="shared" si="12"/>
        <v>0</v>
      </c>
    </row>
    <row r="548" spans="2:8" ht="22.5" x14ac:dyDescent="0.25">
      <c r="B548" s="41">
        <v>536</v>
      </c>
      <c r="C548" s="41" t="s">
        <v>585</v>
      </c>
      <c r="D548" s="41">
        <v>1</v>
      </c>
      <c r="E548" s="41" t="s">
        <v>155</v>
      </c>
      <c r="F548" s="41" t="s">
        <v>36</v>
      </c>
      <c r="G548" s="43"/>
      <c r="H548" s="42">
        <f t="shared" si="12"/>
        <v>0</v>
      </c>
    </row>
    <row r="549" spans="2:8" ht="22.5" x14ac:dyDescent="0.25">
      <c r="B549" s="41">
        <v>537</v>
      </c>
      <c r="C549" s="41" t="s">
        <v>586</v>
      </c>
      <c r="D549" s="41">
        <v>17</v>
      </c>
      <c r="E549" s="41" t="s">
        <v>587</v>
      </c>
      <c r="F549" s="41" t="s">
        <v>80</v>
      </c>
      <c r="G549" s="43"/>
      <c r="H549" s="42">
        <f t="shared" si="12"/>
        <v>0</v>
      </c>
    </row>
    <row r="550" spans="2:8" ht="22.5" x14ac:dyDescent="0.25">
      <c r="B550" s="41">
        <v>538</v>
      </c>
      <c r="C550" s="41" t="s">
        <v>586</v>
      </c>
      <c r="D550" s="41">
        <v>5</v>
      </c>
      <c r="E550" s="41" t="s">
        <v>588</v>
      </c>
      <c r="F550" s="41" t="s">
        <v>70</v>
      </c>
      <c r="G550" s="43"/>
      <c r="H550" s="42">
        <f t="shared" si="12"/>
        <v>0</v>
      </c>
    </row>
    <row r="551" spans="2:8" ht="22.5" x14ac:dyDescent="0.25">
      <c r="B551" s="41">
        <v>539</v>
      </c>
      <c r="C551" s="41" t="s">
        <v>586</v>
      </c>
      <c r="D551" s="41">
        <v>10</v>
      </c>
      <c r="E551" s="41" t="s">
        <v>589</v>
      </c>
      <c r="F551" s="41" t="s">
        <v>204</v>
      </c>
      <c r="G551" s="43"/>
      <c r="H551" s="42">
        <f t="shared" si="12"/>
        <v>0</v>
      </c>
    </row>
    <row r="552" spans="2:8" ht="33.75" x14ac:dyDescent="0.25">
      <c r="B552" s="41">
        <v>540</v>
      </c>
      <c r="C552" s="41" t="s">
        <v>586</v>
      </c>
      <c r="D552" s="41">
        <v>10</v>
      </c>
      <c r="E552" s="41" t="s">
        <v>73</v>
      </c>
      <c r="F552" s="41" t="s">
        <v>36</v>
      </c>
      <c r="G552" s="43"/>
      <c r="H552" s="42">
        <f t="shared" si="12"/>
        <v>0</v>
      </c>
    </row>
    <row r="553" spans="2:8" ht="22.5" x14ac:dyDescent="0.25">
      <c r="B553" s="41">
        <v>541</v>
      </c>
      <c r="C553" s="41" t="s">
        <v>586</v>
      </c>
      <c r="D553" s="41">
        <v>1</v>
      </c>
      <c r="E553" s="41" t="s">
        <v>590</v>
      </c>
      <c r="F553" s="41" t="s">
        <v>204</v>
      </c>
      <c r="G553" s="43"/>
      <c r="H553" s="42">
        <f t="shared" ref="H553:H592" si="13">G553*D553</f>
        <v>0</v>
      </c>
    </row>
    <row r="554" spans="2:8" ht="326.25" x14ac:dyDescent="0.25">
      <c r="B554" s="41">
        <v>542</v>
      </c>
      <c r="C554" s="41" t="s">
        <v>591</v>
      </c>
      <c r="D554" s="41">
        <v>1</v>
      </c>
      <c r="E554" s="41" t="s">
        <v>592</v>
      </c>
      <c r="F554" s="41" t="s">
        <v>36</v>
      </c>
      <c r="G554" s="43"/>
      <c r="H554" s="42">
        <f t="shared" si="13"/>
        <v>0</v>
      </c>
    </row>
    <row r="555" spans="2:8" ht="45" x14ac:dyDescent="0.25">
      <c r="B555" s="41">
        <v>543</v>
      </c>
      <c r="C555" s="41" t="s">
        <v>591</v>
      </c>
      <c r="D555" s="41">
        <v>2</v>
      </c>
      <c r="E555" s="41" t="s">
        <v>593</v>
      </c>
      <c r="F555" s="41" t="s">
        <v>36</v>
      </c>
      <c r="G555" s="43"/>
      <c r="H555" s="42">
        <f t="shared" si="13"/>
        <v>0</v>
      </c>
    </row>
    <row r="556" spans="2:8" ht="45" x14ac:dyDescent="0.25">
      <c r="B556" s="41">
        <v>544</v>
      </c>
      <c r="C556" s="41" t="s">
        <v>591</v>
      </c>
      <c r="D556" s="41">
        <v>2</v>
      </c>
      <c r="E556" s="41" t="s">
        <v>594</v>
      </c>
      <c r="F556" s="41" t="s">
        <v>36</v>
      </c>
      <c r="G556" s="43"/>
      <c r="H556" s="42">
        <f t="shared" si="13"/>
        <v>0</v>
      </c>
    </row>
    <row r="557" spans="2:8" ht="33.75" x14ac:dyDescent="0.25">
      <c r="B557" s="41">
        <v>545</v>
      </c>
      <c r="C557" s="41" t="s">
        <v>591</v>
      </c>
      <c r="D557" s="41">
        <v>2</v>
      </c>
      <c r="E557" s="41" t="s">
        <v>595</v>
      </c>
      <c r="F557" s="41" t="s">
        <v>36</v>
      </c>
      <c r="G557" s="43"/>
      <c r="H557" s="42">
        <f t="shared" si="13"/>
        <v>0</v>
      </c>
    </row>
    <row r="558" spans="2:8" ht="33.75" x14ac:dyDescent="0.25">
      <c r="B558" s="41">
        <v>546</v>
      </c>
      <c r="C558" s="41" t="s">
        <v>591</v>
      </c>
      <c r="D558" s="41">
        <v>1</v>
      </c>
      <c r="E558" s="41" t="s">
        <v>596</v>
      </c>
      <c r="F558" s="41" t="s">
        <v>36</v>
      </c>
      <c r="G558" s="43"/>
      <c r="H558" s="42">
        <f t="shared" si="13"/>
        <v>0</v>
      </c>
    </row>
    <row r="559" spans="2:8" ht="78.75" x14ac:dyDescent="0.25">
      <c r="B559" s="41">
        <v>547</v>
      </c>
      <c r="C559" s="41" t="s">
        <v>591</v>
      </c>
      <c r="D559" s="41">
        <v>2</v>
      </c>
      <c r="E559" s="41" t="s">
        <v>597</v>
      </c>
      <c r="F559" s="41" t="s">
        <v>36</v>
      </c>
      <c r="G559" s="43"/>
      <c r="H559" s="42">
        <f t="shared" si="13"/>
        <v>0</v>
      </c>
    </row>
    <row r="560" spans="2:8" ht="56.25" x14ac:dyDescent="0.25">
      <c r="B560" s="41">
        <v>548</v>
      </c>
      <c r="C560" s="41" t="s">
        <v>591</v>
      </c>
      <c r="D560" s="41">
        <v>1</v>
      </c>
      <c r="E560" s="41" t="s">
        <v>598</v>
      </c>
      <c r="F560" s="41" t="s">
        <v>36</v>
      </c>
      <c r="G560" s="43"/>
      <c r="H560" s="42">
        <f t="shared" si="13"/>
        <v>0</v>
      </c>
    </row>
    <row r="561" spans="2:8" ht="45" x14ac:dyDescent="0.25">
      <c r="B561" s="41">
        <v>549</v>
      </c>
      <c r="C561" s="41" t="s">
        <v>599</v>
      </c>
      <c r="D561" s="41">
        <v>2</v>
      </c>
      <c r="E561" s="41" t="s">
        <v>578</v>
      </c>
      <c r="F561" s="41" t="s">
        <v>184</v>
      </c>
      <c r="G561" s="43"/>
      <c r="H561" s="42">
        <f t="shared" si="13"/>
        <v>0</v>
      </c>
    </row>
    <row r="562" spans="2:8" ht="56.25" x14ac:dyDescent="0.25">
      <c r="B562" s="41">
        <v>550</v>
      </c>
      <c r="C562" s="41" t="s">
        <v>600</v>
      </c>
      <c r="D562" s="41">
        <v>1</v>
      </c>
      <c r="E562" s="41" t="s">
        <v>601</v>
      </c>
      <c r="F562" s="41" t="s">
        <v>36</v>
      </c>
      <c r="G562" s="43"/>
      <c r="H562" s="42">
        <f t="shared" si="13"/>
        <v>0</v>
      </c>
    </row>
    <row r="563" spans="2:8" ht="22.5" x14ac:dyDescent="0.25">
      <c r="B563" s="41">
        <v>551</v>
      </c>
      <c r="C563" s="41" t="s">
        <v>602</v>
      </c>
      <c r="D563" s="41">
        <v>2</v>
      </c>
      <c r="E563" s="41" t="s">
        <v>603</v>
      </c>
      <c r="F563" s="41" t="s">
        <v>36</v>
      </c>
      <c r="G563" s="43"/>
      <c r="H563" s="42">
        <f t="shared" si="13"/>
        <v>0</v>
      </c>
    </row>
    <row r="564" spans="2:8" ht="33.75" x14ac:dyDescent="0.25">
      <c r="B564" s="41">
        <v>552</v>
      </c>
      <c r="C564" s="41" t="s">
        <v>602</v>
      </c>
      <c r="D564" s="41">
        <v>2</v>
      </c>
      <c r="E564" s="41" t="s">
        <v>604</v>
      </c>
      <c r="F564" s="41" t="s">
        <v>36</v>
      </c>
      <c r="G564" s="43"/>
      <c r="H564" s="42">
        <f t="shared" si="13"/>
        <v>0</v>
      </c>
    </row>
    <row r="565" spans="2:8" ht="33.75" x14ac:dyDescent="0.25">
      <c r="B565" s="41">
        <v>553</v>
      </c>
      <c r="C565" s="41" t="s">
        <v>602</v>
      </c>
      <c r="D565" s="41">
        <v>1</v>
      </c>
      <c r="E565" s="41" t="s">
        <v>605</v>
      </c>
      <c r="F565" s="41" t="s">
        <v>36</v>
      </c>
      <c r="G565" s="43"/>
      <c r="H565" s="42">
        <f t="shared" si="13"/>
        <v>0</v>
      </c>
    </row>
    <row r="566" spans="2:8" ht="22.5" x14ac:dyDescent="0.25">
      <c r="B566" s="41">
        <v>554</v>
      </c>
      <c r="C566" s="41" t="s">
        <v>602</v>
      </c>
      <c r="D566" s="41">
        <v>2</v>
      </c>
      <c r="E566" s="41" t="s">
        <v>590</v>
      </c>
      <c r="F566" s="41" t="s">
        <v>204</v>
      </c>
      <c r="G566" s="43"/>
      <c r="H566" s="42">
        <f t="shared" si="13"/>
        <v>0</v>
      </c>
    </row>
    <row r="567" spans="2:8" ht="22.5" x14ac:dyDescent="0.25">
      <c r="B567" s="41">
        <v>555</v>
      </c>
      <c r="C567" s="41" t="s">
        <v>602</v>
      </c>
      <c r="D567" s="41">
        <v>2</v>
      </c>
      <c r="E567" s="41" t="s">
        <v>606</v>
      </c>
      <c r="F567" s="41" t="s">
        <v>36</v>
      </c>
      <c r="G567" s="43"/>
      <c r="H567" s="42">
        <f t="shared" si="13"/>
        <v>0</v>
      </c>
    </row>
    <row r="568" spans="2:8" ht="45" x14ac:dyDescent="0.25">
      <c r="B568" s="41">
        <v>556</v>
      </c>
      <c r="C568" s="41" t="s">
        <v>602</v>
      </c>
      <c r="D568" s="41">
        <v>2</v>
      </c>
      <c r="E568" s="41" t="s">
        <v>578</v>
      </c>
      <c r="F568" s="41" t="s">
        <v>184</v>
      </c>
      <c r="G568" s="43"/>
      <c r="H568" s="42">
        <f t="shared" si="13"/>
        <v>0</v>
      </c>
    </row>
    <row r="569" spans="2:8" ht="22.5" x14ac:dyDescent="0.25">
      <c r="B569" s="41">
        <v>557</v>
      </c>
      <c r="C569" s="41" t="s">
        <v>602</v>
      </c>
      <c r="D569" s="41">
        <v>3</v>
      </c>
      <c r="E569" s="41" t="s">
        <v>607</v>
      </c>
      <c r="F569" s="41" t="s">
        <v>36</v>
      </c>
      <c r="G569" s="43"/>
      <c r="H569" s="42">
        <f t="shared" si="13"/>
        <v>0</v>
      </c>
    </row>
    <row r="570" spans="2:8" ht="33.75" x14ac:dyDescent="0.25">
      <c r="B570" s="41">
        <v>558</v>
      </c>
      <c r="C570" s="41" t="s">
        <v>602</v>
      </c>
      <c r="D570" s="41">
        <v>1</v>
      </c>
      <c r="E570" s="41" t="s">
        <v>608</v>
      </c>
      <c r="F570" s="41" t="s">
        <v>36</v>
      </c>
      <c r="G570" s="43"/>
      <c r="H570" s="42">
        <f t="shared" si="13"/>
        <v>0</v>
      </c>
    </row>
    <row r="571" spans="2:8" ht="135" x14ac:dyDescent="0.25">
      <c r="B571" s="41">
        <v>559</v>
      </c>
      <c r="C571" s="41" t="s">
        <v>609</v>
      </c>
      <c r="D571" s="41">
        <v>1</v>
      </c>
      <c r="E571" s="41" t="s">
        <v>610</v>
      </c>
      <c r="F571" s="41" t="s">
        <v>23</v>
      </c>
      <c r="G571" s="43"/>
      <c r="H571" s="42">
        <f t="shared" si="13"/>
        <v>0</v>
      </c>
    </row>
    <row r="572" spans="2:8" ht="33.75" x14ac:dyDescent="0.25">
      <c r="B572" s="41">
        <v>560</v>
      </c>
      <c r="C572" s="41" t="s">
        <v>611</v>
      </c>
      <c r="D572" s="41">
        <v>1</v>
      </c>
      <c r="E572" s="41" t="s">
        <v>612</v>
      </c>
      <c r="F572" s="41" t="s">
        <v>36</v>
      </c>
      <c r="G572" s="43"/>
      <c r="H572" s="42">
        <f t="shared" si="13"/>
        <v>0</v>
      </c>
    </row>
    <row r="573" spans="2:8" ht="33.75" x14ac:dyDescent="0.25">
      <c r="B573" s="41">
        <v>561</v>
      </c>
      <c r="C573" s="41" t="s">
        <v>611</v>
      </c>
      <c r="D573" s="41">
        <v>1</v>
      </c>
      <c r="E573" s="41" t="s">
        <v>613</v>
      </c>
      <c r="F573" s="41" t="s">
        <v>36</v>
      </c>
      <c r="G573" s="43"/>
      <c r="H573" s="42">
        <f t="shared" si="13"/>
        <v>0</v>
      </c>
    </row>
    <row r="574" spans="2:8" ht="33.75" x14ac:dyDescent="0.25">
      <c r="B574" s="41">
        <v>562</v>
      </c>
      <c r="C574" s="41" t="s">
        <v>611</v>
      </c>
      <c r="D574" s="41">
        <v>1</v>
      </c>
      <c r="E574" s="41" t="s">
        <v>614</v>
      </c>
      <c r="F574" s="41" t="s">
        <v>36</v>
      </c>
      <c r="G574" s="43"/>
      <c r="H574" s="42">
        <f t="shared" si="13"/>
        <v>0</v>
      </c>
    </row>
    <row r="575" spans="2:8" ht="45" x14ac:dyDescent="0.25">
      <c r="B575" s="41">
        <v>563</v>
      </c>
      <c r="C575" s="41" t="s">
        <v>611</v>
      </c>
      <c r="D575" s="41">
        <v>1</v>
      </c>
      <c r="E575" s="41" t="s">
        <v>615</v>
      </c>
      <c r="F575" s="41" t="s">
        <v>36</v>
      </c>
      <c r="G575" s="43"/>
      <c r="H575" s="42">
        <f t="shared" si="13"/>
        <v>0</v>
      </c>
    </row>
    <row r="576" spans="2:8" ht="33.75" x14ac:dyDescent="0.25">
      <c r="B576" s="41">
        <v>564</v>
      </c>
      <c r="C576" s="41" t="s">
        <v>611</v>
      </c>
      <c r="D576" s="41">
        <v>1</v>
      </c>
      <c r="E576" s="41" t="s">
        <v>616</v>
      </c>
      <c r="F576" s="41" t="s">
        <v>36</v>
      </c>
      <c r="G576" s="43"/>
      <c r="H576" s="42">
        <f t="shared" si="13"/>
        <v>0</v>
      </c>
    </row>
    <row r="577" spans="2:8" ht="33.75" x14ac:dyDescent="0.25">
      <c r="B577" s="41">
        <v>565</v>
      </c>
      <c r="C577" s="41" t="s">
        <v>611</v>
      </c>
      <c r="D577" s="41">
        <v>1</v>
      </c>
      <c r="E577" s="41" t="s">
        <v>617</v>
      </c>
      <c r="F577" s="41" t="s">
        <v>36</v>
      </c>
      <c r="G577" s="43"/>
      <c r="H577" s="42">
        <f t="shared" si="13"/>
        <v>0</v>
      </c>
    </row>
    <row r="578" spans="2:8" ht="33.75" x14ac:dyDescent="0.25">
      <c r="B578" s="41">
        <v>566</v>
      </c>
      <c r="C578" s="41" t="s">
        <v>611</v>
      </c>
      <c r="D578" s="41">
        <v>1</v>
      </c>
      <c r="E578" s="41" t="s">
        <v>618</v>
      </c>
      <c r="F578" s="41" t="s">
        <v>36</v>
      </c>
      <c r="G578" s="43"/>
      <c r="H578" s="42">
        <f t="shared" si="13"/>
        <v>0</v>
      </c>
    </row>
    <row r="579" spans="2:8" ht="33.75" x14ac:dyDescent="0.25">
      <c r="B579" s="41">
        <v>567</v>
      </c>
      <c r="C579" s="41" t="s">
        <v>611</v>
      </c>
      <c r="D579" s="41">
        <v>1</v>
      </c>
      <c r="E579" s="41" t="s">
        <v>619</v>
      </c>
      <c r="F579" s="41" t="s">
        <v>36</v>
      </c>
      <c r="G579" s="43"/>
      <c r="H579" s="42">
        <f t="shared" si="13"/>
        <v>0</v>
      </c>
    </row>
    <row r="580" spans="2:8" ht="33.75" x14ac:dyDescent="0.25">
      <c r="B580" s="41">
        <v>568</v>
      </c>
      <c r="C580" s="41" t="s">
        <v>611</v>
      </c>
      <c r="D580" s="41">
        <v>3</v>
      </c>
      <c r="E580" s="41" t="s">
        <v>620</v>
      </c>
      <c r="F580" s="41" t="s">
        <v>36</v>
      </c>
      <c r="G580" s="43"/>
      <c r="H580" s="42">
        <f t="shared" si="13"/>
        <v>0</v>
      </c>
    </row>
    <row r="581" spans="2:8" ht="33.75" x14ac:dyDescent="0.25">
      <c r="B581" s="41">
        <v>569</v>
      </c>
      <c r="C581" s="41" t="s">
        <v>611</v>
      </c>
      <c r="D581" s="41">
        <v>1</v>
      </c>
      <c r="E581" s="41" t="s">
        <v>621</v>
      </c>
      <c r="F581" s="41" t="s">
        <v>36</v>
      </c>
      <c r="G581" s="43"/>
      <c r="H581" s="42">
        <f t="shared" si="13"/>
        <v>0</v>
      </c>
    </row>
    <row r="582" spans="2:8" ht="33.75" x14ac:dyDescent="0.25">
      <c r="B582" s="41">
        <v>570</v>
      </c>
      <c r="C582" s="41" t="s">
        <v>611</v>
      </c>
      <c r="D582" s="41">
        <v>1</v>
      </c>
      <c r="E582" s="41" t="s">
        <v>622</v>
      </c>
      <c r="F582" s="41" t="s">
        <v>36</v>
      </c>
      <c r="G582" s="43"/>
      <c r="H582" s="42">
        <f t="shared" si="13"/>
        <v>0</v>
      </c>
    </row>
    <row r="583" spans="2:8" ht="33.75" x14ac:dyDescent="0.25">
      <c r="B583" s="41">
        <v>571</v>
      </c>
      <c r="C583" s="41" t="s">
        <v>611</v>
      </c>
      <c r="D583" s="41">
        <v>1</v>
      </c>
      <c r="E583" s="41" t="s">
        <v>623</v>
      </c>
      <c r="F583" s="41" t="s">
        <v>36</v>
      </c>
      <c r="G583" s="43"/>
      <c r="H583" s="42">
        <f t="shared" si="13"/>
        <v>0</v>
      </c>
    </row>
    <row r="584" spans="2:8" ht="33.75" x14ac:dyDescent="0.25">
      <c r="B584" s="41">
        <v>572</v>
      </c>
      <c r="C584" s="41" t="s">
        <v>611</v>
      </c>
      <c r="D584" s="41">
        <v>2</v>
      </c>
      <c r="E584" s="41" t="s">
        <v>624</v>
      </c>
      <c r="F584" s="41" t="s">
        <v>36</v>
      </c>
      <c r="G584" s="43"/>
      <c r="H584" s="42">
        <f t="shared" si="13"/>
        <v>0</v>
      </c>
    </row>
    <row r="585" spans="2:8" ht="33.75" x14ac:dyDescent="0.25">
      <c r="B585" s="41">
        <v>573</v>
      </c>
      <c r="C585" s="41" t="s">
        <v>611</v>
      </c>
      <c r="D585" s="41">
        <v>2</v>
      </c>
      <c r="E585" s="41" t="s">
        <v>625</v>
      </c>
      <c r="F585" s="41" t="s">
        <v>36</v>
      </c>
      <c r="G585" s="43"/>
      <c r="H585" s="42">
        <f t="shared" si="13"/>
        <v>0</v>
      </c>
    </row>
    <row r="586" spans="2:8" ht="78.75" x14ac:dyDescent="0.25">
      <c r="B586" s="41">
        <v>574</v>
      </c>
      <c r="C586" s="41" t="s">
        <v>611</v>
      </c>
      <c r="D586" s="41">
        <v>2</v>
      </c>
      <c r="E586" s="41" t="s">
        <v>626</v>
      </c>
      <c r="F586" s="41" t="s">
        <v>36</v>
      </c>
      <c r="G586" s="43"/>
      <c r="H586" s="42">
        <f t="shared" si="13"/>
        <v>0</v>
      </c>
    </row>
    <row r="587" spans="2:8" ht="33.75" x14ac:dyDescent="0.25">
      <c r="B587" s="41">
        <v>575</v>
      </c>
      <c r="C587" s="41" t="s">
        <v>611</v>
      </c>
      <c r="D587" s="41">
        <v>2</v>
      </c>
      <c r="E587" s="41" t="s">
        <v>627</v>
      </c>
      <c r="F587" s="41" t="s">
        <v>36</v>
      </c>
      <c r="G587" s="43"/>
      <c r="H587" s="42">
        <f t="shared" si="13"/>
        <v>0</v>
      </c>
    </row>
    <row r="588" spans="2:8" ht="33.75" x14ac:dyDescent="0.25">
      <c r="B588" s="41">
        <v>576</v>
      </c>
      <c r="C588" s="41" t="s">
        <v>611</v>
      </c>
      <c r="D588" s="41">
        <v>2</v>
      </c>
      <c r="E588" s="41" t="s">
        <v>628</v>
      </c>
      <c r="F588" s="41" t="s">
        <v>36</v>
      </c>
      <c r="G588" s="43"/>
      <c r="H588" s="42">
        <f t="shared" si="13"/>
        <v>0</v>
      </c>
    </row>
    <row r="589" spans="2:8" ht="33.75" x14ac:dyDescent="0.25">
      <c r="B589" s="41">
        <v>577</v>
      </c>
      <c r="C589" s="41" t="s">
        <v>611</v>
      </c>
      <c r="D589" s="41">
        <v>2</v>
      </c>
      <c r="E589" s="41" t="s">
        <v>629</v>
      </c>
      <c r="F589" s="41" t="s">
        <v>36</v>
      </c>
      <c r="G589" s="43"/>
      <c r="H589" s="42">
        <f t="shared" si="13"/>
        <v>0</v>
      </c>
    </row>
    <row r="590" spans="2:8" ht="33.75" x14ac:dyDescent="0.25">
      <c r="B590" s="41">
        <v>578</v>
      </c>
      <c r="C590" s="41" t="s">
        <v>611</v>
      </c>
      <c r="D590" s="41">
        <v>2</v>
      </c>
      <c r="E590" s="41" t="s">
        <v>630</v>
      </c>
      <c r="F590" s="41" t="s">
        <v>36</v>
      </c>
      <c r="G590" s="43"/>
      <c r="H590" s="42">
        <f t="shared" si="13"/>
        <v>0</v>
      </c>
    </row>
    <row r="591" spans="2:8" ht="33.75" x14ac:dyDescent="0.25">
      <c r="B591" s="41">
        <v>579</v>
      </c>
      <c r="C591" s="41" t="s">
        <v>611</v>
      </c>
      <c r="D591" s="41">
        <v>1</v>
      </c>
      <c r="E591" s="41" t="s">
        <v>631</v>
      </c>
      <c r="F591" s="41" t="s">
        <v>36</v>
      </c>
      <c r="G591" s="43"/>
      <c r="H591" s="42">
        <f t="shared" si="13"/>
        <v>0</v>
      </c>
    </row>
    <row r="592" spans="2:8" ht="45" x14ac:dyDescent="0.25">
      <c r="B592" s="41">
        <v>580</v>
      </c>
      <c r="C592" s="41" t="s">
        <v>632</v>
      </c>
      <c r="D592" s="41">
        <v>4</v>
      </c>
      <c r="E592" s="41" t="s">
        <v>633</v>
      </c>
      <c r="F592" s="41" t="s">
        <v>36</v>
      </c>
      <c r="G592" s="43"/>
      <c r="H592" s="42">
        <f t="shared" si="13"/>
        <v>0</v>
      </c>
    </row>
    <row r="593" spans="2:8" x14ac:dyDescent="0.25">
      <c r="B593" s="44"/>
      <c r="C593" s="44"/>
      <c r="D593" s="44"/>
      <c r="E593" s="44"/>
      <c r="F593" s="44"/>
      <c r="G593" s="45" t="s">
        <v>635</v>
      </c>
      <c r="H593" s="42">
        <f>SUM(H9:H592)</f>
        <v>0</v>
      </c>
    </row>
    <row r="594" spans="2:8" x14ac:dyDescent="0.25">
      <c r="B594" s="46"/>
      <c r="C594" s="46"/>
      <c r="D594" s="46"/>
      <c r="E594" s="46"/>
      <c r="F594" s="46"/>
      <c r="G594" s="45" t="s">
        <v>636</v>
      </c>
      <c r="H594" s="42">
        <f>H593*0.16</f>
        <v>0</v>
      </c>
    </row>
    <row r="595" spans="2:8" x14ac:dyDescent="0.25">
      <c r="B595" s="46"/>
      <c r="C595" s="46"/>
      <c r="D595" s="46"/>
      <c r="E595" s="46"/>
      <c r="F595" s="46"/>
      <c r="G595" s="45" t="s">
        <v>637</v>
      </c>
      <c r="H595" s="42">
        <f>H594+H593</f>
        <v>0</v>
      </c>
    </row>
  </sheetData>
  <autoFilter ref="B8:H595"/>
  <mergeCells count="25">
    <mergeCell ref="B150:B151"/>
    <mergeCell ref="F150:F151"/>
    <mergeCell ref="G150:G151"/>
    <mergeCell ref="H150:H151"/>
    <mergeCell ref="E215:E216"/>
    <mergeCell ref="B215:B216"/>
    <mergeCell ref="C215:C216"/>
    <mergeCell ref="D215:D216"/>
    <mergeCell ref="F215:F216"/>
    <mergeCell ref="G215:G216"/>
    <mergeCell ref="B230:B232"/>
    <mergeCell ref="C230:C232"/>
    <mergeCell ref="D230:D232"/>
    <mergeCell ref="F230:F232"/>
    <mergeCell ref="H215:H216"/>
    <mergeCell ref="G230:G232"/>
    <mergeCell ref="H230:H232"/>
    <mergeCell ref="C3:H3"/>
    <mergeCell ref="C4:H4"/>
    <mergeCell ref="C5:H5"/>
    <mergeCell ref="C6:H6"/>
    <mergeCell ref="E230:E232"/>
    <mergeCell ref="E150:E151"/>
    <mergeCell ref="D150:D151"/>
    <mergeCell ref="C150:C151"/>
  </mergeCells>
  <pageMargins left="0.31496062992125984" right="0.31496062992125984" top="0.74803149606299213" bottom="0.74803149606299213" header="0.31496062992125984" footer="0.31496062992125984"/>
  <pageSetup scale="51" fitToHeight="0" orientation="portrait" r:id="rId1"/>
  <headerFooter differentFirst="1">
    <oddHeader>&amp;CUAEH-LP-N55-2024
Adquisición de consumible, mobiliario y equipo de laboratorio</oddHead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5"/>
  <sheetViews>
    <sheetView tabSelected="1" zoomScale="87" zoomScaleNormal="87" workbookViewId="0">
      <selection activeCell="E8" sqref="E8"/>
    </sheetView>
  </sheetViews>
  <sheetFormatPr baseColWidth="10" defaultRowHeight="15" x14ac:dyDescent="0.25"/>
  <cols>
    <col min="1" max="1" width="11.42578125" style="25"/>
    <col min="2" max="2" width="8.7109375" style="25" customWidth="1"/>
    <col min="3" max="3" width="12.85546875" style="25" customWidth="1"/>
    <col min="4" max="4" width="6.5703125" style="25" customWidth="1"/>
    <col min="5" max="5" width="116.7109375" style="25" customWidth="1"/>
    <col min="6" max="6" width="12.140625" style="25" customWidth="1"/>
    <col min="7" max="13" width="0" style="25" hidden="1" customWidth="1"/>
    <col min="14" max="16384" width="11.42578125" style="25"/>
  </cols>
  <sheetData>
    <row r="1" spans="2:6" ht="16.5" x14ac:dyDescent="0.3">
      <c r="B1" s="37"/>
      <c r="C1" s="37"/>
      <c r="D1" s="37"/>
      <c r="E1" s="37"/>
      <c r="F1" s="37"/>
    </row>
    <row r="2" spans="2:6" ht="16.5" x14ac:dyDescent="0.3">
      <c r="B2" s="37"/>
      <c r="C2" s="37"/>
      <c r="D2" s="37"/>
      <c r="E2" s="37"/>
      <c r="F2" s="37"/>
    </row>
    <row r="3" spans="2:6" ht="16.5" x14ac:dyDescent="0.3">
      <c r="B3" s="37"/>
      <c r="C3" s="52" t="s">
        <v>638</v>
      </c>
      <c r="D3" s="52"/>
      <c r="E3" s="52"/>
      <c r="F3" s="52"/>
    </row>
    <row r="4" spans="2:6" ht="16.5" x14ac:dyDescent="0.3">
      <c r="B4" s="37"/>
      <c r="C4" s="52" t="s">
        <v>646</v>
      </c>
      <c r="D4" s="52"/>
      <c r="E4" s="52"/>
      <c r="F4" s="52"/>
    </row>
    <row r="5" spans="2:6" ht="15.75" x14ac:dyDescent="0.25">
      <c r="B5" s="38"/>
      <c r="C5" s="53" t="s">
        <v>639</v>
      </c>
      <c r="D5" s="53"/>
      <c r="E5" s="53"/>
      <c r="F5" s="53"/>
    </row>
    <row r="6" spans="2:6" ht="15.75" x14ac:dyDescent="0.25">
      <c r="B6" s="38"/>
      <c r="C6" s="53" t="s">
        <v>647</v>
      </c>
      <c r="D6" s="53"/>
      <c r="E6" s="53"/>
      <c r="F6" s="53"/>
    </row>
    <row r="7" spans="2:6" x14ac:dyDescent="0.25">
      <c r="B7" s="38"/>
      <c r="C7" s="38"/>
      <c r="D7" s="38"/>
      <c r="E7" s="38"/>
      <c r="F7" s="38"/>
    </row>
    <row r="8" spans="2:6" ht="34.5" customHeight="1" x14ac:dyDescent="0.25">
      <c r="B8" s="39" t="s">
        <v>7</v>
      </c>
      <c r="C8" s="39" t="s">
        <v>8</v>
      </c>
      <c r="D8" s="39" t="s">
        <v>10</v>
      </c>
      <c r="E8" s="39" t="s">
        <v>641</v>
      </c>
      <c r="F8" s="39" t="s">
        <v>12</v>
      </c>
    </row>
    <row r="9" spans="2:6" ht="38.25" x14ac:dyDescent="0.25">
      <c r="B9" s="49">
        <v>1</v>
      </c>
      <c r="C9" s="49" t="s">
        <v>21</v>
      </c>
      <c r="D9" s="49">
        <v>3</v>
      </c>
      <c r="E9" s="49" t="s">
        <v>22</v>
      </c>
      <c r="F9" s="49" t="s">
        <v>23</v>
      </c>
    </row>
    <row r="10" spans="2:6" ht="50.25" customHeight="1" x14ac:dyDescent="0.25">
      <c r="B10" s="49">
        <v>2</v>
      </c>
      <c r="C10" s="49" t="s">
        <v>21</v>
      </c>
      <c r="D10" s="49">
        <v>1</v>
      </c>
      <c r="E10" s="49" t="s">
        <v>24</v>
      </c>
      <c r="F10" s="49" t="s">
        <v>23</v>
      </c>
    </row>
    <row r="11" spans="2:6" ht="38.25" x14ac:dyDescent="0.25">
      <c r="B11" s="49">
        <v>3</v>
      </c>
      <c r="C11" s="49" t="s">
        <v>21</v>
      </c>
      <c r="D11" s="49">
        <v>1</v>
      </c>
      <c r="E11" s="49" t="s">
        <v>25</v>
      </c>
      <c r="F11" s="49" t="s">
        <v>26</v>
      </c>
    </row>
    <row r="12" spans="2:6" ht="38.25" x14ac:dyDescent="0.25">
      <c r="B12" s="49">
        <v>4</v>
      </c>
      <c r="C12" s="49" t="s">
        <v>21</v>
      </c>
      <c r="D12" s="49">
        <v>4</v>
      </c>
      <c r="E12" s="49" t="s">
        <v>27</v>
      </c>
      <c r="F12" s="49" t="s">
        <v>23</v>
      </c>
    </row>
    <row r="13" spans="2:6" ht="38.25" x14ac:dyDescent="0.25">
      <c r="B13" s="49">
        <v>5</v>
      </c>
      <c r="C13" s="49" t="s">
        <v>21</v>
      </c>
      <c r="D13" s="49">
        <v>3</v>
      </c>
      <c r="E13" s="49" t="s">
        <v>28</v>
      </c>
      <c r="F13" s="49" t="s">
        <v>23</v>
      </c>
    </row>
    <row r="14" spans="2:6" ht="38.25" x14ac:dyDescent="0.25">
      <c r="B14" s="49">
        <v>6</v>
      </c>
      <c r="C14" s="49" t="s">
        <v>21</v>
      </c>
      <c r="D14" s="49">
        <v>5</v>
      </c>
      <c r="E14" s="49" t="s">
        <v>29</v>
      </c>
      <c r="F14" s="49" t="s">
        <v>23</v>
      </c>
    </row>
    <row r="15" spans="2:6" ht="38.25" x14ac:dyDescent="0.25">
      <c r="B15" s="49">
        <v>7</v>
      </c>
      <c r="C15" s="49" t="s">
        <v>21</v>
      </c>
      <c r="D15" s="49">
        <v>3</v>
      </c>
      <c r="E15" s="49" t="s">
        <v>30</v>
      </c>
      <c r="F15" s="49" t="s">
        <v>23</v>
      </c>
    </row>
    <row r="16" spans="2:6" ht="38.25" x14ac:dyDescent="0.25">
      <c r="B16" s="49">
        <v>8</v>
      </c>
      <c r="C16" s="49" t="s">
        <v>21</v>
      </c>
      <c r="D16" s="49">
        <v>1</v>
      </c>
      <c r="E16" s="49" t="s">
        <v>31</v>
      </c>
      <c r="F16" s="49" t="s">
        <v>23</v>
      </c>
    </row>
    <row r="17" spans="2:6" ht="38.25" x14ac:dyDescent="0.25">
      <c r="B17" s="49">
        <v>9</v>
      </c>
      <c r="C17" s="49" t="s">
        <v>21</v>
      </c>
      <c r="D17" s="49">
        <v>1</v>
      </c>
      <c r="E17" s="49" t="s">
        <v>32</v>
      </c>
      <c r="F17" s="49" t="s">
        <v>23</v>
      </c>
    </row>
    <row r="18" spans="2:6" ht="38.25" x14ac:dyDescent="0.25">
      <c r="B18" s="49">
        <v>10</v>
      </c>
      <c r="C18" s="49" t="s">
        <v>21</v>
      </c>
      <c r="D18" s="49">
        <v>1</v>
      </c>
      <c r="E18" s="49" t="s">
        <v>33</v>
      </c>
      <c r="F18" s="49" t="s">
        <v>23</v>
      </c>
    </row>
    <row r="19" spans="2:6" ht="38.25" x14ac:dyDescent="0.25">
      <c r="B19" s="49">
        <v>11</v>
      </c>
      <c r="C19" s="49" t="s">
        <v>21</v>
      </c>
      <c r="D19" s="49">
        <v>1</v>
      </c>
      <c r="E19" s="49" t="s">
        <v>34</v>
      </c>
      <c r="F19" s="49" t="s">
        <v>23</v>
      </c>
    </row>
    <row r="20" spans="2:6" ht="38.25" x14ac:dyDescent="0.25">
      <c r="B20" s="49">
        <v>12</v>
      </c>
      <c r="C20" s="49" t="s">
        <v>21</v>
      </c>
      <c r="D20" s="49">
        <v>5</v>
      </c>
      <c r="E20" s="49" t="s">
        <v>35</v>
      </c>
      <c r="F20" s="49" t="s">
        <v>36</v>
      </c>
    </row>
    <row r="21" spans="2:6" ht="38.25" x14ac:dyDescent="0.25">
      <c r="B21" s="49">
        <v>13</v>
      </c>
      <c r="C21" s="49" t="s">
        <v>21</v>
      </c>
      <c r="D21" s="49">
        <v>4</v>
      </c>
      <c r="E21" s="49" t="s">
        <v>37</v>
      </c>
      <c r="F21" s="49" t="s">
        <v>36</v>
      </c>
    </row>
    <row r="22" spans="2:6" ht="38.25" x14ac:dyDescent="0.25">
      <c r="B22" s="49">
        <v>14</v>
      </c>
      <c r="C22" s="49" t="s">
        <v>21</v>
      </c>
      <c r="D22" s="49">
        <v>4</v>
      </c>
      <c r="E22" s="49" t="s">
        <v>38</v>
      </c>
      <c r="F22" s="49" t="s">
        <v>36</v>
      </c>
    </row>
    <row r="23" spans="2:6" ht="38.25" x14ac:dyDescent="0.25">
      <c r="B23" s="49">
        <v>15</v>
      </c>
      <c r="C23" s="49" t="s">
        <v>21</v>
      </c>
      <c r="D23" s="49">
        <v>4</v>
      </c>
      <c r="E23" s="49" t="s">
        <v>39</v>
      </c>
      <c r="F23" s="49" t="s">
        <v>36</v>
      </c>
    </row>
    <row r="24" spans="2:6" ht="38.25" x14ac:dyDescent="0.25">
      <c r="B24" s="49">
        <v>16</v>
      </c>
      <c r="C24" s="49" t="s">
        <v>21</v>
      </c>
      <c r="D24" s="49">
        <v>1</v>
      </c>
      <c r="E24" s="49" t="s">
        <v>40</v>
      </c>
      <c r="F24" s="49" t="s">
        <v>23</v>
      </c>
    </row>
    <row r="25" spans="2:6" ht="38.25" x14ac:dyDescent="0.25">
      <c r="B25" s="49">
        <v>17</v>
      </c>
      <c r="C25" s="49" t="s">
        <v>21</v>
      </c>
      <c r="D25" s="49">
        <v>1</v>
      </c>
      <c r="E25" s="49" t="s">
        <v>41</v>
      </c>
      <c r="F25" s="49" t="s">
        <v>23</v>
      </c>
    </row>
    <row r="26" spans="2:6" ht="51" x14ac:dyDescent="0.25">
      <c r="B26" s="49">
        <v>18</v>
      </c>
      <c r="C26" s="49" t="s">
        <v>21</v>
      </c>
      <c r="D26" s="49">
        <v>1</v>
      </c>
      <c r="E26" s="49" t="s">
        <v>42</v>
      </c>
      <c r="F26" s="49" t="s">
        <v>23</v>
      </c>
    </row>
    <row r="27" spans="2:6" ht="63.75" x14ac:dyDescent="0.25">
      <c r="B27" s="49">
        <v>19</v>
      </c>
      <c r="C27" s="49" t="s">
        <v>21</v>
      </c>
      <c r="D27" s="49">
        <v>1</v>
      </c>
      <c r="E27" s="49" t="s">
        <v>43</v>
      </c>
      <c r="F27" s="49" t="s">
        <v>23</v>
      </c>
    </row>
    <row r="28" spans="2:6" ht="114.75" x14ac:dyDescent="0.25">
      <c r="B28" s="49">
        <v>20</v>
      </c>
      <c r="C28" s="49" t="s">
        <v>21</v>
      </c>
      <c r="D28" s="49">
        <v>1</v>
      </c>
      <c r="E28" s="49" t="s">
        <v>44</v>
      </c>
      <c r="F28" s="49" t="s">
        <v>23</v>
      </c>
    </row>
    <row r="29" spans="2:6" ht="38.25" x14ac:dyDescent="0.25">
      <c r="B29" s="49">
        <v>21</v>
      </c>
      <c r="C29" s="49" t="s">
        <v>21</v>
      </c>
      <c r="D29" s="49">
        <v>8</v>
      </c>
      <c r="E29" s="49" t="s">
        <v>45</v>
      </c>
      <c r="F29" s="49" t="s">
        <v>36</v>
      </c>
    </row>
    <row r="30" spans="2:6" ht="38.25" x14ac:dyDescent="0.25">
      <c r="B30" s="49">
        <v>22</v>
      </c>
      <c r="C30" s="49" t="s">
        <v>21</v>
      </c>
      <c r="D30" s="49">
        <v>1</v>
      </c>
      <c r="E30" s="49" t="s">
        <v>46</v>
      </c>
      <c r="F30" s="49" t="s">
        <v>23</v>
      </c>
    </row>
    <row r="31" spans="2:6" ht="38.25" x14ac:dyDescent="0.25">
      <c r="B31" s="49">
        <v>23</v>
      </c>
      <c r="C31" s="49" t="s">
        <v>21</v>
      </c>
      <c r="D31" s="49">
        <v>4</v>
      </c>
      <c r="E31" s="49" t="s">
        <v>47</v>
      </c>
      <c r="F31" s="49" t="s">
        <v>36</v>
      </c>
    </row>
    <row r="32" spans="2:6" ht="45" x14ac:dyDescent="0.25">
      <c r="B32" s="41">
        <v>24</v>
      </c>
      <c r="C32" s="41" t="s">
        <v>48</v>
      </c>
      <c r="D32" s="41">
        <v>1</v>
      </c>
      <c r="E32" s="41" t="s">
        <v>49</v>
      </c>
      <c r="F32" s="41" t="s">
        <v>36</v>
      </c>
    </row>
    <row r="33" spans="2:6" ht="56.25" x14ac:dyDescent="0.25">
      <c r="B33" s="41">
        <v>25</v>
      </c>
      <c r="C33" s="41" t="s">
        <v>48</v>
      </c>
      <c r="D33" s="41">
        <v>1</v>
      </c>
      <c r="E33" s="41" t="s">
        <v>50</v>
      </c>
      <c r="F33" s="41" t="s">
        <v>23</v>
      </c>
    </row>
    <row r="34" spans="2:6" ht="45" x14ac:dyDescent="0.25">
      <c r="B34" s="41">
        <v>26</v>
      </c>
      <c r="C34" s="41" t="s">
        <v>48</v>
      </c>
      <c r="D34" s="41">
        <v>200</v>
      </c>
      <c r="E34" s="41" t="s">
        <v>51</v>
      </c>
      <c r="F34" s="41" t="s">
        <v>36</v>
      </c>
    </row>
    <row r="35" spans="2:6" ht="45" x14ac:dyDescent="0.25">
      <c r="B35" s="41">
        <v>27</v>
      </c>
      <c r="C35" s="41" t="s">
        <v>48</v>
      </c>
      <c r="D35" s="41">
        <v>1</v>
      </c>
      <c r="E35" s="41" t="s">
        <v>52</v>
      </c>
      <c r="F35" s="41" t="s">
        <v>23</v>
      </c>
    </row>
    <row r="36" spans="2:6" ht="45" x14ac:dyDescent="0.25">
      <c r="B36" s="41">
        <v>28</v>
      </c>
      <c r="C36" s="41" t="s">
        <v>48</v>
      </c>
      <c r="D36" s="41">
        <v>1</v>
      </c>
      <c r="E36" s="41" t="s">
        <v>53</v>
      </c>
      <c r="F36" s="41" t="s">
        <v>23</v>
      </c>
    </row>
    <row r="37" spans="2:6" ht="45" x14ac:dyDescent="0.25">
      <c r="B37" s="41">
        <v>29</v>
      </c>
      <c r="C37" s="41" t="s">
        <v>48</v>
      </c>
      <c r="D37" s="41">
        <v>1</v>
      </c>
      <c r="E37" s="41" t="s">
        <v>54</v>
      </c>
      <c r="F37" s="41" t="s">
        <v>23</v>
      </c>
    </row>
    <row r="38" spans="2:6" ht="45" x14ac:dyDescent="0.25">
      <c r="B38" s="41">
        <v>30</v>
      </c>
      <c r="C38" s="41" t="s">
        <v>48</v>
      </c>
      <c r="D38" s="41">
        <v>1</v>
      </c>
      <c r="E38" s="41" t="s">
        <v>55</v>
      </c>
      <c r="F38" s="41" t="s">
        <v>23</v>
      </c>
    </row>
    <row r="39" spans="2:6" ht="67.5" x14ac:dyDescent="0.25">
      <c r="B39" s="41">
        <v>31</v>
      </c>
      <c r="C39" s="41" t="s">
        <v>48</v>
      </c>
      <c r="D39" s="41">
        <v>1</v>
      </c>
      <c r="E39" s="41" t="s">
        <v>56</v>
      </c>
      <c r="F39" s="41" t="s">
        <v>23</v>
      </c>
    </row>
    <row r="40" spans="2:6" ht="45" x14ac:dyDescent="0.25">
      <c r="B40" s="41">
        <v>32</v>
      </c>
      <c r="C40" s="41" t="s">
        <v>48</v>
      </c>
      <c r="D40" s="41">
        <v>1</v>
      </c>
      <c r="E40" s="41" t="s">
        <v>57</v>
      </c>
      <c r="F40" s="41" t="s">
        <v>23</v>
      </c>
    </row>
    <row r="41" spans="2:6" ht="56.25" x14ac:dyDescent="0.25">
      <c r="B41" s="41">
        <v>33</v>
      </c>
      <c r="C41" s="41" t="s">
        <v>48</v>
      </c>
      <c r="D41" s="41">
        <v>1</v>
      </c>
      <c r="E41" s="41" t="s">
        <v>58</v>
      </c>
      <c r="F41" s="41" t="s">
        <v>23</v>
      </c>
    </row>
    <row r="42" spans="2:6" ht="45" x14ac:dyDescent="0.25">
      <c r="B42" s="41">
        <v>34</v>
      </c>
      <c r="C42" s="41" t="s">
        <v>48</v>
      </c>
      <c r="D42" s="41">
        <v>1</v>
      </c>
      <c r="E42" s="41" t="s">
        <v>59</v>
      </c>
      <c r="F42" s="41" t="s">
        <v>23</v>
      </c>
    </row>
    <row r="43" spans="2:6" ht="45" x14ac:dyDescent="0.25">
      <c r="B43" s="41">
        <v>35</v>
      </c>
      <c r="C43" s="41" t="s">
        <v>48</v>
      </c>
      <c r="D43" s="41">
        <v>1</v>
      </c>
      <c r="E43" s="41" t="s">
        <v>60</v>
      </c>
      <c r="F43" s="41" t="s">
        <v>23</v>
      </c>
    </row>
    <row r="44" spans="2:6" ht="67.5" x14ac:dyDescent="0.25">
      <c r="B44" s="41">
        <v>36</v>
      </c>
      <c r="C44" s="41" t="s">
        <v>48</v>
      </c>
      <c r="D44" s="41">
        <v>1</v>
      </c>
      <c r="E44" s="41" t="s">
        <v>61</v>
      </c>
      <c r="F44" s="41" t="s">
        <v>23</v>
      </c>
    </row>
    <row r="45" spans="2:6" ht="45" x14ac:dyDescent="0.25">
      <c r="B45" s="41">
        <v>37</v>
      </c>
      <c r="C45" s="41" t="s">
        <v>48</v>
      </c>
      <c r="D45" s="41">
        <v>1</v>
      </c>
      <c r="E45" s="41" t="s">
        <v>62</v>
      </c>
      <c r="F45" s="41" t="s">
        <v>23</v>
      </c>
    </row>
    <row r="46" spans="2:6" ht="90" x14ac:dyDescent="0.25">
      <c r="B46" s="41">
        <v>38</v>
      </c>
      <c r="C46" s="41" t="s">
        <v>48</v>
      </c>
      <c r="D46" s="41">
        <v>1</v>
      </c>
      <c r="E46" s="41" t="s">
        <v>63</v>
      </c>
      <c r="F46" s="41" t="s">
        <v>23</v>
      </c>
    </row>
    <row r="47" spans="2:6" ht="45" x14ac:dyDescent="0.25">
      <c r="B47" s="41">
        <v>39</v>
      </c>
      <c r="C47" s="41" t="s">
        <v>48</v>
      </c>
      <c r="D47" s="41">
        <v>3</v>
      </c>
      <c r="E47" s="41" t="s">
        <v>64</v>
      </c>
      <c r="F47" s="41" t="s">
        <v>26</v>
      </c>
    </row>
    <row r="48" spans="2:6" ht="78.75" x14ac:dyDescent="0.25">
      <c r="B48" s="41">
        <v>40</v>
      </c>
      <c r="C48" s="41" t="s">
        <v>48</v>
      </c>
      <c r="D48" s="41">
        <v>1</v>
      </c>
      <c r="E48" s="41" t="s">
        <v>65</v>
      </c>
      <c r="F48" s="41" t="s">
        <v>23</v>
      </c>
    </row>
    <row r="49" spans="2:6" ht="45" x14ac:dyDescent="0.25">
      <c r="B49" s="41">
        <v>41</v>
      </c>
      <c r="C49" s="41" t="s">
        <v>48</v>
      </c>
      <c r="D49" s="41">
        <v>1</v>
      </c>
      <c r="E49" s="41" t="s">
        <v>66</v>
      </c>
      <c r="F49" s="41" t="s">
        <v>23</v>
      </c>
    </row>
    <row r="50" spans="2:6" ht="45" x14ac:dyDescent="0.25">
      <c r="B50" s="41">
        <v>42</v>
      </c>
      <c r="C50" s="41" t="s">
        <v>48</v>
      </c>
      <c r="D50" s="41">
        <v>8</v>
      </c>
      <c r="E50" s="41" t="s">
        <v>67</v>
      </c>
      <c r="F50" s="41" t="s">
        <v>36</v>
      </c>
    </row>
    <row r="51" spans="2:6" ht="45" x14ac:dyDescent="0.25">
      <c r="B51" s="41">
        <v>43</v>
      </c>
      <c r="C51" s="41" t="s">
        <v>48</v>
      </c>
      <c r="D51" s="41">
        <v>1</v>
      </c>
      <c r="E51" s="41" t="s">
        <v>68</v>
      </c>
      <c r="F51" s="41" t="s">
        <v>23</v>
      </c>
    </row>
    <row r="52" spans="2:6" ht="45" x14ac:dyDescent="0.25">
      <c r="B52" s="41">
        <v>44</v>
      </c>
      <c r="C52" s="41" t="s">
        <v>48</v>
      </c>
      <c r="D52" s="41">
        <v>10</v>
      </c>
      <c r="E52" s="41" t="s">
        <v>69</v>
      </c>
      <c r="F52" s="41" t="s">
        <v>70</v>
      </c>
    </row>
    <row r="53" spans="2:6" ht="22.5" x14ac:dyDescent="0.25">
      <c r="B53" s="41">
        <v>45</v>
      </c>
      <c r="C53" s="41" t="s">
        <v>71</v>
      </c>
      <c r="D53" s="41">
        <v>20</v>
      </c>
      <c r="E53" s="41" t="s">
        <v>72</v>
      </c>
      <c r="F53" s="41" t="s">
        <v>36</v>
      </c>
    </row>
    <row r="54" spans="2:6" ht="33.75" x14ac:dyDescent="0.25">
      <c r="B54" s="41">
        <v>46</v>
      </c>
      <c r="C54" s="41" t="s">
        <v>71</v>
      </c>
      <c r="D54" s="41">
        <v>17</v>
      </c>
      <c r="E54" s="41" t="s">
        <v>73</v>
      </c>
      <c r="F54" s="41" t="s">
        <v>36</v>
      </c>
    </row>
    <row r="55" spans="2:6" ht="22.5" x14ac:dyDescent="0.25">
      <c r="B55" s="41">
        <v>47</v>
      </c>
      <c r="C55" s="41" t="s">
        <v>71</v>
      </c>
      <c r="D55" s="41">
        <v>20</v>
      </c>
      <c r="E55" s="41" t="s">
        <v>74</v>
      </c>
      <c r="F55" s="41" t="s">
        <v>70</v>
      </c>
    </row>
    <row r="56" spans="2:6" ht="22.5" x14ac:dyDescent="0.25">
      <c r="B56" s="41">
        <v>48</v>
      </c>
      <c r="C56" s="41" t="s">
        <v>71</v>
      </c>
      <c r="D56" s="41">
        <v>10</v>
      </c>
      <c r="E56" s="41" t="s">
        <v>75</v>
      </c>
      <c r="F56" s="41" t="s">
        <v>70</v>
      </c>
    </row>
    <row r="57" spans="2:6" ht="33.75" x14ac:dyDescent="0.25">
      <c r="B57" s="41">
        <v>49</v>
      </c>
      <c r="C57" s="41" t="s">
        <v>76</v>
      </c>
      <c r="D57" s="41">
        <v>5</v>
      </c>
      <c r="E57" s="41" t="s">
        <v>77</v>
      </c>
      <c r="F57" s="41" t="s">
        <v>36</v>
      </c>
    </row>
    <row r="58" spans="2:6" ht="22.5" x14ac:dyDescent="0.25">
      <c r="B58" s="41">
        <v>50</v>
      </c>
      <c r="C58" s="41" t="s">
        <v>76</v>
      </c>
      <c r="D58" s="41">
        <v>10</v>
      </c>
      <c r="E58" s="41" t="s">
        <v>78</v>
      </c>
      <c r="F58" s="41" t="s">
        <v>36</v>
      </c>
    </row>
    <row r="59" spans="2:6" ht="22.5" x14ac:dyDescent="0.25">
      <c r="B59" s="41">
        <v>51</v>
      </c>
      <c r="C59" s="41" t="s">
        <v>76</v>
      </c>
      <c r="D59" s="41">
        <v>2</v>
      </c>
      <c r="E59" s="41" t="s">
        <v>79</v>
      </c>
      <c r="F59" s="41" t="s">
        <v>80</v>
      </c>
    </row>
    <row r="60" spans="2:6" ht="22.5" x14ac:dyDescent="0.25">
      <c r="B60" s="41">
        <v>52</v>
      </c>
      <c r="C60" s="41" t="s">
        <v>76</v>
      </c>
      <c r="D60" s="41">
        <v>8</v>
      </c>
      <c r="E60" s="41" t="s">
        <v>75</v>
      </c>
      <c r="F60" s="41" t="s">
        <v>70</v>
      </c>
    </row>
    <row r="61" spans="2:6" ht="45" x14ac:dyDescent="0.25">
      <c r="B61" s="41">
        <v>53</v>
      </c>
      <c r="C61" s="41" t="s">
        <v>81</v>
      </c>
      <c r="D61" s="41">
        <v>3</v>
      </c>
      <c r="E61" s="41" t="s">
        <v>82</v>
      </c>
      <c r="F61" s="41" t="s">
        <v>83</v>
      </c>
    </row>
    <row r="62" spans="2:6" ht="67.5" x14ac:dyDescent="0.25">
      <c r="B62" s="41">
        <v>54</v>
      </c>
      <c r="C62" s="41" t="s">
        <v>84</v>
      </c>
      <c r="D62" s="41">
        <v>1</v>
      </c>
      <c r="E62" s="41" t="s">
        <v>85</v>
      </c>
      <c r="F62" s="41" t="s">
        <v>23</v>
      </c>
    </row>
    <row r="63" spans="2:6" ht="56.25" x14ac:dyDescent="0.25">
      <c r="B63" s="41">
        <v>55</v>
      </c>
      <c r="C63" s="41" t="s">
        <v>84</v>
      </c>
      <c r="D63" s="41">
        <v>1</v>
      </c>
      <c r="E63" s="41" t="s">
        <v>86</v>
      </c>
      <c r="F63" s="41" t="s">
        <v>23</v>
      </c>
    </row>
    <row r="64" spans="2:6" ht="56.25" x14ac:dyDescent="0.25">
      <c r="B64" s="41">
        <v>56</v>
      </c>
      <c r="C64" s="41" t="s">
        <v>84</v>
      </c>
      <c r="D64" s="41">
        <v>1</v>
      </c>
      <c r="E64" s="41" t="s">
        <v>87</v>
      </c>
      <c r="F64" s="41" t="s">
        <v>36</v>
      </c>
    </row>
    <row r="65" spans="2:6" ht="56.25" x14ac:dyDescent="0.25">
      <c r="B65" s="41">
        <v>57</v>
      </c>
      <c r="C65" s="41" t="s">
        <v>84</v>
      </c>
      <c r="D65" s="41">
        <v>1</v>
      </c>
      <c r="E65" s="41" t="s">
        <v>88</v>
      </c>
      <c r="F65" s="41" t="s">
        <v>23</v>
      </c>
    </row>
    <row r="66" spans="2:6" ht="56.25" x14ac:dyDescent="0.25">
      <c r="B66" s="41">
        <v>58</v>
      </c>
      <c r="C66" s="41" t="s">
        <v>84</v>
      </c>
      <c r="D66" s="41">
        <v>2</v>
      </c>
      <c r="E66" s="41" t="s">
        <v>89</v>
      </c>
      <c r="F66" s="41" t="s">
        <v>23</v>
      </c>
    </row>
    <row r="67" spans="2:6" ht="191.25" x14ac:dyDescent="0.25">
      <c r="B67" s="41">
        <v>59</v>
      </c>
      <c r="C67" s="41" t="s">
        <v>84</v>
      </c>
      <c r="D67" s="41">
        <v>1</v>
      </c>
      <c r="E67" s="41" t="s">
        <v>90</v>
      </c>
      <c r="F67" s="41" t="s">
        <v>23</v>
      </c>
    </row>
    <row r="68" spans="2:6" ht="67.5" x14ac:dyDescent="0.25">
      <c r="B68" s="41">
        <v>60</v>
      </c>
      <c r="C68" s="41" t="s">
        <v>84</v>
      </c>
      <c r="D68" s="41">
        <v>1</v>
      </c>
      <c r="E68" s="41" t="s">
        <v>91</v>
      </c>
      <c r="F68" s="41" t="s">
        <v>23</v>
      </c>
    </row>
    <row r="69" spans="2:6" ht="56.25" x14ac:dyDescent="0.25">
      <c r="B69" s="41">
        <v>61</v>
      </c>
      <c r="C69" s="41" t="s">
        <v>84</v>
      </c>
      <c r="D69" s="41">
        <v>1</v>
      </c>
      <c r="E69" s="41" t="s">
        <v>92</v>
      </c>
      <c r="F69" s="41" t="s">
        <v>23</v>
      </c>
    </row>
    <row r="70" spans="2:6" ht="67.5" x14ac:dyDescent="0.25">
      <c r="B70" s="41">
        <v>62</v>
      </c>
      <c r="C70" s="41" t="s">
        <v>84</v>
      </c>
      <c r="D70" s="41">
        <v>1</v>
      </c>
      <c r="E70" s="41" t="s">
        <v>93</v>
      </c>
      <c r="F70" s="41" t="s">
        <v>23</v>
      </c>
    </row>
    <row r="71" spans="2:6" ht="56.25" x14ac:dyDescent="0.25">
      <c r="B71" s="41">
        <v>63</v>
      </c>
      <c r="C71" s="41" t="s">
        <v>84</v>
      </c>
      <c r="D71" s="41">
        <v>1</v>
      </c>
      <c r="E71" s="41" t="s">
        <v>94</v>
      </c>
      <c r="F71" s="41" t="s">
        <v>23</v>
      </c>
    </row>
    <row r="72" spans="2:6" ht="67.5" x14ac:dyDescent="0.25">
      <c r="B72" s="41">
        <v>64</v>
      </c>
      <c r="C72" s="41" t="s">
        <v>84</v>
      </c>
      <c r="D72" s="41">
        <v>1</v>
      </c>
      <c r="E72" s="41" t="s">
        <v>95</v>
      </c>
      <c r="F72" s="41" t="s">
        <v>23</v>
      </c>
    </row>
    <row r="73" spans="2:6" ht="56.25" x14ac:dyDescent="0.25">
      <c r="B73" s="41">
        <v>65</v>
      </c>
      <c r="C73" s="41" t="s">
        <v>84</v>
      </c>
      <c r="D73" s="41">
        <v>3</v>
      </c>
      <c r="E73" s="41" t="s">
        <v>96</v>
      </c>
      <c r="F73" s="41" t="s">
        <v>36</v>
      </c>
    </row>
    <row r="74" spans="2:6" ht="56.25" x14ac:dyDescent="0.25">
      <c r="B74" s="41">
        <v>66</v>
      </c>
      <c r="C74" s="41" t="s">
        <v>84</v>
      </c>
      <c r="D74" s="41">
        <v>1</v>
      </c>
      <c r="E74" s="41" t="s">
        <v>97</v>
      </c>
      <c r="F74" s="41" t="s">
        <v>23</v>
      </c>
    </row>
    <row r="75" spans="2:6" ht="56.25" x14ac:dyDescent="0.25">
      <c r="B75" s="41">
        <v>67</v>
      </c>
      <c r="C75" s="41" t="s">
        <v>84</v>
      </c>
      <c r="D75" s="41">
        <v>1</v>
      </c>
      <c r="E75" s="41" t="s">
        <v>98</v>
      </c>
      <c r="F75" s="41" t="s">
        <v>23</v>
      </c>
    </row>
    <row r="76" spans="2:6" ht="56.25" x14ac:dyDescent="0.25">
      <c r="B76" s="41">
        <v>68</v>
      </c>
      <c r="C76" s="41" t="s">
        <v>84</v>
      </c>
      <c r="D76" s="41">
        <v>2</v>
      </c>
      <c r="E76" s="41" t="s">
        <v>98</v>
      </c>
      <c r="F76" s="41" t="s">
        <v>23</v>
      </c>
    </row>
    <row r="77" spans="2:6" ht="56.25" x14ac:dyDescent="0.25">
      <c r="B77" s="41">
        <v>69</v>
      </c>
      <c r="C77" s="41" t="s">
        <v>84</v>
      </c>
      <c r="D77" s="41">
        <v>1</v>
      </c>
      <c r="E77" s="41" t="s">
        <v>99</v>
      </c>
      <c r="F77" s="41" t="s">
        <v>23</v>
      </c>
    </row>
    <row r="78" spans="2:6" ht="56.25" x14ac:dyDescent="0.25">
      <c r="B78" s="41">
        <v>70</v>
      </c>
      <c r="C78" s="41" t="s">
        <v>84</v>
      </c>
      <c r="D78" s="41">
        <v>1</v>
      </c>
      <c r="E78" s="41" t="s">
        <v>100</v>
      </c>
      <c r="F78" s="41" t="s">
        <v>36</v>
      </c>
    </row>
    <row r="79" spans="2:6" ht="225" x14ac:dyDescent="0.25">
      <c r="B79" s="41">
        <v>71</v>
      </c>
      <c r="C79" s="41" t="s">
        <v>84</v>
      </c>
      <c r="D79" s="41">
        <v>1</v>
      </c>
      <c r="E79" s="41" t="s">
        <v>101</v>
      </c>
      <c r="F79" s="41" t="s">
        <v>23</v>
      </c>
    </row>
    <row r="80" spans="2:6" ht="213.75" x14ac:dyDescent="0.25">
      <c r="B80" s="41">
        <v>72</v>
      </c>
      <c r="C80" s="41" t="s">
        <v>84</v>
      </c>
      <c r="D80" s="41">
        <v>1</v>
      </c>
      <c r="E80" s="41" t="s">
        <v>102</v>
      </c>
      <c r="F80" s="41" t="s">
        <v>23</v>
      </c>
    </row>
    <row r="81" spans="2:6" ht="56.25" x14ac:dyDescent="0.25">
      <c r="B81" s="41">
        <v>73</v>
      </c>
      <c r="C81" s="41" t="s">
        <v>84</v>
      </c>
      <c r="D81" s="41">
        <v>3</v>
      </c>
      <c r="E81" s="41" t="s">
        <v>103</v>
      </c>
      <c r="F81" s="41" t="s">
        <v>23</v>
      </c>
    </row>
    <row r="82" spans="2:6" ht="123.75" x14ac:dyDescent="0.25">
      <c r="B82" s="41">
        <v>74</v>
      </c>
      <c r="C82" s="41" t="s">
        <v>84</v>
      </c>
      <c r="D82" s="41">
        <v>1</v>
      </c>
      <c r="E82" s="41" t="s">
        <v>104</v>
      </c>
      <c r="F82" s="41" t="s">
        <v>23</v>
      </c>
    </row>
    <row r="83" spans="2:6" ht="123.75" x14ac:dyDescent="0.25">
      <c r="B83" s="41">
        <v>75</v>
      </c>
      <c r="C83" s="41" t="s">
        <v>84</v>
      </c>
      <c r="D83" s="41">
        <v>1</v>
      </c>
      <c r="E83" s="41" t="s">
        <v>104</v>
      </c>
      <c r="F83" s="41" t="s">
        <v>23</v>
      </c>
    </row>
    <row r="84" spans="2:6" ht="67.5" x14ac:dyDescent="0.25">
      <c r="B84" s="41">
        <v>76</v>
      </c>
      <c r="C84" s="41" t="s">
        <v>84</v>
      </c>
      <c r="D84" s="41">
        <v>1</v>
      </c>
      <c r="E84" s="41" t="s">
        <v>105</v>
      </c>
      <c r="F84" s="41" t="s">
        <v>23</v>
      </c>
    </row>
    <row r="85" spans="2:6" ht="56.25" x14ac:dyDescent="0.25">
      <c r="B85" s="41">
        <v>77</v>
      </c>
      <c r="C85" s="41" t="s">
        <v>84</v>
      </c>
      <c r="D85" s="41">
        <v>1</v>
      </c>
      <c r="E85" s="41" t="s">
        <v>106</v>
      </c>
      <c r="F85" s="41" t="s">
        <v>23</v>
      </c>
    </row>
    <row r="86" spans="2:6" ht="56.25" x14ac:dyDescent="0.25">
      <c r="B86" s="41">
        <v>78</v>
      </c>
      <c r="C86" s="41" t="s">
        <v>84</v>
      </c>
      <c r="D86" s="41">
        <v>1</v>
      </c>
      <c r="E86" s="41" t="s">
        <v>107</v>
      </c>
      <c r="F86" s="41" t="s">
        <v>23</v>
      </c>
    </row>
    <row r="87" spans="2:6" ht="78.75" x14ac:dyDescent="0.25">
      <c r="B87" s="41">
        <v>79</v>
      </c>
      <c r="C87" s="41" t="s">
        <v>84</v>
      </c>
      <c r="D87" s="41">
        <v>3</v>
      </c>
      <c r="E87" s="41" t="s">
        <v>108</v>
      </c>
      <c r="F87" s="41" t="s">
        <v>23</v>
      </c>
    </row>
    <row r="88" spans="2:6" ht="326.25" x14ac:dyDescent="0.25">
      <c r="B88" s="41">
        <v>80</v>
      </c>
      <c r="C88" s="41" t="s">
        <v>84</v>
      </c>
      <c r="D88" s="41">
        <v>1</v>
      </c>
      <c r="E88" s="41" t="s">
        <v>109</v>
      </c>
      <c r="F88" s="41" t="s">
        <v>23</v>
      </c>
    </row>
    <row r="89" spans="2:6" ht="56.25" x14ac:dyDescent="0.25">
      <c r="B89" s="41">
        <v>81</v>
      </c>
      <c r="C89" s="41" t="s">
        <v>84</v>
      </c>
      <c r="D89" s="41">
        <v>1</v>
      </c>
      <c r="E89" s="41" t="s">
        <v>110</v>
      </c>
      <c r="F89" s="41" t="s">
        <v>23</v>
      </c>
    </row>
    <row r="90" spans="2:6" ht="56.25" x14ac:dyDescent="0.25">
      <c r="B90" s="41">
        <v>82</v>
      </c>
      <c r="C90" s="41" t="s">
        <v>84</v>
      </c>
      <c r="D90" s="41">
        <v>3</v>
      </c>
      <c r="E90" s="41" t="s">
        <v>111</v>
      </c>
      <c r="F90" s="41" t="s">
        <v>36</v>
      </c>
    </row>
    <row r="91" spans="2:6" ht="56.25" x14ac:dyDescent="0.25">
      <c r="B91" s="41">
        <v>83</v>
      </c>
      <c r="C91" s="41" t="s">
        <v>84</v>
      </c>
      <c r="D91" s="41">
        <v>3</v>
      </c>
      <c r="E91" s="41" t="s">
        <v>112</v>
      </c>
      <c r="F91" s="41" t="s">
        <v>36</v>
      </c>
    </row>
    <row r="92" spans="2:6" ht="56.25" x14ac:dyDescent="0.25">
      <c r="B92" s="41">
        <v>84</v>
      </c>
      <c r="C92" s="41" t="s">
        <v>84</v>
      </c>
      <c r="D92" s="41">
        <v>1</v>
      </c>
      <c r="E92" s="41" t="s">
        <v>113</v>
      </c>
      <c r="F92" s="41" t="s">
        <v>23</v>
      </c>
    </row>
    <row r="93" spans="2:6" ht="56.25" x14ac:dyDescent="0.25">
      <c r="B93" s="41">
        <v>85</v>
      </c>
      <c r="C93" s="41" t="s">
        <v>84</v>
      </c>
      <c r="D93" s="41">
        <v>1</v>
      </c>
      <c r="E93" s="41" t="s">
        <v>114</v>
      </c>
      <c r="F93" s="41" t="s">
        <v>23</v>
      </c>
    </row>
    <row r="94" spans="2:6" ht="56.25" x14ac:dyDescent="0.25">
      <c r="B94" s="41">
        <v>86</v>
      </c>
      <c r="C94" s="41" t="s">
        <v>84</v>
      </c>
      <c r="D94" s="41">
        <v>3</v>
      </c>
      <c r="E94" s="41" t="s">
        <v>115</v>
      </c>
      <c r="F94" s="41" t="s">
        <v>23</v>
      </c>
    </row>
    <row r="95" spans="2:6" ht="56.25" x14ac:dyDescent="0.25">
      <c r="B95" s="41">
        <v>87</v>
      </c>
      <c r="C95" s="41" t="s">
        <v>84</v>
      </c>
      <c r="D95" s="41">
        <v>1</v>
      </c>
      <c r="E95" s="41" t="s">
        <v>115</v>
      </c>
      <c r="F95" s="41" t="s">
        <v>23</v>
      </c>
    </row>
    <row r="96" spans="2:6" ht="33.75" x14ac:dyDescent="0.25">
      <c r="B96" s="41">
        <v>88</v>
      </c>
      <c r="C96" s="41" t="s">
        <v>116</v>
      </c>
      <c r="D96" s="41">
        <v>1</v>
      </c>
      <c r="E96" s="41" t="s">
        <v>117</v>
      </c>
      <c r="F96" s="41" t="s">
        <v>118</v>
      </c>
    </row>
    <row r="97" spans="2:6" ht="33.75" x14ac:dyDescent="0.25">
      <c r="B97" s="41">
        <v>89</v>
      </c>
      <c r="C97" s="41" t="s">
        <v>116</v>
      </c>
      <c r="D97" s="41">
        <v>1</v>
      </c>
      <c r="E97" s="41" t="s">
        <v>119</v>
      </c>
      <c r="F97" s="41" t="s">
        <v>118</v>
      </c>
    </row>
    <row r="98" spans="2:6" ht="33.75" x14ac:dyDescent="0.25">
      <c r="B98" s="41">
        <v>90</v>
      </c>
      <c r="C98" s="41" t="s">
        <v>116</v>
      </c>
      <c r="D98" s="41">
        <v>1</v>
      </c>
      <c r="E98" s="41" t="s">
        <v>120</v>
      </c>
      <c r="F98" s="41" t="s">
        <v>118</v>
      </c>
    </row>
    <row r="99" spans="2:6" ht="33.75" x14ac:dyDescent="0.25">
      <c r="B99" s="41">
        <v>91</v>
      </c>
      <c r="C99" s="41" t="s">
        <v>116</v>
      </c>
      <c r="D99" s="41">
        <v>1</v>
      </c>
      <c r="E99" s="41" t="s">
        <v>121</v>
      </c>
      <c r="F99" s="41" t="s">
        <v>118</v>
      </c>
    </row>
    <row r="100" spans="2:6" ht="33.75" x14ac:dyDescent="0.25">
      <c r="B100" s="41">
        <v>92</v>
      </c>
      <c r="C100" s="41" t="s">
        <v>116</v>
      </c>
      <c r="D100" s="41">
        <v>1</v>
      </c>
      <c r="E100" s="41" t="s">
        <v>122</v>
      </c>
      <c r="F100" s="41" t="s">
        <v>118</v>
      </c>
    </row>
    <row r="101" spans="2:6" ht="56.25" x14ac:dyDescent="0.25">
      <c r="B101" s="41">
        <v>93</v>
      </c>
      <c r="C101" s="41" t="s">
        <v>116</v>
      </c>
      <c r="D101" s="41">
        <v>1</v>
      </c>
      <c r="E101" s="41" t="s">
        <v>123</v>
      </c>
      <c r="F101" s="41" t="s">
        <v>23</v>
      </c>
    </row>
    <row r="102" spans="2:6" ht="33.75" x14ac:dyDescent="0.25">
      <c r="B102" s="41">
        <v>94</v>
      </c>
      <c r="C102" s="41" t="s">
        <v>116</v>
      </c>
      <c r="D102" s="41">
        <v>2</v>
      </c>
      <c r="E102" s="41" t="s">
        <v>124</v>
      </c>
      <c r="F102" s="41" t="s">
        <v>36</v>
      </c>
    </row>
    <row r="103" spans="2:6" ht="33.75" x14ac:dyDescent="0.25">
      <c r="B103" s="41">
        <v>95</v>
      </c>
      <c r="C103" s="41" t="s">
        <v>116</v>
      </c>
      <c r="D103" s="41">
        <v>4</v>
      </c>
      <c r="E103" s="41" t="s">
        <v>125</v>
      </c>
      <c r="F103" s="41" t="s">
        <v>36</v>
      </c>
    </row>
    <row r="104" spans="2:6" ht="33.75" x14ac:dyDescent="0.25">
      <c r="B104" s="41">
        <v>96</v>
      </c>
      <c r="C104" s="41" t="s">
        <v>116</v>
      </c>
      <c r="D104" s="41">
        <v>1</v>
      </c>
      <c r="E104" s="41" t="s">
        <v>126</v>
      </c>
      <c r="F104" s="41" t="s">
        <v>36</v>
      </c>
    </row>
    <row r="105" spans="2:6" ht="33.75" x14ac:dyDescent="0.25">
      <c r="B105" s="41">
        <v>97</v>
      </c>
      <c r="C105" s="41" t="s">
        <v>116</v>
      </c>
      <c r="D105" s="41">
        <v>1</v>
      </c>
      <c r="E105" s="41" t="s">
        <v>127</v>
      </c>
      <c r="F105" s="41" t="s">
        <v>36</v>
      </c>
    </row>
    <row r="106" spans="2:6" ht="33.75" x14ac:dyDescent="0.25">
      <c r="B106" s="41">
        <v>98</v>
      </c>
      <c r="C106" s="41" t="s">
        <v>116</v>
      </c>
      <c r="D106" s="41">
        <v>60</v>
      </c>
      <c r="E106" s="41" t="s">
        <v>128</v>
      </c>
      <c r="F106" s="41" t="s">
        <v>26</v>
      </c>
    </row>
    <row r="107" spans="2:6" ht="33.75" x14ac:dyDescent="0.25">
      <c r="B107" s="41">
        <v>99</v>
      </c>
      <c r="C107" s="41" t="s">
        <v>116</v>
      </c>
      <c r="D107" s="41">
        <v>1</v>
      </c>
      <c r="E107" s="41" t="s">
        <v>129</v>
      </c>
      <c r="F107" s="41" t="s">
        <v>118</v>
      </c>
    </row>
    <row r="108" spans="2:6" ht="33.75" x14ac:dyDescent="0.25">
      <c r="B108" s="41">
        <v>100</v>
      </c>
      <c r="C108" s="41" t="s">
        <v>116</v>
      </c>
      <c r="D108" s="41">
        <v>1</v>
      </c>
      <c r="E108" s="41" t="s">
        <v>130</v>
      </c>
      <c r="F108" s="41" t="s">
        <v>118</v>
      </c>
    </row>
    <row r="109" spans="2:6" ht="33.75" x14ac:dyDescent="0.25">
      <c r="B109" s="41">
        <v>101</v>
      </c>
      <c r="C109" s="41" t="s">
        <v>116</v>
      </c>
      <c r="D109" s="41">
        <v>1</v>
      </c>
      <c r="E109" s="41" t="s">
        <v>131</v>
      </c>
      <c r="F109" s="41" t="s">
        <v>118</v>
      </c>
    </row>
    <row r="110" spans="2:6" ht="33.75" x14ac:dyDescent="0.25">
      <c r="B110" s="41">
        <v>102</v>
      </c>
      <c r="C110" s="41" t="s">
        <v>116</v>
      </c>
      <c r="D110" s="41">
        <v>1</v>
      </c>
      <c r="E110" s="41" t="s">
        <v>132</v>
      </c>
      <c r="F110" s="41" t="s">
        <v>118</v>
      </c>
    </row>
    <row r="111" spans="2:6" ht="33.75" x14ac:dyDescent="0.25">
      <c r="B111" s="41">
        <v>103</v>
      </c>
      <c r="C111" s="41" t="s">
        <v>116</v>
      </c>
      <c r="D111" s="41">
        <v>1</v>
      </c>
      <c r="E111" s="41" t="s">
        <v>133</v>
      </c>
      <c r="F111" s="41" t="s">
        <v>118</v>
      </c>
    </row>
    <row r="112" spans="2:6" ht="33.75" x14ac:dyDescent="0.25">
      <c r="B112" s="41">
        <v>104</v>
      </c>
      <c r="C112" s="41" t="s">
        <v>116</v>
      </c>
      <c r="D112" s="41">
        <v>1</v>
      </c>
      <c r="E112" s="41" t="s">
        <v>134</v>
      </c>
      <c r="F112" s="41" t="s">
        <v>118</v>
      </c>
    </row>
    <row r="113" spans="2:6" ht="33.75" x14ac:dyDescent="0.25">
      <c r="B113" s="41">
        <v>105</v>
      </c>
      <c r="C113" s="41" t="s">
        <v>116</v>
      </c>
      <c r="D113" s="41">
        <v>1</v>
      </c>
      <c r="E113" s="41" t="s">
        <v>135</v>
      </c>
      <c r="F113" s="41" t="s">
        <v>118</v>
      </c>
    </row>
    <row r="114" spans="2:6" ht="33.75" x14ac:dyDescent="0.25">
      <c r="B114" s="41">
        <v>106</v>
      </c>
      <c r="C114" s="41" t="s">
        <v>116</v>
      </c>
      <c r="D114" s="41">
        <v>1</v>
      </c>
      <c r="E114" s="41" t="s">
        <v>136</v>
      </c>
      <c r="F114" s="41" t="s">
        <v>26</v>
      </c>
    </row>
    <row r="115" spans="2:6" ht="33.75" x14ac:dyDescent="0.25">
      <c r="B115" s="41">
        <v>107</v>
      </c>
      <c r="C115" s="41" t="s">
        <v>116</v>
      </c>
      <c r="D115" s="41">
        <v>12</v>
      </c>
      <c r="E115" s="41" t="s">
        <v>137</v>
      </c>
      <c r="F115" s="41" t="s">
        <v>36</v>
      </c>
    </row>
    <row r="116" spans="2:6" ht="33.75" x14ac:dyDescent="0.25">
      <c r="B116" s="41">
        <v>108</v>
      </c>
      <c r="C116" s="41" t="s">
        <v>116</v>
      </c>
      <c r="D116" s="41">
        <v>1</v>
      </c>
      <c r="E116" s="41" t="s">
        <v>138</v>
      </c>
      <c r="F116" s="41" t="s">
        <v>36</v>
      </c>
    </row>
    <row r="117" spans="2:6" ht="33.75" x14ac:dyDescent="0.25">
      <c r="B117" s="41">
        <v>109</v>
      </c>
      <c r="C117" s="41" t="s">
        <v>116</v>
      </c>
      <c r="D117" s="41">
        <v>3</v>
      </c>
      <c r="E117" s="41" t="s">
        <v>139</v>
      </c>
      <c r="F117" s="41" t="s">
        <v>36</v>
      </c>
    </row>
    <row r="118" spans="2:6" ht="33.75" x14ac:dyDescent="0.25">
      <c r="B118" s="41">
        <v>110</v>
      </c>
      <c r="C118" s="41" t="s">
        <v>116</v>
      </c>
      <c r="D118" s="41">
        <v>3</v>
      </c>
      <c r="E118" s="41" t="s">
        <v>140</v>
      </c>
      <c r="F118" s="41" t="s">
        <v>23</v>
      </c>
    </row>
    <row r="119" spans="2:6" ht="33.75" x14ac:dyDescent="0.25">
      <c r="B119" s="41">
        <v>111</v>
      </c>
      <c r="C119" s="41" t="s">
        <v>116</v>
      </c>
      <c r="D119" s="41">
        <v>3</v>
      </c>
      <c r="E119" s="41" t="s">
        <v>141</v>
      </c>
      <c r="F119" s="41" t="s">
        <v>36</v>
      </c>
    </row>
    <row r="120" spans="2:6" ht="33.75" x14ac:dyDescent="0.25">
      <c r="B120" s="41">
        <v>112</v>
      </c>
      <c r="C120" s="41" t="s">
        <v>116</v>
      </c>
      <c r="D120" s="41">
        <v>6</v>
      </c>
      <c r="E120" s="41" t="s">
        <v>142</v>
      </c>
      <c r="F120" s="41" t="s">
        <v>118</v>
      </c>
    </row>
    <row r="121" spans="2:6" ht="33.75" x14ac:dyDescent="0.25">
      <c r="B121" s="41">
        <v>113</v>
      </c>
      <c r="C121" s="41" t="s">
        <v>116</v>
      </c>
      <c r="D121" s="41">
        <v>6</v>
      </c>
      <c r="E121" s="41" t="s">
        <v>143</v>
      </c>
      <c r="F121" s="41" t="s">
        <v>118</v>
      </c>
    </row>
    <row r="122" spans="2:6" ht="33.75" x14ac:dyDescent="0.25">
      <c r="B122" s="41">
        <v>114</v>
      </c>
      <c r="C122" s="41" t="s">
        <v>116</v>
      </c>
      <c r="D122" s="41">
        <v>5</v>
      </c>
      <c r="E122" s="41" t="s">
        <v>144</v>
      </c>
      <c r="F122" s="41" t="s">
        <v>36</v>
      </c>
    </row>
    <row r="123" spans="2:6" ht="33.75" x14ac:dyDescent="0.25">
      <c r="B123" s="41">
        <v>115</v>
      </c>
      <c r="C123" s="41" t="s">
        <v>116</v>
      </c>
      <c r="D123" s="41">
        <v>7</v>
      </c>
      <c r="E123" s="41" t="s">
        <v>145</v>
      </c>
      <c r="F123" s="41" t="s">
        <v>26</v>
      </c>
    </row>
    <row r="124" spans="2:6" ht="33.75" x14ac:dyDescent="0.25">
      <c r="B124" s="41">
        <v>116</v>
      </c>
      <c r="C124" s="41" t="s">
        <v>116</v>
      </c>
      <c r="D124" s="41">
        <v>120</v>
      </c>
      <c r="E124" s="41" t="s">
        <v>146</v>
      </c>
      <c r="F124" s="41" t="s">
        <v>36</v>
      </c>
    </row>
    <row r="125" spans="2:6" ht="33.75" x14ac:dyDescent="0.25">
      <c r="B125" s="41">
        <v>117</v>
      </c>
      <c r="C125" s="41" t="s">
        <v>116</v>
      </c>
      <c r="D125" s="41">
        <v>3</v>
      </c>
      <c r="E125" s="41" t="s">
        <v>147</v>
      </c>
      <c r="F125" s="41" t="s">
        <v>36</v>
      </c>
    </row>
    <row r="126" spans="2:6" ht="56.25" x14ac:dyDescent="0.25">
      <c r="B126" s="41">
        <v>118</v>
      </c>
      <c r="C126" s="41" t="s">
        <v>116</v>
      </c>
      <c r="D126" s="41">
        <v>2</v>
      </c>
      <c r="E126" s="41" t="s">
        <v>148</v>
      </c>
      <c r="F126" s="41" t="s">
        <v>23</v>
      </c>
    </row>
    <row r="127" spans="2:6" ht="33.75" x14ac:dyDescent="0.25">
      <c r="B127" s="41">
        <v>119</v>
      </c>
      <c r="C127" s="41" t="s">
        <v>149</v>
      </c>
      <c r="D127" s="41">
        <v>1</v>
      </c>
      <c r="E127" s="41" t="s">
        <v>150</v>
      </c>
      <c r="F127" s="41" t="s">
        <v>36</v>
      </c>
    </row>
    <row r="128" spans="2:6" ht="33.75" x14ac:dyDescent="0.25">
      <c r="B128" s="41">
        <v>120</v>
      </c>
      <c r="C128" s="41" t="s">
        <v>149</v>
      </c>
      <c r="D128" s="41">
        <v>1</v>
      </c>
      <c r="E128" s="41" t="s">
        <v>151</v>
      </c>
      <c r="F128" s="41" t="s">
        <v>36</v>
      </c>
    </row>
    <row r="129" spans="2:6" ht="33.75" x14ac:dyDescent="0.25">
      <c r="B129" s="41">
        <v>121</v>
      </c>
      <c r="C129" s="41" t="s">
        <v>149</v>
      </c>
      <c r="D129" s="41">
        <v>2</v>
      </c>
      <c r="E129" s="41" t="s">
        <v>152</v>
      </c>
      <c r="F129" s="41" t="s">
        <v>36</v>
      </c>
    </row>
    <row r="130" spans="2:6" ht="33.75" x14ac:dyDescent="0.25">
      <c r="B130" s="41">
        <v>122</v>
      </c>
      <c r="C130" s="41" t="s">
        <v>149</v>
      </c>
      <c r="D130" s="41">
        <v>1</v>
      </c>
      <c r="E130" s="41" t="s">
        <v>153</v>
      </c>
      <c r="F130" s="41" t="s">
        <v>36</v>
      </c>
    </row>
    <row r="131" spans="2:6" ht="33.75" x14ac:dyDescent="0.25">
      <c r="B131" s="41">
        <v>123</v>
      </c>
      <c r="C131" s="41" t="s">
        <v>149</v>
      </c>
      <c r="D131" s="41">
        <v>1</v>
      </c>
      <c r="E131" s="41" t="s">
        <v>154</v>
      </c>
      <c r="F131" s="41" t="s">
        <v>36</v>
      </c>
    </row>
    <row r="132" spans="2:6" ht="33.75" x14ac:dyDescent="0.25">
      <c r="B132" s="41">
        <v>124</v>
      </c>
      <c r="C132" s="41" t="s">
        <v>149</v>
      </c>
      <c r="D132" s="41">
        <v>4</v>
      </c>
      <c r="E132" s="41" t="s">
        <v>155</v>
      </c>
      <c r="F132" s="41" t="s">
        <v>36</v>
      </c>
    </row>
    <row r="133" spans="2:6" ht="33.75" x14ac:dyDescent="0.25">
      <c r="B133" s="41">
        <v>125</v>
      </c>
      <c r="C133" s="41" t="s">
        <v>149</v>
      </c>
      <c r="D133" s="41">
        <v>1</v>
      </c>
      <c r="E133" s="41" t="s">
        <v>156</v>
      </c>
      <c r="F133" s="41" t="s">
        <v>36</v>
      </c>
    </row>
    <row r="134" spans="2:6" ht="33.75" x14ac:dyDescent="0.25">
      <c r="B134" s="41">
        <v>126</v>
      </c>
      <c r="C134" s="41" t="s">
        <v>149</v>
      </c>
      <c r="D134" s="41">
        <v>2</v>
      </c>
      <c r="E134" s="41" t="s">
        <v>157</v>
      </c>
      <c r="F134" s="41" t="s">
        <v>36</v>
      </c>
    </row>
    <row r="135" spans="2:6" ht="33.75" x14ac:dyDescent="0.25">
      <c r="B135" s="41">
        <v>127</v>
      </c>
      <c r="C135" s="41" t="s">
        <v>149</v>
      </c>
      <c r="D135" s="41">
        <v>1</v>
      </c>
      <c r="E135" s="41" t="s">
        <v>158</v>
      </c>
      <c r="F135" s="41" t="s">
        <v>36</v>
      </c>
    </row>
    <row r="136" spans="2:6" ht="33.75" x14ac:dyDescent="0.25">
      <c r="B136" s="41">
        <v>128</v>
      </c>
      <c r="C136" s="41" t="s">
        <v>149</v>
      </c>
      <c r="D136" s="41">
        <v>2</v>
      </c>
      <c r="E136" s="41" t="s">
        <v>159</v>
      </c>
      <c r="F136" s="41" t="s">
        <v>36</v>
      </c>
    </row>
    <row r="137" spans="2:6" ht="33.75" x14ac:dyDescent="0.25">
      <c r="B137" s="41">
        <v>129</v>
      </c>
      <c r="C137" s="41" t="s">
        <v>149</v>
      </c>
      <c r="D137" s="41">
        <v>1</v>
      </c>
      <c r="E137" s="41" t="s">
        <v>160</v>
      </c>
      <c r="F137" s="41" t="s">
        <v>36</v>
      </c>
    </row>
    <row r="138" spans="2:6" ht="33.75" x14ac:dyDescent="0.25">
      <c r="B138" s="41">
        <v>130</v>
      </c>
      <c r="C138" s="41" t="s">
        <v>161</v>
      </c>
      <c r="D138" s="41">
        <v>18</v>
      </c>
      <c r="E138" s="41" t="s">
        <v>73</v>
      </c>
      <c r="F138" s="41" t="s">
        <v>36</v>
      </c>
    </row>
    <row r="139" spans="2:6" ht="22.5" x14ac:dyDescent="0.25">
      <c r="B139" s="41">
        <v>131</v>
      </c>
      <c r="C139" s="41" t="s">
        <v>161</v>
      </c>
      <c r="D139" s="41">
        <v>20</v>
      </c>
      <c r="E139" s="41" t="s">
        <v>162</v>
      </c>
      <c r="F139" s="41" t="s">
        <v>36</v>
      </c>
    </row>
    <row r="140" spans="2:6" ht="22.5" x14ac:dyDescent="0.25">
      <c r="B140" s="41">
        <v>132</v>
      </c>
      <c r="C140" s="41" t="s">
        <v>161</v>
      </c>
      <c r="D140" s="41">
        <v>15</v>
      </c>
      <c r="E140" s="41" t="s">
        <v>163</v>
      </c>
      <c r="F140" s="41" t="s">
        <v>70</v>
      </c>
    </row>
    <row r="141" spans="2:6" ht="22.5" x14ac:dyDescent="0.25">
      <c r="B141" s="41">
        <v>133</v>
      </c>
      <c r="C141" s="41" t="s">
        <v>161</v>
      </c>
      <c r="D141" s="41">
        <v>4</v>
      </c>
      <c r="E141" s="41" t="s">
        <v>164</v>
      </c>
      <c r="F141" s="41" t="s">
        <v>70</v>
      </c>
    </row>
    <row r="142" spans="2:6" ht="22.5" x14ac:dyDescent="0.25">
      <c r="B142" s="41">
        <v>134</v>
      </c>
      <c r="C142" s="41" t="s">
        <v>161</v>
      </c>
      <c r="D142" s="41">
        <v>26</v>
      </c>
      <c r="E142" s="41" t="s">
        <v>75</v>
      </c>
      <c r="F142" s="41" t="s">
        <v>70</v>
      </c>
    </row>
    <row r="143" spans="2:6" ht="45" x14ac:dyDescent="0.25">
      <c r="B143" s="41">
        <v>135</v>
      </c>
      <c r="C143" s="41" t="s">
        <v>165</v>
      </c>
      <c r="D143" s="41">
        <v>1</v>
      </c>
      <c r="E143" s="41" t="s">
        <v>166</v>
      </c>
      <c r="F143" s="41" t="s">
        <v>167</v>
      </c>
    </row>
    <row r="144" spans="2:6" ht="67.5" x14ac:dyDescent="0.25">
      <c r="B144" s="41">
        <v>136</v>
      </c>
      <c r="C144" s="41" t="s">
        <v>165</v>
      </c>
      <c r="D144" s="41">
        <v>1</v>
      </c>
      <c r="E144" s="41" t="s">
        <v>168</v>
      </c>
      <c r="F144" s="41" t="s">
        <v>23</v>
      </c>
    </row>
    <row r="145" spans="2:6" ht="45" x14ac:dyDescent="0.25">
      <c r="B145" s="41">
        <v>137</v>
      </c>
      <c r="C145" s="41" t="s">
        <v>165</v>
      </c>
      <c r="D145" s="41">
        <v>1</v>
      </c>
      <c r="E145" s="41" t="s">
        <v>169</v>
      </c>
      <c r="F145" s="41" t="s">
        <v>26</v>
      </c>
    </row>
    <row r="146" spans="2:6" ht="45" x14ac:dyDescent="0.25">
      <c r="B146" s="41">
        <v>138</v>
      </c>
      <c r="C146" s="41" t="s">
        <v>165</v>
      </c>
      <c r="D146" s="41">
        <v>4</v>
      </c>
      <c r="E146" s="41" t="s">
        <v>170</v>
      </c>
      <c r="F146" s="41" t="s">
        <v>167</v>
      </c>
    </row>
    <row r="147" spans="2:6" ht="45" x14ac:dyDescent="0.25">
      <c r="B147" s="41">
        <v>139</v>
      </c>
      <c r="C147" s="41" t="s">
        <v>165</v>
      </c>
      <c r="D147" s="41">
        <v>2</v>
      </c>
      <c r="E147" s="41" t="s">
        <v>171</v>
      </c>
      <c r="F147" s="41" t="s">
        <v>26</v>
      </c>
    </row>
    <row r="148" spans="2:6" ht="45" x14ac:dyDescent="0.25">
      <c r="B148" s="41">
        <v>140</v>
      </c>
      <c r="C148" s="41" t="s">
        <v>165</v>
      </c>
      <c r="D148" s="41">
        <v>3</v>
      </c>
      <c r="E148" s="41" t="s">
        <v>172</v>
      </c>
      <c r="F148" s="41" t="s">
        <v>173</v>
      </c>
    </row>
    <row r="149" spans="2:6" ht="45" x14ac:dyDescent="0.25">
      <c r="B149" s="41">
        <v>141</v>
      </c>
      <c r="C149" s="41" t="s">
        <v>165</v>
      </c>
      <c r="D149" s="41">
        <v>3</v>
      </c>
      <c r="E149" s="41" t="s">
        <v>174</v>
      </c>
      <c r="F149" s="41" t="s">
        <v>167</v>
      </c>
    </row>
    <row r="150" spans="2:6" ht="409.5" customHeight="1" x14ac:dyDescent="0.25">
      <c r="B150" s="54">
        <v>142</v>
      </c>
      <c r="C150" s="54" t="s">
        <v>165</v>
      </c>
      <c r="D150" s="54">
        <v>1</v>
      </c>
      <c r="E150" s="54" t="s">
        <v>175</v>
      </c>
      <c r="F150" s="54" t="s">
        <v>23</v>
      </c>
    </row>
    <row r="151" spans="2:6" ht="126" customHeight="1" x14ac:dyDescent="0.25">
      <c r="B151" s="56"/>
      <c r="C151" s="56"/>
      <c r="D151" s="56"/>
      <c r="E151" s="56"/>
      <c r="F151" s="56"/>
    </row>
    <row r="152" spans="2:6" ht="45" x14ac:dyDescent="0.25">
      <c r="B152" s="41">
        <v>143</v>
      </c>
      <c r="C152" s="41" t="s">
        <v>165</v>
      </c>
      <c r="D152" s="41">
        <v>3</v>
      </c>
      <c r="E152" s="41" t="s">
        <v>176</v>
      </c>
      <c r="F152" s="41" t="s">
        <v>36</v>
      </c>
    </row>
    <row r="153" spans="2:6" ht="45" x14ac:dyDescent="0.25">
      <c r="B153" s="41">
        <v>144</v>
      </c>
      <c r="C153" s="41" t="s">
        <v>165</v>
      </c>
      <c r="D153" s="41">
        <v>2</v>
      </c>
      <c r="E153" s="41" t="s">
        <v>177</v>
      </c>
      <c r="F153" s="41" t="s">
        <v>36</v>
      </c>
    </row>
    <row r="154" spans="2:6" ht="45" x14ac:dyDescent="0.25">
      <c r="B154" s="41">
        <v>145</v>
      </c>
      <c r="C154" s="41" t="s">
        <v>165</v>
      </c>
      <c r="D154" s="41">
        <v>1</v>
      </c>
      <c r="E154" s="41" t="s">
        <v>178</v>
      </c>
      <c r="F154" s="41" t="s">
        <v>167</v>
      </c>
    </row>
    <row r="155" spans="2:6" ht="45" x14ac:dyDescent="0.25">
      <c r="B155" s="41">
        <v>146</v>
      </c>
      <c r="C155" s="41" t="s">
        <v>165</v>
      </c>
      <c r="D155" s="41">
        <v>1</v>
      </c>
      <c r="E155" s="41" t="s">
        <v>179</v>
      </c>
      <c r="F155" s="41" t="s">
        <v>23</v>
      </c>
    </row>
    <row r="156" spans="2:6" ht="45" x14ac:dyDescent="0.25">
      <c r="B156" s="41">
        <v>147</v>
      </c>
      <c r="C156" s="41" t="s">
        <v>165</v>
      </c>
      <c r="D156" s="41">
        <v>2</v>
      </c>
      <c r="E156" s="41" t="s">
        <v>180</v>
      </c>
      <c r="F156" s="41" t="s">
        <v>26</v>
      </c>
    </row>
    <row r="157" spans="2:6" ht="112.5" x14ac:dyDescent="0.25">
      <c r="B157" s="41">
        <v>148</v>
      </c>
      <c r="C157" s="41" t="s">
        <v>165</v>
      </c>
      <c r="D157" s="41">
        <v>1</v>
      </c>
      <c r="E157" s="41" t="s">
        <v>181</v>
      </c>
      <c r="F157" s="41" t="s">
        <v>23</v>
      </c>
    </row>
    <row r="158" spans="2:6" ht="45" x14ac:dyDescent="0.25">
      <c r="B158" s="41">
        <v>149</v>
      </c>
      <c r="C158" s="41" t="s">
        <v>165</v>
      </c>
      <c r="D158" s="41">
        <v>1</v>
      </c>
      <c r="E158" s="41" t="s">
        <v>182</v>
      </c>
      <c r="F158" s="41" t="s">
        <v>167</v>
      </c>
    </row>
    <row r="159" spans="2:6" ht="45" x14ac:dyDescent="0.25">
      <c r="B159" s="41">
        <v>150</v>
      </c>
      <c r="C159" s="41" t="s">
        <v>165</v>
      </c>
      <c r="D159" s="41">
        <v>1</v>
      </c>
      <c r="E159" s="41" t="s">
        <v>183</v>
      </c>
      <c r="F159" s="41" t="s">
        <v>184</v>
      </c>
    </row>
    <row r="160" spans="2:6" ht="45" x14ac:dyDescent="0.25">
      <c r="B160" s="41">
        <v>151</v>
      </c>
      <c r="C160" s="41" t="s">
        <v>165</v>
      </c>
      <c r="D160" s="41">
        <v>6</v>
      </c>
      <c r="E160" s="41" t="s">
        <v>185</v>
      </c>
      <c r="F160" s="41" t="s">
        <v>36</v>
      </c>
    </row>
    <row r="161" spans="2:6" ht="45" x14ac:dyDescent="0.25">
      <c r="B161" s="41">
        <v>152</v>
      </c>
      <c r="C161" s="41" t="s">
        <v>165</v>
      </c>
      <c r="D161" s="41">
        <v>10</v>
      </c>
      <c r="E161" s="41" t="s">
        <v>186</v>
      </c>
      <c r="F161" s="41" t="s">
        <v>70</v>
      </c>
    </row>
    <row r="162" spans="2:6" ht="45" x14ac:dyDescent="0.25">
      <c r="B162" s="41">
        <v>153</v>
      </c>
      <c r="C162" s="41" t="s">
        <v>165</v>
      </c>
      <c r="D162" s="41">
        <v>3</v>
      </c>
      <c r="E162" s="41" t="s">
        <v>187</v>
      </c>
      <c r="F162" s="41" t="s">
        <v>70</v>
      </c>
    </row>
    <row r="163" spans="2:6" ht="45" x14ac:dyDescent="0.25">
      <c r="B163" s="41">
        <v>154</v>
      </c>
      <c r="C163" s="41" t="s">
        <v>165</v>
      </c>
      <c r="D163" s="41">
        <v>1</v>
      </c>
      <c r="E163" s="41" t="s">
        <v>188</v>
      </c>
      <c r="F163" s="41" t="s">
        <v>70</v>
      </c>
    </row>
    <row r="164" spans="2:6" ht="45" x14ac:dyDescent="0.25">
      <c r="B164" s="41">
        <v>155</v>
      </c>
      <c r="C164" s="41" t="s">
        <v>165</v>
      </c>
      <c r="D164" s="41">
        <v>1</v>
      </c>
      <c r="E164" s="41" t="s">
        <v>189</v>
      </c>
      <c r="F164" s="41" t="s">
        <v>23</v>
      </c>
    </row>
    <row r="165" spans="2:6" ht="56.25" x14ac:dyDescent="0.25">
      <c r="B165" s="41">
        <v>156</v>
      </c>
      <c r="C165" s="41" t="s">
        <v>165</v>
      </c>
      <c r="D165" s="41">
        <v>3</v>
      </c>
      <c r="E165" s="41" t="s">
        <v>190</v>
      </c>
      <c r="F165" s="41" t="s">
        <v>36</v>
      </c>
    </row>
    <row r="166" spans="2:6" ht="45" x14ac:dyDescent="0.25">
      <c r="B166" s="41">
        <v>157</v>
      </c>
      <c r="C166" s="41" t="s">
        <v>165</v>
      </c>
      <c r="D166" s="41">
        <v>1</v>
      </c>
      <c r="E166" s="41" t="s">
        <v>191</v>
      </c>
      <c r="F166" s="41" t="s">
        <v>23</v>
      </c>
    </row>
    <row r="167" spans="2:6" ht="45" x14ac:dyDescent="0.25">
      <c r="B167" s="41">
        <v>158</v>
      </c>
      <c r="C167" s="41" t="s">
        <v>165</v>
      </c>
      <c r="D167" s="41">
        <v>5</v>
      </c>
      <c r="E167" s="41" t="s">
        <v>192</v>
      </c>
      <c r="F167" s="41" t="s">
        <v>167</v>
      </c>
    </row>
    <row r="168" spans="2:6" ht="67.5" x14ac:dyDescent="0.25">
      <c r="B168" s="41">
        <v>159</v>
      </c>
      <c r="C168" s="41" t="s">
        <v>165</v>
      </c>
      <c r="D168" s="41">
        <v>2</v>
      </c>
      <c r="E168" s="41" t="s">
        <v>193</v>
      </c>
      <c r="F168" s="41" t="s">
        <v>23</v>
      </c>
    </row>
    <row r="169" spans="2:6" ht="67.5" x14ac:dyDescent="0.25">
      <c r="B169" s="41">
        <v>160</v>
      </c>
      <c r="C169" s="41" t="s">
        <v>165</v>
      </c>
      <c r="D169" s="41">
        <v>5</v>
      </c>
      <c r="E169" s="41" t="s">
        <v>194</v>
      </c>
      <c r="F169" s="41" t="s">
        <v>23</v>
      </c>
    </row>
    <row r="170" spans="2:6" ht="157.5" x14ac:dyDescent="0.25">
      <c r="B170" s="41">
        <v>161</v>
      </c>
      <c r="C170" s="41" t="s">
        <v>165</v>
      </c>
      <c r="D170" s="41">
        <v>1</v>
      </c>
      <c r="E170" s="41" t="s">
        <v>195</v>
      </c>
      <c r="F170" s="41" t="s">
        <v>23</v>
      </c>
    </row>
    <row r="171" spans="2:6" ht="56.25" x14ac:dyDescent="0.25">
      <c r="B171" s="41">
        <v>162</v>
      </c>
      <c r="C171" s="41" t="s">
        <v>165</v>
      </c>
      <c r="D171" s="41">
        <v>5</v>
      </c>
      <c r="E171" s="41" t="s">
        <v>196</v>
      </c>
      <c r="F171" s="41" t="s">
        <v>23</v>
      </c>
    </row>
    <row r="172" spans="2:6" ht="45" x14ac:dyDescent="0.25">
      <c r="B172" s="41">
        <v>163</v>
      </c>
      <c r="C172" s="41" t="s">
        <v>165</v>
      </c>
      <c r="D172" s="41">
        <v>1</v>
      </c>
      <c r="E172" s="41" t="s">
        <v>197</v>
      </c>
      <c r="F172" s="41" t="s">
        <v>23</v>
      </c>
    </row>
    <row r="173" spans="2:6" ht="123.75" x14ac:dyDescent="0.25">
      <c r="B173" s="41">
        <v>164</v>
      </c>
      <c r="C173" s="41" t="s">
        <v>165</v>
      </c>
      <c r="D173" s="41">
        <v>1</v>
      </c>
      <c r="E173" s="41" t="s">
        <v>198</v>
      </c>
      <c r="F173" s="41" t="s">
        <v>23</v>
      </c>
    </row>
    <row r="174" spans="2:6" ht="45" x14ac:dyDescent="0.25">
      <c r="B174" s="41">
        <v>165</v>
      </c>
      <c r="C174" s="41" t="s">
        <v>165</v>
      </c>
      <c r="D174" s="41">
        <v>1</v>
      </c>
      <c r="E174" s="41" t="s">
        <v>199</v>
      </c>
      <c r="F174" s="41" t="s">
        <v>23</v>
      </c>
    </row>
    <row r="175" spans="2:6" ht="45" x14ac:dyDescent="0.25">
      <c r="B175" s="41">
        <v>166</v>
      </c>
      <c r="C175" s="41" t="s">
        <v>165</v>
      </c>
      <c r="D175" s="41">
        <v>1</v>
      </c>
      <c r="E175" s="41" t="s">
        <v>200</v>
      </c>
      <c r="F175" s="41" t="s">
        <v>26</v>
      </c>
    </row>
    <row r="176" spans="2:6" ht="45" x14ac:dyDescent="0.25">
      <c r="B176" s="41">
        <v>167</v>
      </c>
      <c r="C176" s="41" t="s">
        <v>165</v>
      </c>
      <c r="D176" s="41">
        <v>1</v>
      </c>
      <c r="E176" s="41" t="s">
        <v>201</v>
      </c>
      <c r="F176" s="41" t="s">
        <v>23</v>
      </c>
    </row>
    <row r="177" spans="2:6" ht="45" x14ac:dyDescent="0.25">
      <c r="B177" s="41">
        <v>168</v>
      </c>
      <c r="C177" s="41" t="s">
        <v>165</v>
      </c>
      <c r="D177" s="41">
        <v>3</v>
      </c>
      <c r="E177" s="41" t="s">
        <v>202</v>
      </c>
      <c r="F177" s="41" t="s">
        <v>36</v>
      </c>
    </row>
    <row r="178" spans="2:6" ht="45" x14ac:dyDescent="0.25">
      <c r="B178" s="41">
        <v>169</v>
      </c>
      <c r="C178" s="41" t="s">
        <v>165</v>
      </c>
      <c r="D178" s="41">
        <v>1</v>
      </c>
      <c r="E178" s="41" t="s">
        <v>203</v>
      </c>
      <c r="F178" s="41" t="s">
        <v>204</v>
      </c>
    </row>
    <row r="179" spans="2:6" ht="45" x14ac:dyDescent="0.25">
      <c r="B179" s="41">
        <v>170</v>
      </c>
      <c r="C179" s="41" t="s">
        <v>165</v>
      </c>
      <c r="D179" s="41">
        <v>1</v>
      </c>
      <c r="E179" s="41" t="s">
        <v>203</v>
      </c>
      <c r="F179" s="41" t="s">
        <v>204</v>
      </c>
    </row>
    <row r="180" spans="2:6" ht="45" x14ac:dyDescent="0.25">
      <c r="B180" s="41">
        <v>171</v>
      </c>
      <c r="C180" s="41" t="s">
        <v>165</v>
      </c>
      <c r="D180" s="41">
        <v>2</v>
      </c>
      <c r="E180" s="41" t="s">
        <v>205</v>
      </c>
      <c r="F180" s="41" t="s">
        <v>36</v>
      </c>
    </row>
    <row r="181" spans="2:6" ht="101.25" x14ac:dyDescent="0.25">
      <c r="B181" s="41">
        <v>172</v>
      </c>
      <c r="C181" s="41" t="s">
        <v>206</v>
      </c>
      <c r="D181" s="41">
        <v>1</v>
      </c>
      <c r="E181" s="41" t="s">
        <v>207</v>
      </c>
      <c r="F181" s="41" t="s">
        <v>23</v>
      </c>
    </row>
    <row r="182" spans="2:6" ht="22.5" x14ac:dyDescent="0.25">
      <c r="B182" s="41">
        <v>173</v>
      </c>
      <c r="C182" s="41" t="s">
        <v>208</v>
      </c>
      <c r="D182" s="41">
        <v>3</v>
      </c>
      <c r="E182" s="41" t="s">
        <v>209</v>
      </c>
      <c r="F182" s="41" t="s">
        <v>36</v>
      </c>
    </row>
    <row r="183" spans="2:6" ht="22.5" x14ac:dyDescent="0.25">
      <c r="B183" s="41">
        <v>174</v>
      </c>
      <c r="C183" s="41" t="s">
        <v>208</v>
      </c>
      <c r="D183" s="41">
        <v>32</v>
      </c>
      <c r="E183" s="41" t="s">
        <v>79</v>
      </c>
      <c r="F183" s="41" t="s">
        <v>70</v>
      </c>
    </row>
    <row r="184" spans="2:6" ht="22.5" x14ac:dyDescent="0.25">
      <c r="B184" s="41">
        <v>175</v>
      </c>
      <c r="C184" s="41" t="s">
        <v>208</v>
      </c>
      <c r="D184" s="41">
        <v>32</v>
      </c>
      <c r="E184" s="41" t="s">
        <v>79</v>
      </c>
      <c r="F184" s="41" t="s">
        <v>70</v>
      </c>
    </row>
    <row r="185" spans="2:6" ht="22.5" x14ac:dyDescent="0.25">
      <c r="B185" s="41">
        <v>176</v>
      </c>
      <c r="C185" s="41" t="s">
        <v>208</v>
      </c>
      <c r="D185" s="41">
        <v>18</v>
      </c>
      <c r="E185" s="41" t="s">
        <v>210</v>
      </c>
      <c r="F185" s="41" t="s">
        <v>70</v>
      </c>
    </row>
    <row r="186" spans="2:6" ht="22.5" x14ac:dyDescent="0.25">
      <c r="B186" s="41">
        <v>177</v>
      </c>
      <c r="C186" s="41" t="s">
        <v>208</v>
      </c>
      <c r="D186" s="41">
        <v>17</v>
      </c>
      <c r="E186" s="41" t="s">
        <v>210</v>
      </c>
      <c r="F186" s="41" t="s">
        <v>70</v>
      </c>
    </row>
    <row r="187" spans="2:6" ht="33.75" x14ac:dyDescent="0.25">
      <c r="B187" s="41">
        <v>178</v>
      </c>
      <c r="C187" s="41" t="s">
        <v>211</v>
      </c>
      <c r="D187" s="41">
        <v>1</v>
      </c>
      <c r="E187" s="41" t="s">
        <v>212</v>
      </c>
      <c r="F187" s="41" t="s">
        <v>36</v>
      </c>
    </row>
    <row r="188" spans="2:6" ht="22.5" x14ac:dyDescent="0.25">
      <c r="B188" s="41">
        <v>179</v>
      </c>
      <c r="C188" s="41" t="s">
        <v>211</v>
      </c>
      <c r="D188" s="41">
        <v>1</v>
      </c>
      <c r="E188" s="41" t="s">
        <v>213</v>
      </c>
      <c r="F188" s="41" t="s">
        <v>36</v>
      </c>
    </row>
    <row r="189" spans="2:6" ht="22.5" x14ac:dyDescent="0.25">
      <c r="B189" s="41">
        <v>180</v>
      </c>
      <c r="C189" s="41" t="s">
        <v>211</v>
      </c>
      <c r="D189" s="41">
        <v>1</v>
      </c>
      <c r="E189" s="41" t="s">
        <v>214</v>
      </c>
      <c r="F189" s="41" t="s">
        <v>36</v>
      </c>
    </row>
    <row r="190" spans="2:6" ht="22.5" x14ac:dyDescent="0.25">
      <c r="B190" s="41">
        <v>181</v>
      </c>
      <c r="C190" s="41" t="s">
        <v>211</v>
      </c>
      <c r="D190" s="41">
        <v>1</v>
      </c>
      <c r="E190" s="41" t="s">
        <v>215</v>
      </c>
      <c r="F190" s="41" t="s">
        <v>36</v>
      </c>
    </row>
    <row r="191" spans="2:6" ht="22.5" x14ac:dyDescent="0.25">
      <c r="B191" s="41">
        <v>182</v>
      </c>
      <c r="C191" s="41" t="s">
        <v>211</v>
      </c>
      <c r="D191" s="41">
        <v>1</v>
      </c>
      <c r="E191" s="41" t="s">
        <v>216</v>
      </c>
      <c r="F191" s="41" t="s">
        <v>36</v>
      </c>
    </row>
    <row r="192" spans="2:6" ht="22.5" x14ac:dyDescent="0.25">
      <c r="B192" s="41">
        <v>183</v>
      </c>
      <c r="C192" s="41" t="s">
        <v>211</v>
      </c>
      <c r="D192" s="41">
        <v>1</v>
      </c>
      <c r="E192" s="41" t="s">
        <v>217</v>
      </c>
      <c r="F192" s="41" t="s">
        <v>36</v>
      </c>
    </row>
    <row r="193" spans="2:6" ht="22.5" x14ac:dyDescent="0.25">
      <c r="B193" s="41">
        <v>184</v>
      </c>
      <c r="C193" s="41" t="s">
        <v>211</v>
      </c>
      <c r="D193" s="41">
        <v>1</v>
      </c>
      <c r="E193" s="41" t="s">
        <v>218</v>
      </c>
      <c r="F193" s="41" t="s">
        <v>36</v>
      </c>
    </row>
    <row r="194" spans="2:6" ht="22.5" x14ac:dyDescent="0.25">
      <c r="B194" s="41">
        <v>185</v>
      </c>
      <c r="C194" s="41" t="s">
        <v>211</v>
      </c>
      <c r="D194" s="41">
        <v>2</v>
      </c>
      <c r="E194" s="41" t="s">
        <v>219</v>
      </c>
      <c r="F194" s="41" t="s">
        <v>36</v>
      </c>
    </row>
    <row r="195" spans="2:6" ht="22.5" x14ac:dyDescent="0.25">
      <c r="B195" s="41">
        <v>186</v>
      </c>
      <c r="C195" s="41" t="s">
        <v>211</v>
      </c>
      <c r="D195" s="41">
        <v>1</v>
      </c>
      <c r="E195" s="41" t="s">
        <v>220</v>
      </c>
      <c r="F195" s="41" t="s">
        <v>36</v>
      </c>
    </row>
    <row r="196" spans="2:6" ht="22.5" x14ac:dyDescent="0.25">
      <c r="B196" s="41">
        <v>187</v>
      </c>
      <c r="C196" s="41" t="s">
        <v>211</v>
      </c>
      <c r="D196" s="41">
        <v>1</v>
      </c>
      <c r="E196" s="41" t="s">
        <v>221</v>
      </c>
      <c r="F196" s="41" t="s">
        <v>36</v>
      </c>
    </row>
    <row r="197" spans="2:6" ht="22.5" x14ac:dyDescent="0.25">
      <c r="B197" s="41">
        <v>188</v>
      </c>
      <c r="C197" s="41" t="s">
        <v>211</v>
      </c>
      <c r="D197" s="41">
        <v>1</v>
      </c>
      <c r="E197" s="41" t="s">
        <v>222</v>
      </c>
      <c r="F197" s="41" t="s">
        <v>36</v>
      </c>
    </row>
    <row r="198" spans="2:6" ht="22.5" x14ac:dyDescent="0.25">
      <c r="B198" s="41">
        <v>189</v>
      </c>
      <c r="C198" s="41" t="s">
        <v>211</v>
      </c>
      <c r="D198" s="41">
        <v>1</v>
      </c>
      <c r="E198" s="41" t="s">
        <v>223</v>
      </c>
      <c r="F198" s="41" t="s">
        <v>36</v>
      </c>
    </row>
    <row r="199" spans="2:6" ht="22.5" x14ac:dyDescent="0.25">
      <c r="B199" s="41">
        <v>190</v>
      </c>
      <c r="C199" s="41" t="s">
        <v>211</v>
      </c>
      <c r="D199" s="41">
        <v>1</v>
      </c>
      <c r="E199" s="41" t="s">
        <v>224</v>
      </c>
      <c r="F199" s="41" t="s">
        <v>36</v>
      </c>
    </row>
    <row r="200" spans="2:6" ht="22.5" x14ac:dyDescent="0.25">
      <c r="B200" s="41">
        <v>191</v>
      </c>
      <c r="C200" s="41" t="s">
        <v>211</v>
      </c>
      <c r="D200" s="41">
        <v>1</v>
      </c>
      <c r="E200" s="41" t="s">
        <v>225</v>
      </c>
      <c r="F200" s="41" t="s">
        <v>36</v>
      </c>
    </row>
    <row r="201" spans="2:6" ht="33.75" x14ac:dyDescent="0.25">
      <c r="B201" s="41">
        <v>192</v>
      </c>
      <c r="C201" s="41" t="s">
        <v>226</v>
      </c>
      <c r="D201" s="41">
        <v>100</v>
      </c>
      <c r="E201" s="41" t="s">
        <v>227</v>
      </c>
      <c r="F201" s="41" t="s">
        <v>80</v>
      </c>
    </row>
    <row r="202" spans="2:6" ht="112.5" x14ac:dyDescent="0.25">
      <c r="B202" s="41">
        <v>193</v>
      </c>
      <c r="C202" s="41" t="s">
        <v>226</v>
      </c>
      <c r="D202" s="41">
        <v>10</v>
      </c>
      <c r="E202" s="41" t="s">
        <v>228</v>
      </c>
      <c r="F202" s="41" t="s">
        <v>36</v>
      </c>
    </row>
    <row r="203" spans="2:6" x14ac:dyDescent="0.25">
      <c r="B203" s="41">
        <v>194</v>
      </c>
      <c r="C203" s="41" t="s">
        <v>226</v>
      </c>
      <c r="D203" s="41">
        <v>300</v>
      </c>
      <c r="E203" s="41" t="s">
        <v>229</v>
      </c>
      <c r="F203" s="41" t="s">
        <v>70</v>
      </c>
    </row>
    <row r="204" spans="2:6" ht="22.5" x14ac:dyDescent="0.25">
      <c r="B204" s="41">
        <v>195</v>
      </c>
      <c r="C204" s="41" t="s">
        <v>226</v>
      </c>
      <c r="D204" s="41">
        <v>2</v>
      </c>
      <c r="E204" s="41" t="s">
        <v>230</v>
      </c>
      <c r="F204" s="41" t="s">
        <v>36</v>
      </c>
    </row>
    <row r="205" spans="2:6" ht="22.5" x14ac:dyDescent="0.25">
      <c r="B205" s="41">
        <v>196</v>
      </c>
      <c r="C205" s="41" t="s">
        <v>226</v>
      </c>
      <c r="D205" s="41">
        <v>2</v>
      </c>
      <c r="E205" s="41" t="s">
        <v>231</v>
      </c>
      <c r="F205" s="41" t="s">
        <v>36</v>
      </c>
    </row>
    <row r="206" spans="2:6" ht="22.5" x14ac:dyDescent="0.25">
      <c r="B206" s="41">
        <v>197</v>
      </c>
      <c r="C206" s="41" t="s">
        <v>226</v>
      </c>
      <c r="D206" s="41">
        <v>25</v>
      </c>
      <c r="E206" s="41" t="s">
        <v>232</v>
      </c>
      <c r="F206" s="41" t="s">
        <v>184</v>
      </c>
    </row>
    <row r="207" spans="2:6" ht="22.5" x14ac:dyDescent="0.25">
      <c r="B207" s="41">
        <v>198</v>
      </c>
      <c r="C207" s="41" t="s">
        <v>226</v>
      </c>
      <c r="D207" s="41">
        <v>25</v>
      </c>
      <c r="E207" s="41" t="s">
        <v>233</v>
      </c>
      <c r="F207" s="41" t="s">
        <v>184</v>
      </c>
    </row>
    <row r="208" spans="2:6" ht="22.5" x14ac:dyDescent="0.25">
      <c r="B208" s="41">
        <v>199</v>
      </c>
      <c r="C208" s="41" t="s">
        <v>226</v>
      </c>
      <c r="D208" s="41">
        <v>25</v>
      </c>
      <c r="E208" s="41" t="s">
        <v>234</v>
      </c>
      <c r="F208" s="41" t="s">
        <v>184</v>
      </c>
    </row>
    <row r="209" spans="2:8" ht="22.5" x14ac:dyDescent="0.25">
      <c r="B209" s="41">
        <v>200</v>
      </c>
      <c r="C209" s="41" t="s">
        <v>235</v>
      </c>
      <c r="D209" s="41">
        <v>2</v>
      </c>
      <c r="E209" s="41" t="s">
        <v>236</v>
      </c>
      <c r="F209" s="41" t="s">
        <v>36</v>
      </c>
    </row>
    <row r="210" spans="2:8" ht="22.5" x14ac:dyDescent="0.25">
      <c r="B210" s="41">
        <v>201</v>
      </c>
      <c r="C210" s="41" t="s">
        <v>235</v>
      </c>
      <c r="D210" s="41">
        <v>1</v>
      </c>
      <c r="E210" s="41" t="s">
        <v>237</v>
      </c>
      <c r="F210" s="41" t="s">
        <v>36</v>
      </c>
    </row>
    <row r="211" spans="2:8" ht="45" x14ac:dyDescent="0.25">
      <c r="B211" s="41">
        <v>202</v>
      </c>
      <c r="C211" s="41" t="s">
        <v>235</v>
      </c>
      <c r="D211" s="41">
        <v>2</v>
      </c>
      <c r="E211" s="41" t="s">
        <v>238</v>
      </c>
      <c r="F211" s="41" t="s">
        <v>36</v>
      </c>
    </row>
    <row r="212" spans="2:8" ht="33.75" x14ac:dyDescent="0.25">
      <c r="B212" s="41">
        <v>203</v>
      </c>
      <c r="C212" s="41" t="s">
        <v>235</v>
      </c>
      <c r="D212" s="41">
        <v>2</v>
      </c>
      <c r="E212" s="41" t="s">
        <v>239</v>
      </c>
      <c r="F212" s="41" t="s">
        <v>36</v>
      </c>
    </row>
    <row r="213" spans="2:8" ht="45" x14ac:dyDescent="0.25">
      <c r="B213" s="41">
        <v>204</v>
      </c>
      <c r="C213" s="41" t="s">
        <v>235</v>
      </c>
      <c r="D213" s="41">
        <v>2</v>
      </c>
      <c r="E213" s="41" t="s">
        <v>240</v>
      </c>
      <c r="F213" s="41" t="s">
        <v>36</v>
      </c>
    </row>
    <row r="214" spans="2:8" ht="22.5" x14ac:dyDescent="0.25">
      <c r="B214" s="41">
        <v>205</v>
      </c>
      <c r="C214" s="41" t="s">
        <v>235</v>
      </c>
      <c r="D214" s="41">
        <v>5</v>
      </c>
      <c r="E214" s="41" t="s">
        <v>241</v>
      </c>
      <c r="F214" s="41" t="s">
        <v>36</v>
      </c>
    </row>
    <row r="215" spans="2:8" ht="409.5" customHeight="1" x14ac:dyDescent="0.25">
      <c r="B215" s="54">
        <v>206</v>
      </c>
      <c r="C215" s="54" t="s">
        <v>235</v>
      </c>
      <c r="D215" s="54">
        <v>1</v>
      </c>
      <c r="E215" s="54" t="s">
        <v>242</v>
      </c>
      <c r="F215" s="54" t="s">
        <v>36</v>
      </c>
      <c r="H215" s="48" t="s">
        <v>645</v>
      </c>
    </row>
    <row r="216" spans="2:8" ht="131.25" customHeight="1" x14ac:dyDescent="0.25">
      <c r="B216" s="56"/>
      <c r="C216" s="56"/>
      <c r="D216" s="56"/>
      <c r="E216" s="56"/>
      <c r="F216" s="56"/>
      <c r="H216" s="47"/>
    </row>
    <row r="217" spans="2:8" ht="67.5" x14ac:dyDescent="0.25">
      <c r="B217" s="41">
        <v>207</v>
      </c>
      <c r="C217" s="41" t="s">
        <v>235</v>
      </c>
      <c r="D217" s="41">
        <v>3</v>
      </c>
      <c r="E217" s="41" t="s">
        <v>243</v>
      </c>
      <c r="F217" s="41" t="s">
        <v>184</v>
      </c>
    </row>
    <row r="218" spans="2:8" ht="33.75" x14ac:dyDescent="0.25">
      <c r="B218" s="41">
        <v>208</v>
      </c>
      <c r="C218" s="41" t="s">
        <v>235</v>
      </c>
      <c r="D218" s="41">
        <v>2</v>
      </c>
      <c r="E218" s="41" t="s">
        <v>244</v>
      </c>
      <c r="F218" s="41" t="s">
        <v>36</v>
      </c>
    </row>
    <row r="219" spans="2:8" ht="33.75" x14ac:dyDescent="0.25">
      <c r="B219" s="41">
        <v>209</v>
      </c>
      <c r="C219" s="41" t="s">
        <v>235</v>
      </c>
      <c r="D219" s="41">
        <v>2</v>
      </c>
      <c r="E219" s="41" t="s">
        <v>245</v>
      </c>
      <c r="F219" s="41" t="s">
        <v>36</v>
      </c>
    </row>
    <row r="220" spans="2:8" ht="22.5" x14ac:dyDescent="0.25">
      <c r="B220" s="41">
        <v>210</v>
      </c>
      <c r="C220" s="41" t="s">
        <v>235</v>
      </c>
      <c r="D220" s="41">
        <v>2</v>
      </c>
      <c r="E220" s="41" t="s">
        <v>246</v>
      </c>
      <c r="F220" s="41" t="s">
        <v>36</v>
      </c>
    </row>
    <row r="221" spans="2:8" ht="22.5" x14ac:dyDescent="0.25">
      <c r="B221" s="41">
        <v>211</v>
      </c>
      <c r="C221" s="41" t="s">
        <v>235</v>
      </c>
      <c r="D221" s="41">
        <v>2</v>
      </c>
      <c r="E221" s="41" t="s">
        <v>247</v>
      </c>
      <c r="F221" s="41" t="s">
        <v>36</v>
      </c>
    </row>
    <row r="222" spans="2:8" ht="33.75" x14ac:dyDescent="0.25">
      <c r="B222" s="41">
        <v>212</v>
      </c>
      <c r="C222" s="41" t="s">
        <v>235</v>
      </c>
      <c r="D222" s="41">
        <v>2</v>
      </c>
      <c r="E222" s="41" t="s">
        <v>248</v>
      </c>
      <c r="F222" s="41" t="s">
        <v>36</v>
      </c>
    </row>
    <row r="223" spans="2:8" ht="45" x14ac:dyDescent="0.25">
      <c r="B223" s="41">
        <v>213</v>
      </c>
      <c r="C223" s="41" t="s">
        <v>235</v>
      </c>
      <c r="D223" s="41">
        <v>2</v>
      </c>
      <c r="E223" s="41" t="s">
        <v>249</v>
      </c>
      <c r="F223" s="41" t="s">
        <v>36</v>
      </c>
    </row>
    <row r="224" spans="2:8" ht="33.75" x14ac:dyDescent="0.25">
      <c r="B224" s="41">
        <v>214</v>
      </c>
      <c r="C224" s="41" t="s">
        <v>235</v>
      </c>
      <c r="D224" s="41">
        <v>2</v>
      </c>
      <c r="E224" s="41" t="s">
        <v>250</v>
      </c>
      <c r="F224" s="41" t="s">
        <v>36</v>
      </c>
    </row>
    <row r="225" spans="2:9" ht="22.5" x14ac:dyDescent="0.25">
      <c r="B225" s="41">
        <v>215</v>
      </c>
      <c r="C225" s="41" t="s">
        <v>235</v>
      </c>
      <c r="D225" s="41">
        <v>2</v>
      </c>
      <c r="E225" s="41" t="s">
        <v>251</v>
      </c>
      <c r="F225" s="41" t="s">
        <v>36</v>
      </c>
    </row>
    <row r="226" spans="2:9" ht="22.5" x14ac:dyDescent="0.25">
      <c r="B226" s="41">
        <v>216</v>
      </c>
      <c r="C226" s="41" t="s">
        <v>235</v>
      </c>
      <c r="D226" s="41">
        <v>10</v>
      </c>
      <c r="E226" s="41" t="s">
        <v>252</v>
      </c>
      <c r="F226" s="41" t="s">
        <v>36</v>
      </c>
    </row>
    <row r="227" spans="2:9" ht="33.75" x14ac:dyDescent="0.25">
      <c r="B227" s="41">
        <v>217</v>
      </c>
      <c r="C227" s="41" t="s">
        <v>235</v>
      </c>
      <c r="D227" s="41">
        <v>2</v>
      </c>
      <c r="E227" s="41" t="s">
        <v>253</v>
      </c>
      <c r="F227" s="41" t="s">
        <v>36</v>
      </c>
    </row>
    <row r="228" spans="2:9" ht="22.5" x14ac:dyDescent="0.25">
      <c r="B228" s="41">
        <v>218</v>
      </c>
      <c r="C228" s="41" t="s">
        <v>235</v>
      </c>
      <c r="D228" s="41">
        <v>3</v>
      </c>
      <c r="E228" s="41" t="s">
        <v>254</v>
      </c>
      <c r="F228" s="41" t="s">
        <v>36</v>
      </c>
    </row>
    <row r="229" spans="2:9" ht="22.5" x14ac:dyDescent="0.25">
      <c r="B229" s="41">
        <v>219</v>
      </c>
      <c r="C229" s="41" t="s">
        <v>235</v>
      </c>
      <c r="D229" s="41">
        <v>2</v>
      </c>
      <c r="E229" s="41" t="s">
        <v>255</v>
      </c>
      <c r="F229" s="41" t="s">
        <v>26</v>
      </c>
    </row>
    <row r="230" spans="2:9" ht="409.5" customHeight="1" x14ac:dyDescent="0.25">
      <c r="B230" s="54">
        <v>220</v>
      </c>
      <c r="C230" s="54" t="s">
        <v>235</v>
      </c>
      <c r="D230" s="54">
        <v>1</v>
      </c>
      <c r="E230" s="54" t="s">
        <v>256</v>
      </c>
      <c r="F230" s="54" t="s">
        <v>26</v>
      </c>
      <c r="I230" s="47" t="s">
        <v>644</v>
      </c>
    </row>
    <row r="231" spans="2:9" ht="409.5" customHeight="1" x14ac:dyDescent="0.25">
      <c r="B231" s="55"/>
      <c r="C231" s="55"/>
      <c r="D231" s="55"/>
      <c r="E231" s="55"/>
      <c r="F231" s="55"/>
      <c r="I231" s="47"/>
    </row>
    <row r="232" spans="2:9" ht="116.25" customHeight="1" x14ac:dyDescent="0.25">
      <c r="B232" s="56"/>
      <c r="C232" s="56"/>
      <c r="D232" s="56"/>
      <c r="E232" s="56"/>
      <c r="F232" s="56"/>
      <c r="I232" s="47"/>
    </row>
    <row r="233" spans="2:9" ht="22.5" x14ac:dyDescent="0.25">
      <c r="B233" s="41">
        <v>221</v>
      </c>
      <c r="C233" s="41" t="s">
        <v>235</v>
      </c>
      <c r="D233" s="41">
        <v>3</v>
      </c>
      <c r="E233" s="41" t="s">
        <v>257</v>
      </c>
      <c r="F233" s="41" t="s">
        <v>26</v>
      </c>
    </row>
    <row r="234" spans="2:9" ht="33.75" x14ac:dyDescent="0.25">
      <c r="B234" s="41">
        <v>222</v>
      </c>
      <c r="C234" s="41" t="s">
        <v>235</v>
      </c>
      <c r="D234" s="41">
        <v>2</v>
      </c>
      <c r="E234" s="41" t="s">
        <v>258</v>
      </c>
      <c r="F234" s="41" t="s">
        <v>36</v>
      </c>
    </row>
    <row r="235" spans="2:9" ht="22.5" x14ac:dyDescent="0.25">
      <c r="B235" s="41">
        <v>223</v>
      </c>
      <c r="C235" s="41" t="s">
        <v>235</v>
      </c>
      <c r="D235" s="41">
        <v>1</v>
      </c>
      <c r="E235" s="41" t="s">
        <v>259</v>
      </c>
      <c r="F235" s="41" t="s">
        <v>36</v>
      </c>
    </row>
    <row r="236" spans="2:9" ht="45" x14ac:dyDescent="0.25">
      <c r="B236" s="41">
        <v>224</v>
      </c>
      <c r="C236" s="41" t="s">
        <v>235</v>
      </c>
      <c r="D236" s="41">
        <v>2</v>
      </c>
      <c r="E236" s="41" t="s">
        <v>260</v>
      </c>
      <c r="F236" s="41" t="s">
        <v>36</v>
      </c>
    </row>
    <row r="237" spans="2:9" ht="45" x14ac:dyDescent="0.25">
      <c r="B237" s="41">
        <v>225</v>
      </c>
      <c r="C237" s="41" t="s">
        <v>235</v>
      </c>
      <c r="D237" s="41">
        <v>2</v>
      </c>
      <c r="E237" s="41" t="s">
        <v>261</v>
      </c>
      <c r="F237" s="41" t="s">
        <v>36</v>
      </c>
    </row>
    <row r="238" spans="2:9" ht="33.75" x14ac:dyDescent="0.25">
      <c r="B238" s="41">
        <v>226</v>
      </c>
      <c r="C238" s="41" t="s">
        <v>235</v>
      </c>
      <c r="D238" s="41">
        <v>2</v>
      </c>
      <c r="E238" s="41" t="s">
        <v>262</v>
      </c>
      <c r="F238" s="41" t="s">
        <v>36</v>
      </c>
    </row>
    <row r="239" spans="2:9" ht="45" x14ac:dyDescent="0.25">
      <c r="B239" s="41">
        <v>227</v>
      </c>
      <c r="C239" s="41" t="s">
        <v>235</v>
      </c>
      <c r="D239" s="41">
        <v>2</v>
      </c>
      <c r="E239" s="41" t="s">
        <v>263</v>
      </c>
      <c r="F239" s="41" t="s">
        <v>36</v>
      </c>
    </row>
    <row r="240" spans="2:9" ht="22.5" x14ac:dyDescent="0.25">
      <c r="B240" s="41">
        <v>228</v>
      </c>
      <c r="C240" s="41" t="s">
        <v>264</v>
      </c>
      <c r="D240" s="41">
        <v>1</v>
      </c>
      <c r="E240" s="41" t="s">
        <v>265</v>
      </c>
      <c r="F240" s="41" t="s">
        <v>36</v>
      </c>
    </row>
    <row r="241" spans="2:6" ht="22.5" x14ac:dyDescent="0.25">
      <c r="B241" s="41">
        <v>229</v>
      </c>
      <c r="C241" s="41" t="s">
        <v>264</v>
      </c>
      <c r="D241" s="41">
        <v>1</v>
      </c>
      <c r="E241" s="41" t="s">
        <v>266</v>
      </c>
      <c r="F241" s="41" t="s">
        <v>36</v>
      </c>
    </row>
    <row r="242" spans="2:6" ht="22.5" x14ac:dyDescent="0.25">
      <c r="B242" s="41">
        <v>230</v>
      </c>
      <c r="C242" s="41" t="s">
        <v>264</v>
      </c>
      <c r="D242" s="41">
        <v>5</v>
      </c>
      <c r="E242" s="41" t="s">
        <v>267</v>
      </c>
      <c r="F242" s="41" t="s">
        <v>26</v>
      </c>
    </row>
    <row r="243" spans="2:6" ht="22.5" x14ac:dyDescent="0.25">
      <c r="B243" s="41">
        <v>231</v>
      </c>
      <c r="C243" s="41" t="s">
        <v>264</v>
      </c>
      <c r="D243" s="41">
        <v>1</v>
      </c>
      <c r="E243" s="41" t="s">
        <v>268</v>
      </c>
      <c r="F243" s="41" t="s">
        <v>36</v>
      </c>
    </row>
    <row r="244" spans="2:6" ht="22.5" x14ac:dyDescent="0.25">
      <c r="B244" s="41">
        <v>232</v>
      </c>
      <c r="C244" s="41" t="s">
        <v>264</v>
      </c>
      <c r="D244" s="41">
        <v>1</v>
      </c>
      <c r="E244" s="41" t="s">
        <v>269</v>
      </c>
      <c r="F244" s="41" t="s">
        <v>36</v>
      </c>
    </row>
    <row r="245" spans="2:6" ht="22.5" x14ac:dyDescent="0.25">
      <c r="B245" s="41">
        <v>233</v>
      </c>
      <c r="C245" s="41" t="s">
        <v>264</v>
      </c>
      <c r="D245" s="41">
        <v>1</v>
      </c>
      <c r="E245" s="41" t="s">
        <v>270</v>
      </c>
      <c r="F245" s="41" t="s">
        <v>36</v>
      </c>
    </row>
    <row r="246" spans="2:6" ht="33.75" x14ac:dyDescent="0.25">
      <c r="B246" s="41">
        <v>234</v>
      </c>
      <c r="C246" s="41" t="s">
        <v>264</v>
      </c>
      <c r="D246" s="41">
        <v>1</v>
      </c>
      <c r="E246" s="41" t="s">
        <v>271</v>
      </c>
      <c r="F246" s="41" t="s">
        <v>36</v>
      </c>
    </row>
    <row r="247" spans="2:6" ht="22.5" x14ac:dyDescent="0.25">
      <c r="B247" s="41">
        <v>235</v>
      </c>
      <c r="C247" s="41" t="s">
        <v>272</v>
      </c>
      <c r="D247" s="41">
        <v>30</v>
      </c>
      <c r="E247" s="41" t="s">
        <v>273</v>
      </c>
      <c r="F247" s="41" t="s">
        <v>274</v>
      </c>
    </row>
    <row r="248" spans="2:6" ht="22.5" x14ac:dyDescent="0.25">
      <c r="B248" s="41">
        <v>236</v>
      </c>
      <c r="C248" s="41" t="s">
        <v>272</v>
      </c>
      <c r="D248" s="41">
        <v>1</v>
      </c>
      <c r="E248" s="41" t="s">
        <v>275</v>
      </c>
      <c r="F248" s="41" t="s">
        <v>276</v>
      </c>
    </row>
    <row r="249" spans="2:6" ht="22.5" x14ac:dyDescent="0.25">
      <c r="B249" s="41">
        <v>237</v>
      </c>
      <c r="C249" s="41" t="s">
        <v>272</v>
      </c>
      <c r="D249" s="41">
        <v>3</v>
      </c>
      <c r="E249" s="41" t="s">
        <v>277</v>
      </c>
      <c r="F249" s="41" t="s">
        <v>36</v>
      </c>
    </row>
    <row r="250" spans="2:6" ht="22.5" x14ac:dyDescent="0.25">
      <c r="B250" s="41">
        <v>238</v>
      </c>
      <c r="C250" s="41" t="s">
        <v>272</v>
      </c>
      <c r="D250" s="41">
        <v>3</v>
      </c>
      <c r="E250" s="41" t="s">
        <v>278</v>
      </c>
      <c r="F250" s="41" t="s">
        <v>36</v>
      </c>
    </row>
    <row r="251" spans="2:6" ht="22.5" x14ac:dyDescent="0.25">
      <c r="B251" s="41">
        <v>239</v>
      </c>
      <c r="C251" s="41" t="s">
        <v>272</v>
      </c>
      <c r="D251" s="41">
        <v>15</v>
      </c>
      <c r="E251" s="41" t="s">
        <v>279</v>
      </c>
      <c r="F251" s="41" t="s">
        <v>36</v>
      </c>
    </row>
    <row r="252" spans="2:6" ht="22.5" x14ac:dyDescent="0.25">
      <c r="B252" s="41">
        <v>240</v>
      </c>
      <c r="C252" s="41" t="s">
        <v>272</v>
      </c>
      <c r="D252" s="41">
        <v>50</v>
      </c>
      <c r="E252" s="41" t="s">
        <v>280</v>
      </c>
      <c r="F252" s="41" t="s">
        <v>36</v>
      </c>
    </row>
    <row r="253" spans="2:6" ht="22.5" x14ac:dyDescent="0.25">
      <c r="B253" s="41">
        <v>241</v>
      </c>
      <c r="C253" s="41" t="s">
        <v>272</v>
      </c>
      <c r="D253" s="41">
        <v>100</v>
      </c>
      <c r="E253" s="41" t="s">
        <v>281</v>
      </c>
      <c r="F253" s="41" t="s">
        <v>36</v>
      </c>
    </row>
    <row r="254" spans="2:6" ht="22.5" x14ac:dyDescent="0.25">
      <c r="B254" s="41">
        <v>242</v>
      </c>
      <c r="C254" s="41" t="s">
        <v>272</v>
      </c>
      <c r="D254" s="41">
        <v>50</v>
      </c>
      <c r="E254" s="41" t="s">
        <v>282</v>
      </c>
      <c r="F254" s="41" t="s">
        <v>36</v>
      </c>
    </row>
    <row r="255" spans="2:6" ht="22.5" x14ac:dyDescent="0.25">
      <c r="B255" s="41">
        <v>243</v>
      </c>
      <c r="C255" s="41" t="s">
        <v>272</v>
      </c>
      <c r="D255" s="41">
        <v>1</v>
      </c>
      <c r="E255" s="41" t="s">
        <v>283</v>
      </c>
      <c r="F255" s="41" t="s">
        <v>284</v>
      </c>
    </row>
    <row r="256" spans="2:6" ht="22.5" x14ac:dyDescent="0.25">
      <c r="B256" s="41">
        <v>244</v>
      </c>
      <c r="C256" s="41" t="s">
        <v>272</v>
      </c>
      <c r="D256" s="41">
        <v>1</v>
      </c>
      <c r="E256" s="41" t="s">
        <v>285</v>
      </c>
      <c r="F256" s="41" t="s">
        <v>284</v>
      </c>
    </row>
    <row r="257" spans="2:6" ht="22.5" x14ac:dyDescent="0.25">
      <c r="B257" s="41">
        <v>245</v>
      </c>
      <c r="C257" s="41" t="s">
        <v>272</v>
      </c>
      <c r="D257" s="41">
        <v>1</v>
      </c>
      <c r="E257" s="41" t="s">
        <v>286</v>
      </c>
      <c r="F257" s="41" t="s">
        <v>284</v>
      </c>
    </row>
    <row r="258" spans="2:6" ht="22.5" x14ac:dyDescent="0.25">
      <c r="B258" s="41">
        <v>246</v>
      </c>
      <c r="C258" s="41" t="s">
        <v>272</v>
      </c>
      <c r="D258" s="41">
        <v>12</v>
      </c>
      <c r="E258" s="41" t="s">
        <v>287</v>
      </c>
      <c r="F258" s="41" t="s">
        <v>36</v>
      </c>
    </row>
    <row r="259" spans="2:6" ht="22.5" x14ac:dyDescent="0.25">
      <c r="B259" s="41">
        <v>247</v>
      </c>
      <c r="C259" s="41" t="s">
        <v>272</v>
      </c>
      <c r="D259" s="41">
        <v>12</v>
      </c>
      <c r="E259" s="41" t="s">
        <v>288</v>
      </c>
      <c r="F259" s="41" t="s">
        <v>36</v>
      </c>
    </row>
    <row r="260" spans="2:6" ht="22.5" x14ac:dyDescent="0.25">
      <c r="B260" s="41">
        <v>248</v>
      </c>
      <c r="C260" s="41" t="s">
        <v>272</v>
      </c>
      <c r="D260" s="41">
        <v>12</v>
      </c>
      <c r="E260" s="41" t="s">
        <v>289</v>
      </c>
      <c r="F260" s="41" t="s">
        <v>36</v>
      </c>
    </row>
    <row r="261" spans="2:6" ht="22.5" x14ac:dyDescent="0.25">
      <c r="B261" s="41">
        <v>249</v>
      </c>
      <c r="C261" s="41" t="s">
        <v>272</v>
      </c>
      <c r="D261" s="41">
        <v>12</v>
      </c>
      <c r="E261" s="41" t="s">
        <v>290</v>
      </c>
      <c r="F261" s="41" t="s">
        <v>36</v>
      </c>
    </row>
    <row r="262" spans="2:6" ht="22.5" x14ac:dyDescent="0.25">
      <c r="B262" s="41">
        <v>250</v>
      </c>
      <c r="C262" s="41" t="s">
        <v>272</v>
      </c>
      <c r="D262" s="41">
        <v>2</v>
      </c>
      <c r="E262" s="41" t="s">
        <v>291</v>
      </c>
      <c r="F262" s="41" t="s">
        <v>36</v>
      </c>
    </row>
    <row r="263" spans="2:6" ht="22.5" x14ac:dyDescent="0.25">
      <c r="B263" s="41">
        <v>251</v>
      </c>
      <c r="C263" s="41" t="s">
        <v>272</v>
      </c>
      <c r="D263" s="41">
        <v>100</v>
      </c>
      <c r="E263" s="41" t="s">
        <v>292</v>
      </c>
      <c r="F263" s="41" t="s">
        <v>36</v>
      </c>
    </row>
    <row r="264" spans="2:6" ht="22.5" x14ac:dyDescent="0.25">
      <c r="B264" s="41">
        <v>252</v>
      </c>
      <c r="C264" s="41" t="s">
        <v>272</v>
      </c>
      <c r="D264" s="41">
        <v>2</v>
      </c>
      <c r="E264" s="41" t="s">
        <v>293</v>
      </c>
      <c r="F264" s="41" t="s">
        <v>26</v>
      </c>
    </row>
    <row r="265" spans="2:6" ht="33.75" x14ac:dyDescent="0.25">
      <c r="B265" s="41">
        <v>253</v>
      </c>
      <c r="C265" s="41" t="s">
        <v>272</v>
      </c>
      <c r="D265" s="41">
        <v>1</v>
      </c>
      <c r="E265" s="41" t="s">
        <v>294</v>
      </c>
      <c r="F265" s="41" t="s">
        <v>204</v>
      </c>
    </row>
    <row r="266" spans="2:6" ht="22.5" x14ac:dyDescent="0.25">
      <c r="B266" s="41">
        <v>254</v>
      </c>
      <c r="C266" s="41" t="s">
        <v>272</v>
      </c>
      <c r="D266" s="41">
        <v>50</v>
      </c>
      <c r="E266" s="41" t="s">
        <v>295</v>
      </c>
      <c r="F266" s="41" t="s">
        <v>36</v>
      </c>
    </row>
    <row r="267" spans="2:6" ht="22.5" x14ac:dyDescent="0.25">
      <c r="B267" s="41">
        <v>255</v>
      </c>
      <c r="C267" s="41" t="s">
        <v>272</v>
      </c>
      <c r="D267" s="41">
        <v>1</v>
      </c>
      <c r="E267" s="41" t="s">
        <v>296</v>
      </c>
      <c r="F267" s="41" t="s">
        <v>26</v>
      </c>
    </row>
    <row r="268" spans="2:6" ht="22.5" x14ac:dyDescent="0.25">
      <c r="B268" s="41">
        <v>256</v>
      </c>
      <c r="C268" s="41" t="s">
        <v>272</v>
      </c>
      <c r="D268" s="41">
        <v>10</v>
      </c>
      <c r="E268" s="41" t="s">
        <v>297</v>
      </c>
      <c r="F268" s="41" t="s">
        <v>36</v>
      </c>
    </row>
    <row r="269" spans="2:6" ht="22.5" x14ac:dyDescent="0.25">
      <c r="B269" s="41">
        <v>257</v>
      </c>
      <c r="C269" s="41" t="s">
        <v>272</v>
      </c>
      <c r="D269" s="41">
        <v>10</v>
      </c>
      <c r="E269" s="41" t="s">
        <v>298</v>
      </c>
      <c r="F269" s="41" t="s">
        <v>36</v>
      </c>
    </row>
    <row r="270" spans="2:6" ht="22.5" x14ac:dyDescent="0.25">
      <c r="B270" s="41">
        <v>258</v>
      </c>
      <c r="C270" s="41" t="s">
        <v>272</v>
      </c>
      <c r="D270" s="41">
        <v>2</v>
      </c>
      <c r="E270" s="41" t="s">
        <v>299</v>
      </c>
      <c r="F270" s="41" t="s">
        <v>36</v>
      </c>
    </row>
    <row r="271" spans="2:6" ht="22.5" x14ac:dyDescent="0.25">
      <c r="B271" s="41">
        <v>259</v>
      </c>
      <c r="C271" s="41" t="s">
        <v>272</v>
      </c>
      <c r="D271" s="41">
        <v>2</v>
      </c>
      <c r="E271" s="41" t="s">
        <v>300</v>
      </c>
      <c r="F271" s="41" t="s">
        <v>26</v>
      </c>
    </row>
    <row r="272" spans="2:6" ht="22.5" x14ac:dyDescent="0.25">
      <c r="B272" s="41">
        <v>260</v>
      </c>
      <c r="C272" s="41" t="s">
        <v>272</v>
      </c>
      <c r="D272" s="41">
        <v>1</v>
      </c>
      <c r="E272" s="41" t="s">
        <v>301</v>
      </c>
      <c r="F272" s="41" t="s">
        <v>26</v>
      </c>
    </row>
    <row r="273" spans="2:6" ht="33.75" x14ac:dyDescent="0.25">
      <c r="B273" s="41">
        <v>261</v>
      </c>
      <c r="C273" s="41" t="s">
        <v>272</v>
      </c>
      <c r="D273" s="41">
        <v>16</v>
      </c>
      <c r="E273" s="41" t="s">
        <v>302</v>
      </c>
      <c r="F273" s="41" t="s">
        <v>26</v>
      </c>
    </row>
    <row r="274" spans="2:6" ht="22.5" x14ac:dyDescent="0.25">
      <c r="B274" s="41">
        <v>262</v>
      </c>
      <c r="C274" s="41" t="s">
        <v>272</v>
      </c>
      <c r="D274" s="41">
        <v>20</v>
      </c>
      <c r="E274" s="41" t="s">
        <v>303</v>
      </c>
      <c r="F274" s="41" t="s">
        <v>36</v>
      </c>
    </row>
    <row r="275" spans="2:6" ht="22.5" x14ac:dyDescent="0.25">
      <c r="B275" s="41">
        <v>263</v>
      </c>
      <c r="C275" s="41" t="s">
        <v>272</v>
      </c>
      <c r="D275" s="41">
        <v>10</v>
      </c>
      <c r="E275" s="41" t="s">
        <v>304</v>
      </c>
      <c r="F275" s="41" t="s">
        <v>284</v>
      </c>
    </row>
    <row r="276" spans="2:6" ht="22.5" x14ac:dyDescent="0.25">
      <c r="B276" s="41">
        <v>264</v>
      </c>
      <c r="C276" s="41" t="s">
        <v>272</v>
      </c>
      <c r="D276" s="41">
        <v>2</v>
      </c>
      <c r="E276" s="41" t="s">
        <v>305</v>
      </c>
      <c r="F276" s="41" t="s">
        <v>167</v>
      </c>
    </row>
    <row r="277" spans="2:6" ht="22.5" x14ac:dyDescent="0.25">
      <c r="B277" s="41">
        <v>265</v>
      </c>
      <c r="C277" s="41" t="s">
        <v>272</v>
      </c>
      <c r="D277" s="41">
        <v>50</v>
      </c>
      <c r="E277" s="41" t="s">
        <v>306</v>
      </c>
      <c r="F277" s="41" t="s">
        <v>36</v>
      </c>
    </row>
    <row r="278" spans="2:6" ht="22.5" x14ac:dyDescent="0.25">
      <c r="B278" s="41">
        <v>266</v>
      </c>
      <c r="C278" s="41" t="s">
        <v>272</v>
      </c>
      <c r="D278" s="41">
        <v>12</v>
      </c>
      <c r="E278" s="41" t="s">
        <v>307</v>
      </c>
      <c r="F278" s="41" t="s">
        <v>36</v>
      </c>
    </row>
    <row r="279" spans="2:6" ht="56.25" x14ac:dyDescent="0.25">
      <c r="B279" s="41">
        <v>267</v>
      </c>
      <c r="C279" s="41" t="s">
        <v>272</v>
      </c>
      <c r="D279" s="41">
        <v>1</v>
      </c>
      <c r="E279" s="41" t="s">
        <v>308</v>
      </c>
      <c r="F279" s="41" t="s">
        <v>36</v>
      </c>
    </row>
    <row r="280" spans="2:6" ht="33.75" x14ac:dyDescent="0.25">
      <c r="B280" s="41">
        <v>268</v>
      </c>
      <c r="C280" s="41" t="s">
        <v>272</v>
      </c>
      <c r="D280" s="41">
        <v>1</v>
      </c>
      <c r="E280" s="41" t="s">
        <v>309</v>
      </c>
      <c r="F280" s="41" t="s">
        <v>36</v>
      </c>
    </row>
    <row r="281" spans="2:6" ht="22.5" x14ac:dyDescent="0.25">
      <c r="B281" s="41">
        <v>269</v>
      </c>
      <c r="C281" s="41" t="s">
        <v>272</v>
      </c>
      <c r="D281" s="41">
        <v>3</v>
      </c>
      <c r="E281" s="41" t="s">
        <v>310</v>
      </c>
      <c r="F281" s="41" t="s">
        <v>36</v>
      </c>
    </row>
    <row r="282" spans="2:6" ht="22.5" x14ac:dyDescent="0.25">
      <c r="B282" s="41">
        <v>270</v>
      </c>
      <c r="C282" s="41" t="s">
        <v>272</v>
      </c>
      <c r="D282" s="41">
        <v>3</v>
      </c>
      <c r="E282" s="41" t="s">
        <v>311</v>
      </c>
      <c r="F282" s="41" t="s">
        <v>36</v>
      </c>
    </row>
    <row r="283" spans="2:6" ht="22.5" x14ac:dyDescent="0.25">
      <c r="B283" s="41">
        <v>271</v>
      </c>
      <c r="C283" s="41" t="s">
        <v>272</v>
      </c>
      <c r="D283" s="41">
        <v>5</v>
      </c>
      <c r="E283" s="41" t="s">
        <v>312</v>
      </c>
      <c r="F283" s="41" t="s">
        <v>36</v>
      </c>
    </row>
    <row r="284" spans="2:6" ht="22.5" x14ac:dyDescent="0.25">
      <c r="B284" s="41">
        <v>272</v>
      </c>
      <c r="C284" s="41" t="s">
        <v>272</v>
      </c>
      <c r="D284" s="41">
        <v>5</v>
      </c>
      <c r="E284" s="41" t="s">
        <v>313</v>
      </c>
      <c r="F284" s="41" t="s">
        <v>36</v>
      </c>
    </row>
    <row r="285" spans="2:6" ht="22.5" x14ac:dyDescent="0.25">
      <c r="B285" s="41">
        <v>273</v>
      </c>
      <c r="C285" s="41" t="s">
        <v>272</v>
      </c>
      <c r="D285" s="41">
        <v>5</v>
      </c>
      <c r="E285" s="41" t="s">
        <v>314</v>
      </c>
      <c r="F285" s="41" t="s">
        <v>36</v>
      </c>
    </row>
    <row r="286" spans="2:6" ht="22.5" x14ac:dyDescent="0.25">
      <c r="B286" s="41">
        <v>274</v>
      </c>
      <c r="C286" s="41" t="s">
        <v>272</v>
      </c>
      <c r="D286" s="41">
        <v>5</v>
      </c>
      <c r="E286" s="41" t="s">
        <v>315</v>
      </c>
      <c r="F286" s="41" t="s">
        <v>36</v>
      </c>
    </row>
    <row r="287" spans="2:6" ht="22.5" x14ac:dyDescent="0.25">
      <c r="B287" s="41">
        <v>275</v>
      </c>
      <c r="C287" s="41" t="s">
        <v>272</v>
      </c>
      <c r="D287" s="41">
        <v>1</v>
      </c>
      <c r="E287" s="41" t="s">
        <v>316</v>
      </c>
      <c r="F287" s="41" t="s">
        <v>26</v>
      </c>
    </row>
    <row r="288" spans="2:6" ht="22.5" x14ac:dyDescent="0.25">
      <c r="B288" s="41">
        <v>276</v>
      </c>
      <c r="C288" s="41" t="s">
        <v>272</v>
      </c>
      <c r="D288" s="41">
        <v>200</v>
      </c>
      <c r="E288" s="41" t="s">
        <v>317</v>
      </c>
      <c r="F288" s="41" t="s">
        <v>36</v>
      </c>
    </row>
    <row r="289" spans="2:6" ht="22.5" x14ac:dyDescent="0.25">
      <c r="B289" s="41">
        <v>277</v>
      </c>
      <c r="C289" s="41" t="s">
        <v>272</v>
      </c>
      <c r="D289" s="41">
        <v>1</v>
      </c>
      <c r="E289" s="41" t="s">
        <v>318</v>
      </c>
      <c r="F289" s="41" t="s">
        <v>204</v>
      </c>
    </row>
    <row r="290" spans="2:6" ht="22.5" x14ac:dyDescent="0.25">
      <c r="B290" s="41">
        <v>278</v>
      </c>
      <c r="C290" s="41" t="s">
        <v>272</v>
      </c>
      <c r="D290" s="41">
        <v>1</v>
      </c>
      <c r="E290" s="41" t="s">
        <v>319</v>
      </c>
      <c r="F290" s="41" t="s">
        <v>204</v>
      </c>
    </row>
    <row r="291" spans="2:6" ht="22.5" x14ac:dyDescent="0.25">
      <c r="B291" s="41">
        <v>279</v>
      </c>
      <c r="C291" s="41" t="s">
        <v>272</v>
      </c>
      <c r="D291" s="41">
        <v>2</v>
      </c>
      <c r="E291" s="41" t="s">
        <v>320</v>
      </c>
      <c r="F291" s="41" t="s">
        <v>36</v>
      </c>
    </row>
    <row r="292" spans="2:6" ht="22.5" x14ac:dyDescent="0.25">
      <c r="B292" s="41">
        <v>280</v>
      </c>
      <c r="C292" s="41" t="s">
        <v>272</v>
      </c>
      <c r="D292" s="41">
        <v>3</v>
      </c>
      <c r="E292" s="41" t="s">
        <v>321</v>
      </c>
      <c r="F292" s="41" t="s">
        <v>36</v>
      </c>
    </row>
    <row r="293" spans="2:6" ht="22.5" x14ac:dyDescent="0.25">
      <c r="B293" s="41">
        <v>281</v>
      </c>
      <c r="C293" s="41" t="s">
        <v>272</v>
      </c>
      <c r="D293" s="41">
        <v>3</v>
      </c>
      <c r="E293" s="41" t="s">
        <v>322</v>
      </c>
      <c r="F293" s="41" t="s">
        <v>36</v>
      </c>
    </row>
    <row r="294" spans="2:6" ht="22.5" x14ac:dyDescent="0.25">
      <c r="B294" s="41">
        <v>282</v>
      </c>
      <c r="C294" s="41" t="s">
        <v>272</v>
      </c>
      <c r="D294" s="41">
        <v>3</v>
      </c>
      <c r="E294" s="41" t="s">
        <v>323</v>
      </c>
      <c r="F294" s="41" t="s">
        <v>36</v>
      </c>
    </row>
    <row r="295" spans="2:6" ht="56.25" x14ac:dyDescent="0.25">
      <c r="B295" s="41">
        <v>283</v>
      </c>
      <c r="C295" s="41" t="s">
        <v>272</v>
      </c>
      <c r="D295" s="41">
        <v>2</v>
      </c>
      <c r="E295" s="41" t="s">
        <v>324</v>
      </c>
      <c r="F295" s="41" t="s">
        <v>36</v>
      </c>
    </row>
    <row r="296" spans="2:6" ht="22.5" x14ac:dyDescent="0.25">
      <c r="B296" s="41">
        <v>284</v>
      </c>
      <c r="C296" s="41" t="s">
        <v>272</v>
      </c>
      <c r="D296" s="41">
        <v>100</v>
      </c>
      <c r="E296" s="41" t="s">
        <v>325</v>
      </c>
      <c r="F296" s="41" t="s">
        <v>36</v>
      </c>
    </row>
    <row r="297" spans="2:6" ht="22.5" x14ac:dyDescent="0.25">
      <c r="B297" s="41">
        <v>285</v>
      </c>
      <c r="C297" s="41" t="s">
        <v>272</v>
      </c>
      <c r="D297" s="41">
        <v>10</v>
      </c>
      <c r="E297" s="41" t="s">
        <v>326</v>
      </c>
      <c r="F297" s="41" t="s">
        <v>36</v>
      </c>
    </row>
    <row r="298" spans="2:6" ht="33.75" x14ac:dyDescent="0.25">
      <c r="B298" s="41">
        <v>286</v>
      </c>
      <c r="C298" s="41" t="s">
        <v>272</v>
      </c>
      <c r="D298" s="41">
        <v>1</v>
      </c>
      <c r="E298" s="41" t="s">
        <v>327</v>
      </c>
      <c r="F298" s="41" t="s">
        <v>36</v>
      </c>
    </row>
    <row r="299" spans="2:6" ht="22.5" x14ac:dyDescent="0.25">
      <c r="B299" s="41">
        <v>287</v>
      </c>
      <c r="C299" s="41" t="s">
        <v>272</v>
      </c>
      <c r="D299" s="41">
        <v>2</v>
      </c>
      <c r="E299" s="41" t="s">
        <v>328</v>
      </c>
      <c r="F299" s="41" t="s">
        <v>184</v>
      </c>
    </row>
    <row r="300" spans="2:6" ht="22.5" x14ac:dyDescent="0.25">
      <c r="B300" s="41">
        <v>288</v>
      </c>
      <c r="C300" s="41" t="s">
        <v>272</v>
      </c>
      <c r="D300" s="41">
        <v>100</v>
      </c>
      <c r="E300" s="41" t="s">
        <v>329</v>
      </c>
      <c r="F300" s="41" t="s">
        <v>36</v>
      </c>
    </row>
    <row r="301" spans="2:6" ht="22.5" x14ac:dyDescent="0.25">
      <c r="B301" s="41">
        <v>289</v>
      </c>
      <c r="C301" s="41" t="s">
        <v>272</v>
      </c>
      <c r="D301" s="41">
        <v>1</v>
      </c>
      <c r="E301" s="41" t="s">
        <v>330</v>
      </c>
      <c r="F301" s="41" t="s">
        <v>36</v>
      </c>
    </row>
    <row r="302" spans="2:6" ht="22.5" x14ac:dyDescent="0.25">
      <c r="B302" s="41">
        <v>290</v>
      </c>
      <c r="C302" s="41" t="s">
        <v>272</v>
      </c>
      <c r="D302" s="41">
        <v>3</v>
      </c>
      <c r="E302" s="41" t="s">
        <v>331</v>
      </c>
      <c r="F302" s="41" t="s">
        <v>36</v>
      </c>
    </row>
    <row r="303" spans="2:6" ht="22.5" x14ac:dyDescent="0.25">
      <c r="B303" s="41">
        <v>291</v>
      </c>
      <c r="C303" s="41" t="s">
        <v>272</v>
      </c>
      <c r="D303" s="41">
        <v>1</v>
      </c>
      <c r="E303" s="41" t="s">
        <v>332</v>
      </c>
      <c r="F303" s="41" t="s">
        <v>36</v>
      </c>
    </row>
    <row r="304" spans="2:6" ht="22.5" x14ac:dyDescent="0.25">
      <c r="B304" s="41">
        <v>292</v>
      </c>
      <c r="C304" s="41" t="s">
        <v>272</v>
      </c>
      <c r="D304" s="41">
        <v>20</v>
      </c>
      <c r="E304" s="41" t="s">
        <v>333</v>
      </c>
      <c r="F304" s="41" t="s">
        <v>36</v>
      </c>
    </row>
    <row r="305" spans="2:6" ht="22.5" x14ac:dyDescent="0.25">
      <c r="B305" s="41">
        <v>293</v>
      </c>
      <c r="C305" s="41" t="s">
        <v>272</v>
      </c>
      <c r="D305" s="41">
        <v>2</v>
      </c>
      <c r="E305" s="41" t="s">
        <v>334</v>
      </c>
      <c r="F305" s="41" t="s">
        <v>26</v>
      </c>
    </row>
    <row r="306" spans="2:6" ht="22.5" x14ac:dyDescent="0.25">
      <c r="B306" s="41">
        <v>294</v>
      </c>
      <c r="C306" s="41" t="s">
        <v>272</v>
      </c>
      <c r="D306" s="41">
        <v>10</v>
      </c>
      <c r="E306" s="41" t="s">
        <v>335</v>
      </c>
      <c r="F306" s="41" t="s">
        <v>26</v>
      </c>
    </row>
    <row r="307" spans="2:6" ht="22.5" x14ac:dyDescent="0.25">
      <c r="B307" s="41">
        <v>295</v>
      </c>
      <c r="C307" s="41" t="s">
        <v>272</v>
      </c>
      <c r="D307" s="41">
        <v>8</v>
      </c>
      <c r="E307" s="41" t="s">
        <v>336</v>
      </c>
      <c r="F307" s="41" t="s">
        <v>36</v>
      </c>
    </row>
    <row r="308" spans="2:6" ht="22.5" x14ac:dyDescent="0.25">
      <c r="B308" s="41">
        <v>296</v>
      </c>
      <c r="C308" s="41" t="s">
        <v>272</v>
      </c>
      <c r="D308" s="41">
        <v>2</v>
      </c>
      <c r="E308" s="41" t="s">
        <v>337</v>
      </c>
      <c r="F308" s="41" t="s">
        <v>36</v>
      </c>
    </row>
    <row r="309" spans="2:6" ht="22.5" x14ac:dyDescent="0.25">
      <c r="B309" s="41">
        <v>297</v>
      </c>
      <c r="C309" s="41" t="s">
        <v>272</v>
      </c>
      <c r="D309" s="41">
        <v>2</v>
      </c>
      <c r="E309" s="41" t="s">
        <v>338</v>
      </c>
      <c r="F309" s="41" t="s">
        <v>36</v>
      </c>
    </row>
    <row r="310" spans="2:6" ht="22.5" x14ac:dyDescent="0.25">
      <c r="B310" s="41">
        <v>298</v>
      </c>
      <c r="C310" s="41" t="s">
        <v>272</v>
      </c>
      <c r="D310" s="41">
        <v>2</v>
      </c>
      <c r="E310" s="41" t="s">
        <v>339</v>
      </c>
      <c r="F310" s="41" t="s">
        <v>36</v>
      </c>
    </row>
    <row r="311" spans="2:6" ht="22.5" x14ac:dyDescent="0.25">
      <c r="B311" s="41">
        <v>299</v>
      </c>
      <c r="C311" s="41" t="s">
        <v>272</v>
      </c>
      <c r="D311" s="41">
        <v>2</v>
      </c>
      <c r="E311" s="41" t="s">
        <v>340</v>
      </c>
      <c r="F311" s="41" t="s">
        <v>36</v>
      </c>
    </row>
    <row r="312" spans="2:6" ht="22.5" x14ac:dyDescent="0.25">
      <c r="B312" s="41">
        <v>300</v>
      </c>
      <c r="C312" s="41" t="s">
        <v>272</v>
      </c>
      <c r="D312" s="41">
        <v>2</v>
      </c>
      <c r="E312" s="41" t="s">
        <v>341</v>
      </c>
      <c r="F312" s="41" t="s">
        <v>36</v>
      </c>
    </row>
    <row r="313" spans="2:6" ht="22.5" x14ac:dyDescent="0.25">
      <c r="B313" s="41">
        <v>301</v>
      </c>
      <c r="C313" s="41" t="s">
        <v>272</v>
      </c>
      <c r="D313" s="41">
        <v>2</v>
      </c>
      <c r="E313" s="41" t="s">
        <v>342</v>
      </c>
      <c r="F313" s="41" t="s">
        <v>36</v>
      </c>
    </row>
    <row r="314" spans="2:6" ht="22.5" x14ac:dyDescent="0.25">
      <c r="B314" s="41">
        <v>302</v>
      </c>
      <c r="C314" s="41" t="s">
        <v>272</v>
      </c>
      <c r="D314" s="41">
        <v>2</v>
      </c>
      <c r="E314" s="41" t="s">
        <v>343</v>
      </c>
      <c r="F314" s="41" t="s">
        <v>36</v>
      </c>
    </row>
    <row r="315" spans="2:6" ht="22.5" x14ac:dyDescent="0.25">
      <c r="B315" s="41">
        <v>303</v>
      </c>
      <c r="C315" s="41" t="s">
        <v>272</v>
      </c>
      <c r="D315" s="41">
        <v>2</v>
      </c>
      <c r="E315" s="41" t="s">
        <v>344</v>
      </c>
      <c r="F315" s="41" t="s">
        <v>36</v>
      </c>
    </row>
    <row r="316" spans="2:6" ht="22.5" x14ac:dyDescent="0.25">
      <c r="B316" s="41">
        <v>304</v>
      </c>
      <c r="C316" s="41" t="s">
        <v>272</v>
      </c>
      <c r="D316" s="41">
        <v>4</v>
      </c>
      <c r="E316" s="41" t="s">
        <v>345</v>
      </c>
      <c r="F316" s="41" t="s">
        <v>36</v>
      </c>
    </row>
    <row r="317" spans="2:6" ht="22.5" x14ac:dyDescent="0.25">
      <c r="B317" s="41">
        <v>305</v>
      </c>
      <c r="C317" s="41" t="s">
        <v>272</v>
      </c>
      <c r="D317" s="41">
        <v>4</v>
      </c>
      <c r="E317" s="41" t="s">
        <v>346</v>
      </c>
      <c r="F317" s="41" t="s">
        <v>36</v>
      </c>
    </row>
    <row r="318" spans="2:6" ht="22.5" x14ac:dyDescent="0.25">
      <c r="B318" s="41">
        <v>306</v>
      </c>
      <c r="C318" s="41" t="s">
        <v>272</v>
      </c>
      <c r="D318" s="41">
        <v>10</v>
      </c>
      <c r="E318" s="41" t="s">
        <v>347</v>
      </c>
      <c r="F318" s="41" t="s">
        <v>36</v>
      </c>
    </row>
    <row r="319" spans="2:6" ht="22.5" x14ac:dyDescent="0.25">
      <c r="B319" s="41">
        <v>307</v>
      </c>
      <c r="C319" s="41" t="s">
        <v>272</v>
      </c>
      <c r="D319" s="41">
        <v>5</v>
      </c>
      <c r="E319" s="41" t="s">
        <v>348</v>
      </c>
      <c r="F319" s="41" t="s">
        <v>36</v>
      </c>
    </row>
    <row r="320" spans="2:6" ht="22.5" x14ac:dyDescent="0.25">
      <c r="B320" s="41">
        <v>308</v>
      </c>
      <c r="C320" s="41" t="s">
        <v>272</v>
      </c>
      <c r="D320" s="41">
        <v>2</v>
      </c>
      <c r="E320" s="41" t="s">
        <v>349</v>
      </c>
      <c r="F320" s="41" t="s">
        <v>184</v>
      </c>
    </row>
    <row r="321" spans="2:6" ht="22.5" x14ac:dyDescent="0.25">
      <c r="B321" s="41">
        <v>309</v>
      </c>
      <c r="C321" s="41" t="s">
        <v>272</v>
      </c>
      <c r="D321" s="41">
        <v>4</v>
      </c>
      <c r="E321" s="41" t="s">
        <v>350</v>
      </c>
      <c r="F321" s="41" t="s">
        <v>173</v>
      </c>
    </row>
    <row r="322" spans="2:6" ht="22.5" x14ac:dyDescent="0.25">
      <c r="B322" s="41">
        <v>310</v>
      </c>
      <c r="C322" s="41" t="s">
        <v>272</v>
      </c>
      <c r="D322" s="41">
        <v>6</v>
      </c>
      <c r="E322" s="41" t="s">
        <v>351</v>
      </c>
      <c r="F322" s="41" t="s">
        <v>173</v>
      </c>
    </row>
    <row r="323" spans="2:6" ht="22.5" x14ac:dyDescent="0.25">
      <c r="B323" s="41">
        <v>311</v>
      </c>
      <c r="C323" s="41" t="s">
        <v>272</v>
      </c>
      <c r="D323" s="41">
        <v>5</v>
      </c>
      <c r="E323" s="41" t="s">
        <v>352</v>
      </c>
      <c r="F323" s="41" t="s">
        <v>173</v>
      </c>
    </row>
    <row r="324" spans="2:6" ht="22.5" x14ac:dyDescent="0.25">
      <c r="B324" s="41">
        <v>312</v>
      </c>
      <c r="C324" s="41" t="s">
        <v>272</v>
      </c>
      <c r="D324" s="41">
        <v>5</v>
      </c>
      <c r="E324" s="41" t="s">
        <v>353</v>
      </c>
      <c r="F324" s="41" t="s">
        <v>173</v>
      </c>
    </row>
    <row r="325" spans="2:6" ht="22.5" x14ac:dyDescent="0.25">
      <c r="B325" s="41">
        <v>313</v>
      </c>
      <c r="C325" s="41" t="s">
        <v>272</v>
      </c>
      <c r="D325" s="41">
        <v>5</v>
      </c>
      <c r="E325" s="41" t="s">
        <v>354</v>
      </c>
      <c r="F325" s="41" t="s">
        <v>173</v>
      </c>
    </row>
    <row r="326" spans="2:6" ht="22.5" x14ac:dyDescent="0.25">
      <c r="B326" s="41">
        <v>314</v>
      </c>
      <c r="C326" s="41" t="s">
        <v>272</v>
      </c>
      <c r="D326" s="41">
        <v>62</v>
      </c>
      <c r="E326" s="41" t="s">
        <v>355</v>
      </c>
      <c r="F326" s="41" t="s">
        <v>36</v>
      </c>
    </row>
    <row r="327" spans="2:6" ht="22.5" x14ac:dyDescent="0.25">
      <c r="B327" s="41">
        <v>315</v>
      </c>
      <c r="C327" s="41" t="s">
        <v>272</v>
      </c>
      <c r="D327" s="41">
        <v>1</v>
      </c>
      <c r="E327" s="41" t="s">
        <v>356</v>
      </c>
      <c r="F327" s="41" t="s">
        <v>36</v>
      </c>
    </row>
    <row r="328" spans="2:6" ht="22.5" x14ac:dyDescent="0.25">
      <c r="B328" s="41">
        <v>316</v>
      </c>
      <c r="C328" s="41" t="s">
        <v>272</v>
      </c>
      <c r="D328" s="41">
        <v>6</v>
      </c>
      <c r="E328" s="41" t="s">
        <v>357</v>
      </c>
      <c r="F328" s="41" t="s">
        <v>36</v>
      </c>
    </row>
    <row r="329" spans="2:6" ht="22.5" x14ac:dyDescent="0.25">
      <c r="B329" s="41">
        <v>317</v>
      </c>
      <c r="C329" s="41" t="s">
        <v>272</v>
      </c>
      <c r="D329" s="41">
        <v>2</v>
      </c>
      <c r="E329" s="41" t="s">
        <v>358</v>
      </c>
      <c r="F329" s="41" t="s">
        <v>274</v>
      </c>
    </row>
    <row r="330" spans="2:6" ht="22.5" x14ac:dyDescent="0.25">
      <c r="B330" s="41">
        <v>318</v>
      </c>
      <c r="C330" s="41" t="s">
        <v>272</v>
      </c>
      <c r="D330" s="41">
        <v>2</v>
      </c>
      <c r="E330" s="41" t="s">
        <v>359</v>
      </c>
      <c r="F330" s="41" t="s">
        <v>36</v>
      </c>
    </row>
    <row r="331" spans="2:6" ht="22.5" x14ac:dyDescent="0.25">
      <c r="B331" s="41">
        <v>319</v>
      </c>
      <c r="C331" s="41" t="s">
        <v>272</v>
      </c>
      <c r="D331" s="41">
        <v>1</v>
      </c>
      <c r="E331" s="41" t="s">
        <v>360</v>
      </c>
      <c r="F331" s="41" t="s">
        <v>36</v>
      </c>
    </row>
    <row r="332" spans="2:6" ht="22.5" x14ac:dyDescent="0.25">
      <c r="B332" s="41">
        <v>320</v>
      </c>
      <c r="C332" s="41" t="s">
        <v>272</v>
      </c>
      <c r="D332" s="41">
        <v>1</v>
      </c>
      <c r="E332" s="41" t="s">
        <v>361</v>
      </c>
      <c r="F332" s="41" t="s">
        <v>36</v>
      </c>
    </row>
    <row r="333" spans="2:6" ht="22.5" x14ac:dyDescent="0.25">
      <c r="B333" s="41">
        <v>321</v>
      </c>
      <c r="C333" s="41" t="s">
        <v>272</v>
      </c>
      <c r="D333" s="41">
        <v>2</v>
      </c>
      <c r="E333" s="41" t="s">
        <v>362</v>
      </c>
      <c r="F333" s="41" t="s">
        <v>36</v>
      </c>
    </row>
    <row r="334" spans="2:6" ht="22.5" x14ac:dyDescent="0.25">
      <c r="B334" s="41">
        <v>322</v>
      </c>
      <c r="C334" s="41" t="s">
        <v>272</v>
      </c>
      <c r="D334" s="41">
        <v>7</v>
      </c>
      <c r="E334" s="41" t="s">
        <v>363</v>
      </c>
      <c r="F334" s="41" t="s">
        <v>70</v>
      </c>
    </row>
    <row r="335" spans="2:6" ht="22.5" x14ac:dyDescent="0.25">
      <c r="B335" s="41">
        <v>323</v>
      </c>
      <c r="C335" s="41" t="s">
        <v>272</v>
      </c>
      <c r="D335" s="41">
        <v>30</v>
      </c>
      <c r="E335" s="41" t="s">
        <v>364</v>
      </c>
      <c r="F335" s="41" t="s">
        <v>36</v>
      </c>
    </row>
    <row r="336" spans="2:6" ht="22.5" x14ac:dyDescent="0.25">
      <c r="B336" s="41">
        <v>324</v>
      </c>
      <c r="C336" s="41" t="s">
        <v>272</v>
      </c>
      <c r="D336" s="41">
        <v>30</v>
      </c>
      <c r="E336" s="41" t="s">
        <v>365</v>
      </c>
      <c r="F336" s="41" t="s">
        <v>36</v>
      </c>
    </row>
    <row r="337" spans="2:6" ht="22.5" x14ac:dyDescent="0.25">
      <c r="B337" s="41">
        <v>325</v>
      </c>
      <c r="C337" s="41" t="s">
        <v>272</v>
      </c>
      <c r="D337" s="41">
        <v>30</v>
      </c>
      <c r="E337" s="41" t="s">
        <v>366</v>
      </c>
      <c r="F337" s="41" t="s">
        <v>36</v>
      </c>
    </row>
    <row r="338" spans="2:6" ht="22.5" x14ac:dyDescent="0.25">
      <c r="B338" s="41">
        <v>326</v>
      </c>
      <c r="C338" s="41" t="s">
        <v>272</v>
      </c>
      <c r="D338" s="41">
        <v>2</v>
      </c>
      <c r="E338" s="41" t="s">
        <v>367</v>
      </c>
      <c r="F338" s="41" t="s">
        <v>184</v>
      </c>
    </row>
    <row r="339" spans="2:6" ht="22.5" x14ac:dyDescent="0.25">
      <c r="B339" s="41">
        <v>327</v>
      </c>
      <c r="C339" s="41" t="s">
        <v>272</v>
      </c>
      <c r="D339" s="41">
        <v>4</v>
      </c>
      <c r="E339" s="41" t="s">
        <v>368</v>
      </c>
      <c r="F339" s="41" t="s">
        <v>118</v>
      </c>
    </row>
    <row r="340" spans="2:6" ht="22.5" x14ac:dyDescent="0.25">
      <c r="B340" s="41">
        <v>328</v>
      </c>
      <c r="C340" s="41" t="s">
        <v>272</v>
      </c>
      <c r="D340" s="41">
        <v>4</v>
      </c>
      <c r="E340" s="41" t="s">
        <v>369</v>
      </c>
      <c r="F340" s="41" t="s">
        <v>118</v>
      </c>
    </row>
    <row r="341" spans="2:6" ht="22.5" x14ac:dyDescent="0.25">
      <c r="B341" s="41">
        <v>329</v>
      </c>
      <c r="C341" s="41" t="s">
        <v>272</v>
      </c>
      <c r="D341" s="41">
        <v>5</v>
      </c>
      <c r="E341" s="41" t="s">
        <v>370</v>
      </c>
      <c r="F341" s="41" t="s">
        <v>118</v>
      </c>
    </row>
    <row r="342" spans="2:6" ht="22.5" x14ac:dyDescent="0.25">
      <c r="B342" s="41">
        <v>330</v>
      </c>
      <c r="C342" s="41" t="s">
        <v>272</v>
      </c>
      <c r="D342" s="41">
        <v>5</v>
      </c>
      <c r="E342" s="41" t="s">
        <v>371</v>
      </c>
      <c r="F342" s="41" t="s">
        <v>118</v>
      </c>
    </row>
    <row r="343" spans="2:6" ht="22.5" x14ac:dyDescent="0.25">
      <c r="B343" s="41">
        <v>331</v>
      </c>
      <c r="C343" s="41" t="s">
        <v>272</v>
      </c>
      <c r="D343" s="41">
        <v>6</v>
      </c>
      <c r="E343" s="41" t="s">
        <v>372</v>
      </c>
      <c r="F343" s="41" t="s">
        <v>118</v>
      </c>
    </row>
    <row r="344" spans="2:6" ht="22.5" x14ac:dyDescent="0.25">
      <c r="B344" s="41">
        <v>332</v>
      </c>
      <c r="C344" s="41" t="s">
        <v>272</v>
      </c>
      <c r="D344" s="41">
        <v>16</v>
      </c>
      <c r="E344" s="41" t="s">
        <v>373</v>
      </c>
      <c r="F344" s="41" t="s">
        <v>26</v>
      </c>
    </row>
    <row r="345" spans="2:6" ht="22.5" x14ac:dyDescent="0.25">
      <c r="B345" s="41">
        <v>333</v>
      </c>
      <c r="C345" s="41" t="s">
        <v>272</v>
      </c>
      <c r="D345" s="41">
        <v>5</v>
      </c>
      <c r="E345" s="41" t="s">
        <v>374</v>
      </c>
      <c r="F345" s="41" t="s">
        <v>36</v>
      </c>
    </row>
    <row r="346" spans="2:6" ht="22.5" x14ac:dyDescent="0.25">
      <c r="B346" s="41">
        <v>334</v>
      </c>
      <c r="C346" s="41" t="s">
        <v>272</v>
      </c>
      <c r="D346" s="41">
        <v>50</v>
      </c>
      <c r="E346" s="41" t="s">
        <v>375</v>
      </c>
      <c r="F346" s="41" t="s">
        <v>36</v>
      </c>
    </row>
    <row r="347" spans="2:6" ht="22.5" x14ac:dyDescent="0.25">
      <c r="B347" s="41">
        <v>335</v>
      </c>
      <c r="C347" s="41" t="s">
        <v>272</v>
      </c>
      <c r="D347" s="41">
        <v>20</v>
      </c>
      <c r="E347" s="41" t="s">
        <v>376</v>
      </c>
      <c r="F347" s="41" t="s">
        <v>36</v>
      </c>
    </row>
    <row r="348" spans="2:6" ht="22.5" x14ac:dyDescent="0.25">
      <c r="B348" s="41">
        <v>336</v>
      </c>
      <c r="C348" s="41" t="s">
        <v>272</v>
      </c>
      <c r="D348" s="41">
        <v>5</v>
      </c>
      <c r="E348" s="41" t="s">
        <v>377</v>
      </c>
      <c r="F348" s="41" t="s">
        <v>26</v>
      </c>
    </row>
    <row r="349" spans="2:6" ht="22.5" x14ac:dyDescent="0.25">
      <c r="B349" s="41">
        <v>337</v>
      </c>
      <c r="C349" s="41" t="s">
        <v>272</v>
      </c>
      <c r="D349" s="41">
        <v>10</v>
      </c>
      <c r="E349" s="41" t="s">
        <v>378</v>
      </c>
      <c r="F349" s="41" t="s">
        <v>36</v>
      </c>
    </row>
    <row r="350" spans="2:6" ht="22.5" x14ac:dyDescent="0.25">
      <c r="B350" s="41">
        <v>338</v>
      </c>
      <c r="C350" s="41" t="s">
        <v>272</v>
      </c>
      <c r="D350" s="41">
        <v>10</v>
      </c>
      <c r="E350" s="41" t="s">
        <v>379</v>
      </c>
      <c r="F350" s="41" t="s">
        <v>26</v>
      </c>
    </row>
    <row r="351" spans="2:6" ht="22.5" x14ac:dyDescent="0.25">
      <c r="B351" s="41">
        <v>339</v>
      </c>
      <c r="C351" s="41" t="s">
        <v>272</v>
      </c>
      <c r="D351" s="41">
        <v>3</v>
      </c>
      <c r="E351" s="41" t="s">
        <v>380</v>
      </c>
      <c r="F351" s="41" t="s">
        <v>167</v>
      </c>
    </row>
    <row r="352" spans="2:6" ht="22.5" x14ac:dyDescent="0.25">
      <c r="B352" s="41">
        <v>340</v>
      </c>
      <c r="C352" s="41" t="s">
        <v>272</v>
      </c>
      <c r="D352" s="41">
        <v>3</v>
      </c>
      <c r="E352" s="41" t="s">
        <v>381</v>
      </c>
      <c r="F352" s="41" t="s">
        <v>36</v>
      </c>
    </row>
    <row r="353" spans="2:6" ht="22.5" x14ac:dyDescent="0.25">
      <c r="B353" s="41">
        <v>341</v>
      </c>
      <c r="C353" s="41" t="s">
        <v>272</v>
      </c>
      <c r="D353" s="41">
        <v>3</v>
      </c>
      <c r="E353" s="41" t="s">
        <v>382</v>
      </c>
      <c r="F353" s="41" t="s">
        <v>36</v>
      </c>
    </row>
    <row r="354" spans="2:6" ht="22.5" x14ac:dyDescent="0.25">
      <c r="B354" s="41">
        <v>342</v>
      </c>
      <c r="C354" s="41" t="s">
        <v>272</v>
      </c>
      <c r="D354" s="41">
        <v>1</v>
      </c>
      <c r="E354" s="41" t="s">
        <v>383</v>
      </c>
      <c r="F354" s="41" t="s">
        <v>36</v>
      </c>
    </row>
    <row r="355" spans="2:6" ht="22.5" x14ac:dyDescent="0.25">
      <c r="B355" s="41">
        <v>343</v>
      </c>
      <c r="C355" s="41" t="s">
        <v>272</v>
      </c>
      <c r="D355" s="41">
        <v>10</v>
      </c>
      <c r="E355" s="41" t="s">
        <v>384</v>
      </c>
      <c r="F355" s="41" t="s">
        <v>36</v>
      </c>
    </row>
    <row r="356" spans="2:6" ht="22.5" x14ac:dyDescent="0.25">
      <c r="B356" s="41">
        <v>344</v>
      </c>
      <c r="C356" s="41" t="s">
        <v>272</v>
      </c>
      <c r="D356" s="41">
        <v>10</v>
      </c>
      <c r="E356" s="41" t="s">
        <v>385</v>
      </c>
      <c r="F356" s="41" t="s">
        <v>36</v>
      </c>
    </row>
    <row r="357" spans="2:6" ht="22.5" x14ac:dyDescent="0.25">
      <c r="B357" s="41">
        <v>345</v>
      </c>
      <c r="C357" s="41" t="s">
        <v>272</v>
      </c>
      <c r="D357" s="41">
        <v>10</v>
      </c>
      <c r="E357" s="41" t="s">
        <v>386</v>
      </c>
      <c r="F357" s="41" t="s">
        <v>36</v>
      </c>
    </row>
    <row r="358" spans="2:6" ht="45" x14ac:dyDescent="0.25">
      <c r="B358" s="41">
        <v>346</v>
      </c>
      <c r="C358" s="41" t="s">
        <v>272</v>
      </c>
      <c r="D358" s="41">
        <v>1</v>
      </c>
      <c r="E358" s="41" t="s">
        <v>387</v>
      </c>
      <c r="F358" s="41" t="s">
        <v>36</v>
      </c>
    </row>
    <row r="359" spans="2:6" ht="22.5" x14ac:dyDescent="0.25">
      <c r="B359" s="41">
        <v>347</v>
      </c>
      <c r="C359" s="41" t="s">
        <v>272</v>
      </c>
      <c r="D359" s="41">
        <v>12</v>
      </c>
      <c r="E359" s="41" t="s">
        <v>388</v>
      </c>
      <c r="F359" s="41" t="s">
        <v>36</v>
      </c>
    </row>
    <row r="360" spans="2:6" ht="22.5" x14ac:dyDescent="0.25">
      <c r="B360" s="41">
        <v>348</v>
      </c>
      <c r="C360" s="41" t="s">
        <v>272</v>
      </c>
      <c r="D360" s="41">
        <v>2</v>
      </c>
      <c r="E360" s="41" t="s">
        <v>389</v>
      </c>
      <c r="F360" s="41" t="s">
        <v>36</v>
      </c>
    </row>
    <row r="361" spans="2:6" ht="22.5" x14ac:dyDescent="0.25">
      <c r="B361" s="41">
        <v>349</v>
      </c>
      <c r="C361" s="41" t="s">
        <v>272</v>
      </c>
      <c r="D361" s="41">
        <v>2</v>
      </c>
      <c r="E361" s="41" t="s">
        <v>390</v>
      </c>
      <c r="F361" s="41" t="s">
        <v>204</v>
      </c>
    </row>
    <row r="362" spans="2:6" ht="22.5" x14ac:dyDescent="0.25">
      <c r="B362" s="41">
        <v>350</v>
      </c>
      <c r="C362" s="41" t="s">
        <v>272</v>
      </c>
      <c r="D362" s="41">
        <v>10</v>
      </c>
      <c r="E362" s="41" t="s">
        <v>391</v>
      </c>
      <c r="F362" s="41" t="s">
        <v>284</v>
      </c>
    </row>
    <row r="363" spans="2:6" ht="22.5" x14ac:dyDescent="0.25">
      <c r="B363" s="41">
        <v>351</v>
      </c>
      <c r="C363" s="41" t="s">
        <v>272</v>
      </c>
      <c r="D363" s="41">
        <v>10</v>
      </c>
      <c r="E363" s="41" t="s">
        <v>392</v>
      </c>
      <c r="F363" s="41" t="s">
        <v>36</v>
      </c>
    </row>
    <row r="364" spans="2:6" ht="22.5" x14ac:dyDescent="0.25">
      <c r="B364" s="41">
        <v>352</v>
      </c>
      <c r="C364" s="41" t="s">
        <v>272</v>
      </c>
      <c r="D364" s="41">
        <v>10</v>
      </c>
      <c r="E364" s="41" t="s">
        <v>393</v>
      </c>
      <c r="F364" s="41" t="s">
        <v>36</v>
      </c>
    </row>
    <row r="365" spans="2:6" ht="22.5" x14ac:dyDescent="0.25">
      <c r="B365" s="41">
        <v>353</v>
      </c>
      <c r="C365" s="41" t="s">
        <v>272</v>
      </c>
      <c r="D365" s="41">
        <v>10</v>
      </c>
      <c r="E365" s="41" t="s">
        <v>394</v>
      </c>
      <c r="F365" s="41" t="s">
        <v>36</v>
      </c>
    </row>
    <row r="366" spans="2:6" ht="22.5" x14ac:dyDescent="0.25">
      <c r="B366" s="41">
        <v>354</v>
      </c>
      <c r="C366" s="41" t="s">
        <v>272</v>
      </c>
      <c r="D366" s="41">
        <v>10</v>
      </c>
      <c r="E366" s="41" t="s">
        <v>395</v>
      </c>
      <c r="F366" s="41" t="s">
        <v>36</v>
      </c>
    </row>
    <row r="367" spans="2:6" ht="22.5" x14ac:dyDescent="0.25">
      <c r="B367" s="41">
        <v>355</v>
      </c>
      <c r="C367" s="41" t="s">
        <v>272</v>
      </c>
      <c r="D367" s="41">
        <v>10</v>
      </c>
      <c r="E367" s="41" t="s">
        <v>396</v>
      </c>
      <c r="F367" s="41" t="s">
        <v>36</v>
      </c>
    </row>
    <row r="368" spans="2:6" ht="22.5" x14ac:dyDescent="0.25">
      <c r="B368" s="41">
        <v>356</v>
      </c>
      <c r="C368" s="41" t="s">
        <v>272</v>
      </c>
      <c r="D368" s="41">
        <v>10</v>
      </c>
      <c r="E368" s="41" t="s">
        <v>397</v>
      </c>
      <c r="F368" s="41" t="s">
        <v>36</v>
      </c>
    </row>
    <row r="369" spans="2:6" ht="22.5" x14ac:dyDescent="0.25">
      <c r="B369" s="41">
        <v>357</v>
      </c>
      <c r="C369" s="41" t="s">
        <v>272</v>
      </c>
      <c r="D369" s="41">
        <v>10</v>
      </c>
      <c r="E369" s="41" t="s">
        <v>398</v>
      </c>
      <c r="F369" s="41" t="s">
        <v>36</v>
      </c>
    </row>
    <row r="370" spans="2:6" ht="22.5" x14ac:dyDescent="0.25">
      <c r="B370" s="41">
        <v>358</v>
      </c>
      <c r="C370" s="41" t="s">
        <v>272</v>
      </c>
      <c r="D370" s="41">
        <v>50</v>
      </c>
      <c r="E370" s="41" t="s">
        <v>399</v>
      </c>
      <c r="F370" s="41" t="s">
        <v>36</v>
      </c>
    </row>
    <row r="371" spans="2:6" ht="22.5" x14ac:dyDescent="0.25">
      <c r="B371" s="41">
        <v>359</v>
      </c>
      <c r="C371" s="41" t="s">
        <v>272</v>
      </c>
      <c r="D371" s="41">
        <v>10</v>
      </c>
      <c r="E371" s="41" t="s">
        <v>400</v>
      </c>
      <c r="F371" s="41" t="s">
        <v>36</v>
      </c>
    </row>
    <row r="372" spans="2:6" ht="22.5" x14ac:dyDescent="0.25">
      <c r="B372" s="41">
        <v>360</v>
      </c>
      <c r="C372" s="41" t="s">
        <v>272</v>
      </c>
      <c r="D372" s="41">
        <v>10</v>
      </c>
      <c r="E372" s="41" t="s">
        <v>401</v>
      </c>
      <c r="F372" s="41" t="s">
        <v>36</v>
      </c>
    </row>
    <row r="373" spans="2:6" ht="22.5" x14ac:dyDescent="0.25">
      <c r="B373" s="41">
        <v>361</v>
      </c>
      <c r="C373" s="41" t="s">
        <v>272</v>
      </c>
      <c r="D373" s="41">
        <v>20</v>
      </c>
      <c r="E373" s="41" t="s">
        <v>402</v>
      </c>
      <c r="F373" s="41" t="s">
        <v>36</v>
      </c>
    </row>
    <row r="374" spans="2:6" ht="22.5" x14ac:dyDescent="0.25">
      <c r="B374" s="41">
        <v>362</v>
      </c>
      <c r="C374" s="41" t="s">
        <v>272</v>
      </c>
      <c r="D374" s="41">
        <v>30</v>
      </c>
      <c r="E374" s="41" t="s">
        <v>403</v>
      </c>
      <c r="F374" s="41" t="s">
        <v>36</v>
      </c>
    </row>
    <row r="375" spans="2:6" ht="22.5" x14ac:dyDescent="0.25">
      <c r="B375" s="41">
        <v>363</v>
      </c>
      <c r="C375" s="41" t="s">
        <v>272</v>
      </c>
      <c r="D375" s="41">
        <v>10</v>
      </c>
      <c r="E375" s="41" t="s">
        <v>404</v>
      </c>
      <c r="F375" s="41" t="s">
        <v>36</v>
      </c>
    </row>
    <row r="376" spans="2:6" ht="22.5" x14ac:dyDescent="0.25">
      <c r="B376" s="41">
        <v>364</v>
      </c>
      <c r="C376" s="41" t="s">
        <v>272</v>
      </c>
      <c r="D376" s="41">
        <v>20</v>
      </c>
      <c r="E376" s="41" t="s">
        <v>405</v>
      </c>
      <c r="F376" s="41" t="s">
        <v>36</v>
      </c>
    </row>
    <row r="377" spans="2:6" ht="22.5" x14ac:dyDescent="0.25">
      <c r="B377" s="41">
        <v>365</v>
      </c>
      <c r="C377" s="41" t="s">
        <v>272</v>
      </c>
      <c r="D377" s="41">
        <v>20</v>
      </c>
      <c r="E377" s="41" t="s">
        <v>406</v>
      </c>
      <c r="F377" s="41" t="s">
        <v>36</v>
      </c>
    </row>
    <row r="378" spans="2:6" ht="22.5" x14ac:dyDescent="0.25">
      <c r="B378" s="41">
        <v>366</v>
      </c>
      <c r="C378" s="41" t="s">
        <v>272</v>
      </c>
      <c r="D378" s="41">
        <v>20</v>
      </c>
      <c r="E378" s="41" t="s">
        <v>407</v>
      </c>
      <c r="F378" s="41" t="s">
        <v>36</v>
      </c>
    </row>
    <row r="379" spans="2:6" ht="22.5" x14ac:dyDescent="0.25">
      <c r="B379" s="41">
        <v>367</v>
      </c>
      <c r="C379" s="41" t="s">
        <v>272</v>
      </c>
      <c r="D379" s="41">
        <v>20</v>
      </c>
      <c r="E379" s="41" t="s">
        <v>408</v>
      </c>
      <c r="F379" s="41" t="s">
        <v>36</v>
      </c>
    </row>
    <row r="380" spans="2:6" ht="22.5" x14ac:dyDescent="0.25">
      <c r="B380" s="41">
        <v>368</v>
      </c>
      <c r="C380" s="41" t="s">
        <v>272</v>
      </c>
      <c r="D380" s="41">
        <v>60</v>
      </c>
      <c r="E380" s="41" t="s">
        <v>409</v>
      </c>
      <c r="F380" s="41" t="s">
        <v>36</v>
      </c>
    </row>
    <row r="381" spans="2:6" ht="22.5" x14ac:dyDescent="0.25">
      <c r="B381" s="41">
        <v>369</v>
      </c>
      <c r="C381" s="41" t="s">
        <v>272</v>
      </c>
      <c r="D381" s="41">
        <v>10</v>
      </c>
      <c r="E381" s="41" t="s">
        <v>410</v>
      </c>
      <c r="F381" s="41" t="s">
        <v>36</v>
      </c>
    </row>
    <row r="382" spans="2:6" ht="22.5" x14ac:dyDescent="0.25">
      <c r="B382" s="41">
        <v>370</v>
      </c>
      <c r="C382" s="41" t="s">
        <v>272</v>
      </c>
      <c r="D382" s="41">
        <v>20</v>
      </c>
      <c r="E382" s="41" t="s">
        <v>411</v>
      </c>
      <c r="F382" s="41" t="s">
        <v>36</v>
      </c>
    </row>
    <row r="383" spans="2:6" ht="22.5" x14ac:dyDescent="0.25">
      <c r="B383" s="41">
        <v>371</v>
      </c>
      <c r="C383" s="41" t="s">
        <v>272</v>
      </c>
      <c r="D383" s="41">
        <v>30</v>
      </c>
      <c r="E383" s="41" t="s">
        <v>412</v>
      </c>
      <c r="F383" s="41" t="s">
        <v>36</v>
      </c>
    </row>
    <row r="384" spans="2:6" ht="22.5" x14ac:dyDescent="0.25">
      <c r="B384" s="41">
        <v>372</v>
      </c>
      <c r="C384" s="41" t="s">
        <v>272</v>
      </c>
      <c r="D384" s="41">
        <v>60</v>
      </c>
      <c r="E384" s="41" t="s">
        <v>413</v>
      </c>
      <c r="F384" s="41" t="s">
        <v>36</v>
      </c>
    </row>
    <row r="385" spans="2:6" ht="22.5" x14ac:dyDescent="0.25">
      <c r="B385" s="41">
        <v>373</v>
      </c>
      <c r="C385" s="41" t="s">
        <v>272</v>
      </c>
      <c r="D385" s="41">
        <v>10</v>
      </c>
      <c r="E385" s="41" t="s">
        <v>414</v>
      </c>
      <c r="F385" s="41" t="s">
        <v>36</v>
      </c>
    </row>
    <row r="386" spans="2:6" ht="22.5" x14ac:dyDescent="0.25">
      <c r="B386" s="41">
        <v>374</v>
      </c>
      <c r="C386" s="41" t="s">
        <v>272</v>
      </c>
      <c r="D386" s="41">
        <v>1</v>
      </c>
      <c r="E386" s="41" t="s">
        <v>415</v>
      </c>
      <c r="F386" s="41" t="s">
        <v>184</v>
      </c>
    </row>
    <row r="387" spans="2:6" ht="22.5" x14ac:dyDescent="0.25">
      <c r="B387" s="41">
        <v>375</v>
      </c>
      <c r="C387" s="41" t="s">
        <v>272</v>
      </c>
      <c r="D387" s="41">
        <v>1</v>
      </c>
      <c r="E387" s="41" t="s">
        <v>416</v>
      </c>
      <c r="F387" s="41" t="s">
        <v>184</v>
      </c>
    </row>
    <row r="388" spans="2:6" ht="33.75" x14ac:dyDescent="0.25">
      <c r="B388" s="41">
        <v>376</v>
      </c>
      <c r="C388" s="41" t="s">
        <v>272</v>
      </c>
      <c r="D388" s="41">
        <v>2</v>
      </c>
      <c r="E388" s="41" t="s">
        <v>417</v>
      </c>
      <c r="F388" s="41" t="s">
        <v>184</v>
      </c>
    </row>
    <row r="389" spans="2:6" ht="22.5" x14ac:dyDescent="0.25">
      <c r="B389" s="41">
        <v>377</v>
      </c>
      <c r="C389" s="41" t="s">
        <v>272</v>
      </c>
      <c r="D389" s="41">
        <v>10</v>
      </c>
      <c r="E389" s="41" t="s">
        <v>418</v>
      </c>
      <c r="F389" s="41" t="s">
        <v>36</v>
      </c>
    </row>
    <row r="390" spans="2:6" ht="22.5" x14ac:dyDescent="0.25">
      <c r="B390" s="41">
        <v>378</v>
      </c>
      <c r="C390" s="41" t="s">
        <v>272</v>
      </c>
      <c r="D390" s="41">
        <v>20</v>
      </c>
      <c r="E390" s="41" t="s">
        <v>419</v>
      </c>
      <c r="F390" s="41" t="s">
        <v>36</v>
      </c>
    </row>
    <row r="391" spans="2:6" ht="22.5" x14ac:dyDescent="0.25">
      <c r="B391" s="41">
        <v>379</v>
      </c>
      <c r="C391" s="41" t="s">
        <v>272</v>
      </c>
      <c r="D391" s="41">
        <v>50</v>
      </c>
      <c r="E391" s="41" t="s">
        <v>420</v>
      </c>
      <c r="F391" s="41" t="s">
        <v>36</v>
      </c>
    </row>
    <row r="392" spans="2:6" ht="22.5" x14ac:dyDescent="0.25">
      <c r="B392" s="41">
        <v>380</v>
      </c>
      <c r="C392" s="41" t="s">
        <v>272</v>
      </c>
      <c r="D392" s="41">
        <v>2</v>
      </c>
      <c r="E392" s="41" t="s">
        <v>421</v>
      </c>
      <c r="F392" s="41" t="s">
        <v>36</v>
      </c>
    </row>
    <row r="393" spans="2:6" ht="22.5" x14ac:dyDescent="0.25">
      <c r="B393" s="41">
        <v>381</v>
      </c>
      <c r="C393" s="41" t="s">
        <v>272</v>
      </c>
      <c r="D393" s="41">
        <v>110</v>
      </c>
      <c r="E393" s="41" t="s">
        <v>422</v>
      </c>
      <c r="F393" s="41" t="s">
        <v>184</v>
      </c>
    </row>
    <row r="394" spans="2:6" ht="22.5" x14ac:dyDescent="0.25">
      <c r="B394" s="41">
        <v>382</v>
      </c>
      <c r="C394" s="41" t="s">
        <v>272</v>
      </c>
      <c r="D394" s="41">
        <v>15</v>
      </c>
      <c r="E394" s="41" t="s">
        <v>423</v>
      </c>
      <c r="F394" s="41" t="s">
        <v>36</v>
      </c>
    </row>
    <row r="395" spans="2:6" ht="22.5" x14ac:dyDescent="0.25">
      <c r="B395" s="41">
        <v>383</v>
      </c>
      <c r="C395" s="41" t="s">
        <v>272</v>
      </c>
      <c r="D395" s="41">
        <v>1</v>
      </c>
      <c r="E395" s="41" t="s">
        <v>424</v>
      </c>
      <c r="F395" s="41" t="s">
        <v>36</v>
      </c>
    </row>
    <row r="396" spans="2:6" ht="22.5" x14ac:dyDescent="0.25">
      <c r="B396" s="41">
        <v>384</v>
      </c>
      <c r="C396" s="41" t="s">
        <v>272</v>
      </c>
      <c r="D396" s="41">
        <v>1</v>
      </c>
      <c r="E396" s="41" t="s">
        <v>425</v>
      </c>
      <c r="F396" s="41" t="s">
        <v>36</v>
      </c>
    </row>
    <row r="397" spans="2:6" ht="22.5" x14ac:dyDescent="0.25">
      <c r="B397" s="41">
        <v>385</v>
      </c>
      <c r="C397" s="41" t="s">
        <v>272</v>
      </c>
      <c r="D397" s="41">
        <v>2</v>
      </c>
      <c r="E397" s="41" t="s">
        <v>426</v>
      </c>
      <c r="F397" s="41" t="s">
        <v>36</v>
      </c>
    </row>
    <row r="398" spans="2:6" ht="22.5" x14ac:dyDescent="0.25">
      <c r="B398" s="41">
        <v>386</v>
      </c>
      <c r="C398" s="41" t="s">
        <v>272</v>
      </c>
      <c r="D398" s="41">
        <v>60</v>
      </c>
      <c r="E398" s="41" t="s">
        <v>427</v>
      </c>
      <c r="F398" s="41" t="s">
        <v>36</v>
      </c>
    </row>
    <row r="399" spans="2:6" ht="22.5" x14ac:dyDescent="0.25">
      <c r="B399" s="41">
        <v>387</v>
      </c>
      <c r="C399" s="41" t="s">
        <v>272</v>
      </c>
      <c r="D399" s="41">
        <v>40</v>
      </c>
      <c r="E399" s="41" t="s">
        <v>428</v>
      </c>
      <c r="F399" s="41" t="s">
        <v>36</v>
      </c>
    </row>
    <row r="400" spans="2:6" ht="22.5" x14ac:dyDescent="0.25">
      <c r="B400" s="41">
        <v>388</v>
      </c>
      <c r="C400" s="41" t="s">
        <v>272</v>
      </c>
      <c r="D400" s="41">
        <v>50</v>
      </c>
      <c r="E400" s="41" t="s">
        <v>429</v>
      </c>
      <c r="F400" s="41" t="s">
        <v>36</v>
      </c>
    </row>
    <row r="401" spans="2:6" ht="22.5" x14ac:dyDescent="0.25">
      <c r="B401" s="41">
        <v>389</v>
      </c>
      <c r="C401" s="41" t="s">
        <v>272</v>
      </c>
      <c r="D401" s="41">
        <v>130</v>
      </c>
      <c r="E401" s="41" t="s">
        <v>430</v>
      </c>
      <c r="F401" s="41" t="s">
        <v>36</v>
      </c>
    </row>
    <row r="402" spans="2:6" ht="22.5" x14ac:dyDescent="0.25">
      <c r="B402" s="41">
        <v>390</v>
      </c>
      <c r="C402" s="41" t="s">
        <v>272</v>
      </c>
      <c r="D402" s="41">
        <v>60</v>
      </c>
      <c r="E402" s="41" t="s">
        <v>431</v>
      </c>
      <c r="F402" s="41" t="s">
        <v>36</v>
      </c>
    </row>
    <row r="403" spans="2:6" ht="33.75" x14ac:dyDescent="0.25">
      <c r="B403" s="41">
        <v>391</v>
      </c>
      <c r="C403" s="41" t="s">
        <v>272</v>
      </c>
      <c r="D403" s="41">
        <v>7</v>
      </c>
      <c r="E403" s="41" t="s">
        <v>432</v>
      </c>
      <c r="F403" s="41" t="s">
        <v>36</v>
      </c>
    </row>
    <row r="404" spans="2:6" ht="22.5" x14ac:dyDescent="0.25">
      <c r="B404" s="41">
        <v>392</v>
      </c>
      <c r="C404" s="41" t="s">
        <v>272</v>
      </c>
      <c r="D404" s="41">
        <v>40</v>
      </c>
      <c r="E404" s="41" t="s">
        <v>433</v>
      </c>
      <c r="F404" s="41" t="s">
        <v>36</v>
      </c>
    </row>
    <row r="405" spans="2:6" ht="22.5" x14ac:dyDescent="0.25">
      <c r="B405" s="41">
        <v>393</v>
      </c>
      <c r="C405" s="41" t="s">
        <v>272</v>
      </c>
      <c r="D405" s="41">
        <v>40</v>
      </c>
      <c r="E405" s="41" t="s">
        <v>434</v>
      </c>
      <c r="F405" s="41" t="s">
        <v>36</v>
      </c>
    </row>
    <row r="406" spans="2:6" ht="22.5" x14ac:dyDescent="0.25">
      <c r="B406" s="41">
        <v>394</v>
      </c>
      <c r="C406" s="41" t="s">
        <v>272</v>
      </c>
      <c r="D406" s="41">
        <v>10</v>
      </c>
      <c r="E406" s="41" t="s">
        <v>435</v>
      </c>
      <c r="F406" s="41" t="s">
        <v>36</v>
      </c>
    </row>
    <row r="407" spans="2:6" ht="22.5" x14ac:dyDescent="0.25">
      <c r="B407" s="41">
        <v>395</v>
      </c>
      <c r="C407" s="41" t="s">
        <v>272</v>
      </c>
      <c r="D407" s="41">
        <v>3</v>
      </c>
      <c r="E407" s="41" t="s">
        <v>436</v>
      </c>
      <c r="F407" s="41" t="s">
        <v>36</v>
      </c>
    </row>
    <row r="408" spans="2:6" ht="22.5" x14ac:dyDescent="0.25">
      <c r="B408" s="41">
        <v>396</v>
      </c>
      <c r="C408" s="41" t="s">
        <v>272</v>
      </c>
      <c r="D408" s="41">
        <v>250</v>
      </c>
      <c r="E408" s="41" t="s">
        <v>437</v>
      </c>
      <c r="F408" s="41" t="s">
        <v>26</v>
      </c>
    </row>
    <row r="409" spans="2:6" ht="22.5" x14ac:dyDescent="0.25">
      <c r="B409" s="41">
        <v>397</v>
      </c>
      <c r="C409" s="41" t="s">
        <v>272</v>
      </c>
      <c r="D409" s="41">
        <v>250</v>
      </c>
      <c r="E409" s="41" t="s">
        <v>438</v>
      </c>
      <c r="F409" s="41" t="s">
        <v>26</v>
      </c>
    </row>
    <row r="410" spans="2:6" ht="22.5" x14ac:dyDescent="0.25">
      <c r="B410" s="41">
        <v>398</v>
      </c>
      <c r="C410" s="41" t="s">
        <v>272</v>
      </c>
      <c r="D410" s="41">
        <v>1</v>
      </c>
      <c r="E410" s="41" t="s">
        <v>439</v>
      </c>
      <c r="F410" s="41" t="s">
        <v>36</v>
      </c>
    </row>
    <row r="411" spans="2:6" ht="22.5" x14ac:dyDescent="0.25">
      <c r="B411" s="41">
        <v>399</v>
      </c>
      <c r="C411" s="41" t="s">
        <v>272</v>
      </c>
      <c r="D411" s="41">
        <v>1</v>
      </c>
      <c r="E411" s="41" t="s">
        <v>440</v>
      </c>
      <c r="F411" s="41" t="s">
        <v>36</v>
      </c>
    </row>
    <row r="412" spans="2:6" ht="22.5" x14ac:dyDescent="0.25">
      <c r="B412" s="41">
        <v>400</v>
      </c>
      <c r="C412" s="41" t="s">
        <v>272</v>
      </c>
      <c r="D412" s="41">
        <v>2</v>
      </c>
      <c r="E412" s="41" t="s">
        <v>441</v>
      </c>
      <c r="F412" s="41" t="s">
        <v>36</v>
      </c>
    </row>
    <row r="413" spans="2:6" ht="22.5" x14ac:dyDescent="0.25">
      <c r="B413" s="41">
        <v>401</v>
      </c>
      <c r="C413" s="41" t="s">
        <v>272</v>
      </c>
      <c r="D413" s="41">
        <v>4</v>
      </c>
      <c r="E413" s="41" t="s">
        <v>442</v>
      </c>
      <c r="F413" s="41" t="s">
        <v>36</v>
      </c>
    </row>
    <row r="414" spans="2:6" ht="22.5" x14ac:dyDescent="0.25">
      <c r="B414" s="41">
        <v>402</v>
      </c>
      <c r="C414" s="41" t="s">
        <v>272</v>
      </c>
      <c r="D414" s="41">
        <v>16</v>
      </c>
      <c r="E414" s="41" t="s">
        <v>443</v>
      </c>
      <c r="F414" s="41" t="s">
        <v>36</v>
      </c>
    </row>
    <row r="415" spans="2:6" ht="22.5" x14ac:dyDescent="0.25">
      <c r="B415" s="41">
        <v>403</v>
      </c>
      <c r="C415" s="41" t="s">
        <v>272</v>
      </c>
      <c r="D415" s="41">
        <v>2</v>
      </c>
      <c r="E415" s="41" t="s">
        <v>444</v>
      </c>
      <c r="F415" s="41" t="s">
        <v>36</v>
      </c>
    </row>
    <row r="416" spans="2:6" ht="22.5" x14ac:dyDescent="0.25">
      <c r="B416" s="41">
        <v>404</v>
      </c>
      <c r="C416" s="41" t="s">
        <v>272</v>
      </c>
      <c r="D416" s="41">
        <v>5</v>
      </c>
      <c r="E416" s="41" t="s">
        <v>445</v>
      </c>
      <c r="F416" s="41" t="s">
        <v>36</v>
      </c>
    </row>
    <row r="417" spans="2:6" ht="22.5" x14ac:dyDescent="0.25">
      <c r="B417" s="41">
        <v>405</v>
      </c>
      <c r="C417" s="41" t="s">
        <v>272</v>
      </c>
      <c r="D417" s="41">
        <v>2</v>
      </c>
      <c r="E417" s="41" t="s">
        <v>446</v>
      </c>
      <c r="F417" s="41" t="s">
        <v>36</v>
      </c>
    </row>
    <row r="418" spans="2:6" ht="22.5" x14ac:dyDescent="0.25">
      <c r="B418" s="41">
        <v>406</v>
      </c>
      <c r="C418" s="41" t="s">
        <v>272</v>
      </c>
      <c r="D418" s="41">
        <v>10</v>
      </c>
      <c r="E418" s="41" t="s">
        <v>447</v>
      </c>
      <c r="F418" s="41" t="s">
        <v>26</v>
      </c>
    </row>
    <row r="419" spans="2:6" ht="22.5" x14ac:dyDescent="0.25">
      <c r="B419" s="41">
        <v>407</v>
      </c>
      <c r="C419" s="41" t="s">
        <v>272</v>
      </c>
      <c r="D419" s="41">
        <v>1</v>
      </c>
      <c r="E419" s="41" t="s">
        <v>448</v>
      </c>
      <c r="F419" s="41" t="s">
        <v>36</v>
      </c>
    </row>
    <row r="420" spans="2:6" ht="22.5" x14ac:dyDescent="0.25">
      <c r="B420" s="41">
        <v>408</v>
      </c>
      <c r="C420" s="41" t="s">
        <v>272</v>
      </c>
      <c r="D420" s="41">
        <v>4</v>
      </c>
      <c r="E420" s="41" t="s">
        <v>449</v>
      </c>
      <c r="F420" s="41" t="s">
        <v>36</v>
      </c>
    </row>
    <row r="421" spans="2:6" ht="33.75" x14ac:dyDescent="0.25">
      <c r="B421" s="41">
        <v>409</v>
      </c>
      <c r="C421" s="41" t="s">
        <v>272</v>
      </c>
      <c r="D421" s="41">
        <v>20</v>
      </c>
      <c r="E421" s="41" t="s">
        <v>450</v>
      </c>
      <c r="F421" s="41" t="s">
        <v>36</v>
      </c>
    </row>
    <row r="422" spans="2:6" ht="22.5" x14ac:dyDescent="0.25">
      <c r="B422" s="41">
        <v>410</v>
      </c>
      <c r="C422" s="41" t="s">
        <v>272</v>
      </c>
      <c r="D422" s="41">
        <v>10</v>
      </c>
      <c r="E422" s="41" t="s">
        <v>451</v>
      </c>
      <c r="F422" s="41" t="s">
        <v>36</v>
      </c>
    </row>
    <row r="423" spans="2:6" ht="22.5" x14ac:dyDescent="0.25">
      <c r="B423" s="41">
        <v>411</v>
      </c>
      <c r="C423" s="41" t="s">
        <v>272</v>
      </c>
      <c r="D423" s="41">
        <v>2</v>
      </c>
      <c r="E423" s="41" t="s">
        <v>452</v>
      </c>
      <c r="F423" s="41" t="s">
        <v>26</v>
      </c>
    </row>
    <row r="424" spans="2:6" ht="22.5" x14ac:dyDescent="0.25">
      <c r="B424" s="41">
        <v>412</v>
      </c>
      <c r="C424" s="41" t="s">
        <v>272</v>
      </c>
      <c r="D424" s="41">
        <v>20</v>
      </c>
      <c r="E424" s="41" t="s">
        <v>453</v>
      </c>
      <c r="F424" s="41" t="s">
        <v>36</v>
      </c>
    </row>
    <row r="425" spans="2:6" ht="22.5" x14ac:dyDescent="0.25">
      <c r="B425" s="41">
        <v>413</v>
      </c>
      <c r="C425" s="41" t="s">
        <v>272</v>
      </c>
      <c r="D425" s="41">
        <v>10</v>
      </c>
      <c r="E425" s="41" t="s">
        <v>454</v>
      </c>
      <c r="F425" s="41" t="s">
        <v>36</v>
      </c>
    </row>
    <row r="426" spans="2:6" ht="22.5" x14ac:dyDescent="0.25">
      <c r="B426" s="41">
        <v>414</v>
      </c>
      <c r="C426" s="41" t="s">
        <v>272</v>
      </c>
      <c r="D426" s="41">
        <v>5</v>
      </c>
      <c r="E426" s="41" t="s">
        <v>455</v>
      </c>
      <c r="F426" s="41" t="s">
        <v>118</v>
      </c>
    </row>
    <row r="427" spans="2:6" ht="22.5" x14ac:dyDescent="0.25">
      <c r="B427" s="41">
        <v>415</v>
      </c>
      <c r="C427" s="41" t="s">
        <v>272</v>
      </c>
      <c r="D427" s="41">
        <v>20</v>
      </c>
      <c r="E427" s="41" t="s">
        <v>456</v>
      </c>
      <c r="F427" s="41" t="s">
        <v>36</v>
      </c>
    </row>
    <row r="428" spans="2:6" ht="22.5" x14ac:dyDescent="0.25">
      <c r="B428" s="41">
        <v>416</v>
      </c>
      <c r="C428" s="41" t="s">
        <v>272</v>
      </c>
      <c r="D428" s="41">
        <v>20</v>
      </c>
      <c r="E428" s="41" t="s">
        <v>457</v>
      </c>
      <c r="F428" s="41" t="s">
        <v>36</v>
      </c>
    </row>
    <row r="429" spans="2:6" ht="22.5" x14ac:dyDescent="0.25">
      <c r="B429" s="41">
        <v>417</v>
      </c>
      <c r="C429" s="41" t="s">
        <v>272</v>
      </c>
      <c r="D429" s="41">
        <v>20</v>
      </c>
      <c r="E429" s="41" t="s">
        <v>458</v>
      </c>
      <c r="F429" s="41" t="s">
        <v>36</v>
      </c>
    </row>
    <row r="430" spans="2:6" ht="22.5" x14ac:dyDescent="0.25">
      <c r="B430" s="41">
        <v>418</v>
      </c>
      <c r="C430" s="41" t="s">
        <v>272</v>
      </c>
      <c r="D430" s="41">
        <v>20</v>
      </c>
      <c r="E430" s="41" t="s">
        <v>459</v>
      </c>
      <c r="F430" s="41" t="s">
        <v>36</v>
      </c>
    </row>
    <row r="431" spans="2:6" ht="22.5" x14ac:dyDescent="0.25">
      <c r="B431" s="41">
        <v>419</v>
      </c>
      <c r="C431" s="41" t="s">
        <v>272</v>
      </c>
      <c r="D431" s="41">
        <v>2</v>
      </c>
      <c r="E431" s="41" t="s">
        <v>460</v>
      </c>
      <c r="F431" s="41" t="s">
        <v>36</v>
      </c>
    </row>
    <row r="432" spans="2:6" ht="22.5" x14ac:dyDescent="0.25">
      <c r="B432" s="41">
        <v>420</v>
      </c>
      <c r="C432" s="41" t="s">
        <v>272</v>
      </c>
      <c r="D432" s="41">
        <v>1</v>
      </c>
      <c r="E432" s="41" t="s">
        <v>461</v>
      </c>
      <c r="F432" s="41" t="s">
        <v>173</v>
      </c>
    </row>
    <row r="433" spans="2:6" ht="22.5" x14ac:dyDescent="0.25">
      <c r="B433" s="41">
        <v>421</v>
      </c>
      <c r="C433" s="41" t="s">
        <v>272</v>
      </c>
      <c r="D433" s="41">
        <v>7</v>
      </c>
      <c r="E433" s="41" t="s">
        <v>462</v>
      </c>
      <c r="F433" s="41" t="s">
        <v>26</v>
      </c>
    </row>
    <row r="434" spans="2:6" ht="22.5" x14ac:dyDescent="0.25">
      <c r="B434" s="41">
        <v>422</v>
      </c>
      <c r="C434" s="41" t="s">
        <v>272</v>
      </c>
      <c r="D434" s="41">
        <v>2</v>
      </c>
      <c r="E434" s="41" t="s">
        <v>463</v>
      </c>
      <c r="F434" s="41" t="s">
        <v>26</v>
      </c>
    </row>
    <row r="435" spans="2:6" ht="22.5" x14ac:dyDescent="0.25">
      <c r="B435" s="41">
        <v>423</v>
      </c>
      <c r="C435" s="41" t="s">
        <v>272</v>
      </c>
      <c r="D435" s="41">
        <v>3</v>
      </c>
      <c r="E435" s="41" t="s">
        <v>464</v>
      </c>
      <c r="F435" s="41" t="s">
        <v>36</v>
      </c>
    </row>
    <row r="436" spans="2:6" ht="22.5" x14ac:dyDescent="0.25">
      <c r="B436" s="41">
        <v>424</v>
      </c>
      <c r="C436" s="41" t="s">
        <v>272</v>
      </c>
      <c r="D436" s="41">
        <v>5</v>
      </c>
      <c r="E436" s="41" t="s">
        <v>465</v>
      </c>
      <c r="F436" s="41" t="s">
        <v>36</v>
      </c>
    </row>
    <row r="437" spans="2:6" ht="22.5" x14ac:dyDescent="0.25">
      <c r="B437" s="41">
        <v>425</v>
      </c>
      <c r="C437" s="41" t="s">
        <v>272</v>
      </c>
      <c r="D437" s="41">
        <v>20</v>
      </c>
      <c r="E437" s="41" t="s">
        <v>466</v>
      </c>
      <c r="F437" s="41" t="s">
        <v>36</v>
      </c>
    </row>
    <row r="438" spans="2:6" ht="22.5" x14ac:dyDescent="0.25">
      <c r="B438" s="41">
        <v>426</v>
      </c>
      <c r="C438" s="41" t="s">
        <v>272</v>
      </c>
      <c r="D438" s="41">
        <v>20</v>
      </c>
      <c r="E438" s="41" t="s">
        <v>467</v>
      </c>
      <c r="F438" s="41" t="s">
        <v>36</v>
      </c>
    </row>
    <row r="439" spans="2:6" ht="22.5" x14ac:dyDescent="0.25">
      <c r="B439" s="41">
        <v>427</v>
      </c>
      <c r="C439" s="41" t="s">
        <v>272</v>
      </c>
      <c r="D439" s="41">
        <v>10</v>
      </c>
      <c r="E439" s="41" t="s">
        <v>468</v>
      </c>
      <c r="F439" s="41" t="s">
        <v>36</v>
      </c>
    </row>
    <row r="440" spans="2:6" ht="22.5" x14ac:dyDescent="0.25">
      <c r="B440" s="41">
        <v>428</v>
      </c>
      <c r="C440" s="41" t="s">
        <v>272</v>
      </c>
      <c r="D440" s="41">
        <v>20</v>
      </c>
      <c r="E440" s="41" t="s">
        <v>469</v>
      </c>
      <c r="F440" s="41" t="s">
        <v>36</v>
      </c>
    </row>
    <row r="441" spans="2:6" ht="22.5" x14ac:dyDescent="0.25">
      <c r="B441" s="41">
        <v>429</v>
      </c>
      <c r="C441" s="41" t="s">
        <v>272</v>
      </c>
      <c r="D441" s="41">
        <v>20</v>
      </c>
      <c r="E441" s="41" t="s">
        <v>470</v>
      </c>
      <c r="F441" s="41" t="s">
        <v>36</v>
      </c>
    </row>
    <row r="442" spans="2:6" ht="22.5" x14ac:dyDescent="0.25">
      <c r="B442" s="41">
        <v>430</v>
      </c>
      <c r="C442" s="41" t="s">
        <v>272</v>
      </c>
      <c r="D442" s="41">
        <v>1</v>
      </c>
      <c r="E442" s="41" t="s">
        <v>471</v>
      </c>
      <c r="F442" s="41" t="s">
        <v>26</v>
      </c>
    </row>
    <row r="443" spans="2:6" ht="22.5" x14ac:dyDescent="0.25">
      <c r="B443" s="41">
        <v>431</v>
      </c>
      <c r="C443" s="41" t="s">
        <v>272</v>
      </c>
      <c r="D443" s="41">
        <v>40</v>
      </c>
      <c r="E443" s="41" t="s">
        <v>472</v>
      </c>
      <c r="F443" s="41" t="s">
        <v>36</v>
      </c>
    </row>
    <row r="444" spans="2:6" ht="22.5" x14ac:dyDescent="0.25">
      <c r="B444" s="41">
        <v>432</v>
      </c>
      <c r="C444" s="41" t="s">
        <v>272</v>
      </c>
      <c r="D444" s="41">
        <v>30</v>
      </c>
      <c r="E444" s="41" t="s">
        <v>473</v>
      </c>
      <c r="F444" s="41" t="s">
        <v>36</v>
      </c>
    </row>
    <row r="445" spans="2:6" ht="22.5" x14ac:dyDescent="0.25">
      <c r="B445" s="41">
        <v>433</v>
      </c>
      <c r="C445" s="41" t="s">
        <v>272</v>
      </c>
      <c r="D445" s="41">
        <v>20</v>
      </c>
      <c r="E445" s="41" t="s">
        <v>474</v>
      </c>
      <c r="F445" s="41" t="s">
        <v>36</v>
      </c>
    </row>
    <row r="446" spans="2:6" ht="22.5" x14ac:dyDescent="0.25">
      <c r="B446" s="41">
        <v>434</v>
      </c>
      <c r="C446" s="41" t="s">
        <v>272</v>
      </c>
      <c r="D446" s="41">
        <v>20</v>
      </c>
      <c r="E446" s="41" t="s">
        <v>475</v>
      </c>
      <c r="F446" s="41" t="s">
        <v>36</v>
      </c>
    </row>
    <row r="447" spans="2:6" ht="22.5" x14ac:dyDescent="0.25">
      <c r="B447" s="41">
        <v>435</v>
      </c>
      <c r="C447" s="41" t="s">
        <v>272</v>
      </c>
      <c r="D447" s="41">
        <v>36</v>
      </c>
      <c r="E447" s="41" t="s">
        <v>476</v>
      </c>
      <c r="F447" s="41" t="s">
        <v>36</v>
      </c>
    </row>
    <row r="448" spans="2:6" ht="22.5" x14ac:dyDescent="0.25">
      <c r="B448" s="41">
        <v>436</v>
      </c>
      <c r="C448" s="41" t="s">
        <v>272</v>
      </c>
      <c r="D448" s="41">
        <v>1</v>
      </c>
      <c r="E448" s="41" t="s">
        <v>477</v>
      </c>
      <c r="F448" s="41" t="s">
        <v>36</v>
      </c>
    </row>
    <row r="449" spans="2:6" ht="22.5" x14ac:dyDescent="0.25">
      <c r="B449" s="41">
        <v>437</v>
      </c>
      <c r="C449" s="41" t="s">
        <v>272</v>
      </c>
      <c r="D449" s="41">
        <v>1</v>
      </c>
      <c r="E449" s="41" t="s">
        <v>478</v>
      </c>
      <c r="F449" s="41" t="s">
        <v>184</v>
      </c>
    </row>
    <row r="450" spans="2:6" ht="22.5" x14ac:dyDescent="0.25">
      <c r="B450" s="41">
        <v>438</v>
      </c>
      <c r="C450" s="41" t="s">
        <v>272</v>
      </c>
      <c r="D450" s="41">
        <v>1</v>
      </c>
      <c r="E450" s="41" t="s">
        <v>479</v>
      </c>
      <c r="F450" s="41" t="s">
        <v>36</v>
      </c>
    </row>
    <row r="451" spans="2:6" ht="22.5" x14ac:dyDescent="0.25">
      <c r="B451" s="41">
        <v>439</v>
      </c>
      <c r="C451" s="41" t="s">
        <v>272</v>
      </c>
      <c r="D451" s="41">
        <v>2</v>
      </c>
      <c r="E451" s="41" t="s">
        <v>480</v>
      </c>
      <c r="F451" s="41" t="s">
        <v>36</v>
      </c>
    </row>
    <row r="452" spans="2:6" ht="22.5" x14ac:dyDescent="0.25">
      <c r="B452" s="41">
        <v>440</v>
      </c>
      <c r="C452" s="41" t="s">
        <v>272</v>
      </c>
      <c r="D452" s="41">
        <v>8</v>
      </c>
      <c r="E452" s="41" t="s">
        <v>481</v>
      </c>
      <c r="F452" s="41" t="s">
        <v>36</v>
      </c>
    </row>
    <row r="453" spans="2:6" ht="22.5" x14ac:dyDescent="0.25">
      <c r="B453" s="41">
        <v>441</v>
      </c>
      <c r="C453" s="41" t="s">
        <v>272</v>
      </c>
      <c r="D453" s="41">
        <v>20</v>
      </c>
      <c r="E453" s="41" t="s">
        <v>482</v>
      </c>
      <c r="F453" s="41" t="s">
        <v>36</v>
      </c>
    </row>
    <row r="454" spans="2:6" ht="22.5" x14ac:dyDescent="0.25">
      <c r="B454" s="41">
        <v>442</v>
      </c>
      <c r="C454" s="41" t="s">
        <v>272</v>
      </c>
      <c r="D454" s="41">
        <v>3</v>
      </c>
      <c r="E454" s="41" t="s">
        <v>483</v>
      </c>
      <c r="F454" s="41" t="s">
        <v>26</v>
      </c>
    </row>
    <row r="455" spans="2:6" ht="22.5" x14ac:dyDescent="0.25">
      <c r="B455" s="41">
        <v>443</v>
      </c>
      <c r="C455" s="41" t="s">
        <v>272</v>
      </c>
      <c r="D455" s="41">
        <v>4</v>
      </c>
      <c r="E455" s="41" t="s">
        <v>484</v>
      </c>
      <c r="F455" s="41" t="s">
        <v>36</v>
      </c>
    </row>
    <row r="456" spans="2:6" ht="22.5" x14ac:dyDescent="0.25">
      <c r="B456" s="41">
        <v>444</v>
      </c>
      <c r="C456" s="41" t="s">
        <v>272</v>
      </c>
      <c r="D456" s="41">
        <v>5</v>
      </c>
      <c r="E456" s="41" t="s">
        <v>485</v>
      </c>
      <c r="F456" s="41" t="s">
        <v>36</v>
      </c>
    </row>
    <row r="457" spans="2:6" ht="22.5" x14ac:dyDescent="0.25">
      <c r="B457" s="41">
        <v>445</v>
      </c>
      <c r="C457" s="41" t="s">
        <v>272</v>
      </c>
      <c r="D457" s="41">
        <v>5</v>
      </c>
      <c r="E457" s="41" t="s">
        <v>486</v>
      </c>
      <c r="F457" s="41" t="s">
        <v>36</v>
      </c>
    </row>
    <row r="458" spans="2:6" ht="22.5" x14ac:dyDescent="0.25">
      <c r="B458" s="41">
        <v>446</v>
      </c>
      <c r="C458" s="41" t="s">
        <v>272</v>
      </c>
      <c r="D458" s="41">
        <v>1</v>
      </c>
      <c r="E458" s="41" t="s">
        <v>487</v>
      </c>
      <c r="F458" s="41" t="s">
        <v>184</v>
      </c>
    </row>
    <row r="459" spans="2:6" ht="22.5" x14ac:dyDescent="0.25">
      <c r="B459" s="41">
        <v>447</v>
      </c>
      <c r="C459" s="41" t="s">
        <v>272</v>
      </c>
      <c r="D459" s="41">
        <v>20</v>
      </c>
      <c r="E459" s="41" t="s">
        <v>488</v>
      </c>
      <c r="F459" s="41" t="s">
        <v>36</v>
      </c>
    </row>
    <row r="460" spans="2:6" ht="22.5" x14ac:dyDescent="0.25">
      <c r="B460" s="41">
        <v>448</v>
      </c>
      <c r="C460" s="41" t="s">
        <v>272</v>
      </c>
      <c r="D460" s="41">
        <v>2</v>
      </c>
      <c r="E460" s="41" t="s">
        <v>489</v>
      </c>
      <c r="F460" s="41" t="s">
        <v>36</v>
      </c>
    </row>
    <row r="461" spans="2:6" ht="22.5" x14ac:dyDescent="0.25">
      <c r="B461" s="41">
        <v>449</v>
      </c>
      <c r="C461" s="41" t="s">
        <v>272</v>
      </c>
      <c r="D461" s="41">
        <v>4</v>
      </c>
      <c r="E461" s="41" t="s">
        <v>490</v>
      </c>
      <c r="F461" s="41" t="s">
        <v>204</v>
      </c>
    </row>
    <row r="462" spans="2:6" ht="22.5" x14ac:dyDescent="0.25">
      <c r="B462" s="41">
        <v>450</v>
      </c>
      <c r="C462" s="41" t="s">
        <v>272</v>
      </c>
      <c r="D462" s="41">
        <v>20</v>
      </c>
      <c r="E462" s="41" t="s">
        <v>491</v>
      </c>
      <c r="F462" s="41" t="s">
        <v>36</v>
      </c>
    </row>
    <row r="463" spans="2:6" ht="22.5" x14ac:dyDescent="0.25">
      <c r="B463" s="41">
        <v>451</v>
      </c>
      <c r="C463" s="41" t="s">
        <v>272</v>
      </c>
      <c r="D463" s="41">
        <v>4</v>
      </c>
      <c r="E463" s="41" t="s">
        <v>492</v>
      </c>
      <c r="F463" s="41" t="s">
        <v>36</v>
      </c>
    </row>
    <row r="464" spans="2:6" ht="22.5" x14ac:dyDescent="0.25">
      <c r="B464" s="41">
        <v>452</v>
      </c>
      <c r="C464" s="41" t="s">
        <v>272</v>
      </c>
      <c r="D464" s="41">
        <v>5</v>
      </c>
      <c r="E464" s="41" t="s">
        <v>493</v>
      </c>
      <c r="F464" s="41" t="s">
        <v>36</v>
      </c>
    </row>
    <row r="465" spans="2:6" ht="22.5" x14ac:dyDescent="0.25">
      <c r="B465" s="41">
        <v>453</v>
      </c>
      <c r="C465" s="41" t="s">
        <v>272</v>
      </c>
      <c r="D465" s="41">
        <v>12</v>
      </c>
      <c r="E465" s="41" t="s">
        <v>494</v>
      </c>
      <c r="F465" s="41" t="s">
        <v>36</v>
      </c>
    </row>
    <row r="466" spans="2:6" ht="22.5" x14ac:dyDescent="0.25">
      <c r="B466" s="41">
        <v>454</v>
      </c>
      <c r="C466" s="41" t="s">
        <v>272</v>
      </c>
      <c r="D466" s="41">
        <v>1</v>
      </c>
      <c r="E466" s="41" t="s">
        <v>495</v>
      </c>
      <c r="F466" s="41" t="s">
        <v>274</v>
      </c>
    </row>
    <row r="467" spans="2:6" ht="22.5" x14ac:dyDescent="0.25">
      <c r="B467" s="41">
        <v>455</v>
      </c>
      <c r="C467" s="41" t="s">
        <v>272</v>
      </c>
      <c r="D467" s="41">
        <v>8</v>
      </c>
      <c r="E467" s="41" t="s">
        <v>496</v>
      </c>
      <c r="F467" s="41" t="s">
        <v>36</v>
      </c>
    </row>
    <row r="468" spans="2:6" ht="22.5" x14ac:dyDescent="0.25">
      <c r="B468" s="41">
        <v>456</v>
      </c>
      <c r="C468" s="41" t="s">
        <v>272</v>
      </c>
      <c r="D468" s="41">
        <v>1</v>
      </c>
      <c r="E468" s="41" t="s">
        <v>497</v>
      </c>
      <c r="F468" s="41" t="s">
        <v>167</v>
      </c>
    </row>
    <row r="469" spans="2:6" ht="22.5" x14ac:dyDescent="0.25">
      <c r="B469" s="41">
        <v>457</v>
      </c>
      <c r="C469" s="41" t="s">
        <v>272</v>
      </c>
      <c r="D469" s="41">
        <v>4</v>
      </c>
      <c r="E469" s="41" t="s">
        <v>498</v>
      </c>
      <c r="F469" s="41" t="s">
        <v>167</v>
      </c>
    </row>
    <row r="470" spans="2:6" ht="22.5" x14ac:dyDescent="0.25">
      <c r="B470" s="41">
        <v>458</v>
      </c>
      <c r="C470" s="41" t="s">
        <v>272</v>
      </c>
      <c r="D470" s="41">
        <v>4</v>
      </c>
      <c r="E470" s="41" t="s">
        <v>499</v>
      </c>
      <c r="F470" s="41" t="s">
        <v>167</v>
      </c>
    </row>
    <row r="471" spans="2:6" ht="22.5" x14ac:dyDescent="0.25">
      <c r="B471" s="41">
        <v>459</v>
      </c>
      <c r="C471" s="41" t="s">
        <v>272</v>
      </c>
      <c r="D471" s="41">
        <v>1</v>
      </c>
      <c r="E471" s="41" t="s">
        <v>500</v>
      </c>
      <c r="F471" s="41" t="s">
        <v>36</v>
      </c>
    </row>
    <row r="472" spans="2:6" ht="22.5" x14ac:dyDescent="0.25">
      <c r="B472" s="41">
        <v>460</v>
      </c>
      <c r="C472" s="41" t="s">
        <v>272</v>
      </c>
      <c r="D472" s="41">
        <v>10</v>
      </c>
      <c r="E472" s="41" t="s">
        <v>501</v>
      </c>
      <c r="F472" s="41" t="s">
        <v>36</v>
      </c>
    </row>
    <row r="473" spans="2:6" ht="22.5" x14ac:dyDescent="0.25">
      <c r="B473" s="41">
        <v>461</v>
      </c>
      <c r="C473" s="41" t="s">
        <v>272</v>
      </c>
      <c r="D473" s="41">
        <v>10</v>
      </c>
      <c r="E473" s="41" t="s">
        <v>502</v>
      </c>
      <c r="F473" s="41" t="s">
        <v>36</v>
      </c>
    </row>
    <row r="474" spans="2:6" ht="22.5" x14ac:dyDescent="0.25">
      <c r="B474" s="41">
        <v>462</v>
      </c>
      <c r="C474" s="41" t="s">
        <v>272</v>
      </c>
      <c r="D474" s="41">
        <v>10</v>
      </c>
      <c r="E474" s="41" t="s">
        <v>503</v>
      </c>
      <c r="F474" s="41" t="s">
        <v>36</v>
      </c>
    </row>
    <row r="475" spans="2:6" ht="22.5" x14ac:dyDescent="0.25">
      <c r="B475" s="41">
        <v>463</v>
      </c>
      <c r="C475" s="41" t="s">
        <v>272</v>
      </c>
      <c r="D475" s="41">
        <v>10</v>
      </c>
      <c r="E475" s="41" t="s">
        <v>504</v>
      </c>
      <c r="F475" s="41" t="s">
        <v>36</v>
      </c>
    </row>
    <row r="476" spans="2:6" ht="22.5" x14ac:dyDescent="0.25">
      <c r="B476" s="41">
        <v>464</v>
      </c>
      <c r="C476" s="41" t="s">
        <v>272</v>
      </c>
      <c r="D476" s="41">
        <v>10</v>
      </c>
      <c r="E476" s="41" t="s">
        <v>505</v>
      </c>
      <c r="F476" s="41" t="s">
        <v>36</v>
      </c>
    </row>
    <row r="477" spans="2:6" ht="22.5" x14ac:dyDescent="0.25">
      <c r="B477" s="41">
        <v>465</v>
      </c>
      <c r="C477" s="41" t="s">
        <v>272</v>
      </c>
      <c r="D477" s="41">
        <v>10</v>
      </c>
      <c r="E477" s="41" t="s">
        <v>506</v>
      </c>
      <c r="F477" s="41" t="s">
        <v>36</v>
      </c>
    </row>
    <row r="478" spans="2:6" ht="22.5" x14ac:dyDescent="0.25">
      <c r="B478" s="41">
        <v>466</v>
      </c>
      <c r="C478" s="41" t="s">
        <v>272</v>
      </c>
      <c r="D478" s="41">
        <v>20</v>
      </c>
      <c r="E478" s="41" t="s">
        <v>507</v>
      </c>
      <c r="F478" s="41" t="s">
        <v>36</v>
      </c>
    </row>
    <row r="479" spans="2:6" ht="22.5" x14ac:dyDescent="0.25">
      <c r="B479" s="41">
        <v>467</v>
      </c>
      <c r="C479" s="41" t="s">
        <v>272</v>
      </c>
      <c r="D479" s="41">
        <v>250</v>
      </c>
      <c r="E479" s="41" t="s">
        <v>508</v>
      </c>
      <c r="F479" s="41" t="s">
        <v>36</v>
      </c>
    </row>
    <row r="480" spans="2:6" ht="22.5" x14ac:dyDescent="0.25">
      <c r="B480" s="41">
        <v>468</v>
      </c>
      <c r="C480" s="41" t="s">
        <v>272</v>
      </c>
      <c r="D480" s="41">
        <v>40</v>
      </c>
      <c r="E480" s="41" t="s">
        <v>509</v>
      </c>
      <c r="F480" s="41" t="s">
        <v>36</v>
      </c>
    </row>
    <row r="481" spans="2:6" ht="22.5" x14ac:dyDescent="0.25">
      <c r="B481" s="41">
        <v>469</v>
      </c>
      <c r="C481" s="41" t="s">
        <v>272</v>
      </c>
      <c r="D481" s="41">
        <v>2</v>
      </c>
      <c r="E481" s="41" t="s">
        <v>510</v>
      </c>
      <c r="F481" s="41" t="s">
        <v>36</v>
      </c>
    </row>
    <row r="482" spans="2:6" ht="22.5" x14ac:dyDescent="0.25">
      <c r="B482" s="41">
        <v>470</v>
      </c>
      <c r="C482" s="41" t="s">
        <v>272</v>
      </c>
      <c r="D482" s="41">
        <v>2</v>
      </c>
      <c r="E482" s="41" t="s">
        <v>511</v>
      </c>
      <c r="F482" s="41" t="s">
        <v>36</v>
      </c>
    </row>
    <row r="483" spans="2:6" ht="22.5" x14ac:dyDescent="0.25">
      <c r="B483" s="41">
        <v>471</v>
      </c>
      <c r="C483" s="41" t="s">
        <v>272</v>
      </c>
      <c r="D483" s="41">
        <v>10</v>
      </c>
      <c r="E483" s="41" t="s">
        <v>512</v>
      </c>
      <c r="F483" s="41" t="s">
        <v>26</v>
      </c>
    </row>
    <row r="484" spans="2:6" ht="22.5" x14ac:dyDescent="0.25">
      <c r="B484" s="41">
        <v>472</v>
      </c>
      <c r="C484" s="41" t="s">
        <v>272</v>
      </c>
      <c r="D484" s="41">
        <v>10</v>
      </c>
      <c r="E484" s="41" t="s">
        <v>513</v>
      </c>
      <c r="F484" s="41" t="s">
        <v>26</v>
      </c>
    </row>
    <row r="485" spans="2:6" ht="22.5" x14ac:dyDescent="0.25">
      <c r="B485" s="41">
        <v>473</v>
      </c>
      <c r="C485" s="41" t="s">
        <v>272</v>
      </c>
      <c r="D485" s="41">
        <v>100</v>
      </c>
      <c r="E485" s="41" t="s">
        <v>514</v>
      </c>
      <c r="F485" s="41" t="s">
        <v>36</v>
      </c>
    </row>
    <row r="486" spans="2:6" ht="22.5" x14ac:dyDescent="0.25">
      <c r="B486" s="41">
        <v>474</v>
      </c>
      <c r="C486" s="41" t="s">
        <v>272</v>
      </c>
      <c r="D486" s="41">
        <v>1</v>
      </c>
      <c r="E486" s="41" t="s">
        <v>515</v>
      </c>
      <c r="F486" s="41" t="s">
        <v>516</v>
      </c>
    </row>
    <row r="487" spans="2:6" ht="22.5" x14ac:dyDescent="0.25">
      <c r="B487" s="41">
        <v>475</v>
      </c>
      <c r="C487" s="41" t="s">
        <v>272</v>
      </c>
      <c r="D487" s="41">
        <v>6</v>
      </c>
      <c r="E487" s="41" t="s">
        <v>517</v>
      </c>
      <c r="F487" s="41" t="s">
        <v>204</v>
      </c>
    </row>
    <row r="488" spans="2:6" ht="22.5" x14ac:dyDescent="0.25">
      <c r="B488" s="41">
        <v>476</v>
      </c>
      <c r="C488" s="41" t="s">
        <v>272</v>
      </c>
      <c r="D488" s="41">
        <v>1</v>
      </c>
      <c r="E488" s="41" t="s">
        <v>518</v>
      </c>
      <c r="F488" s="41" t="s">
        <v>36</v>
      </c>
    </row>
    <row r="489" spans="2:6" ht="22.5" x14ac:dyDescent="0.25">
      <c r="B489" s="41">
        <v>477</v>
      </c>
      <c r="C489" s="41" t="s">
        <v>272</v>
      </c>
      <c r="D489" s="41">
        <v>5</v>
      </c>
      <c r="E489" s="41" t="s">
        <v>519</v>
      </c>
      <c r="F489" s="41" t="s">
        <v>26</v>
      </c>
    </row>
    <row r="490" spans="2:6" ht="22.5" x14ac:dyDescent="0.25">
      <c r="B490" s="41">
        <v>478</v>
      </c>
      <c r="C490" s="41" t="s">
        <v>272</v>
      </c>
      <c r="D490" s="41">
        <v>5</v>
      </c>
      <c r="E490" s="41" t="s">
        <v>520</v>
      </c>
      <c r="F490" s="41" t="s">
        <v>26</v>
      </c>
    </row>
    <row r="491" spans="2:6" ht="22.5" x14ac:dyDescent="0.25">
      <c r="B491" s="41">
        <v>479</v>
      </c>
      <c r="C491" s="41" t="s">
        <v>272</v>
      </c>
      <c r="D491" s="41">
        <v>5</v>
      </c>
      <c r="E491" s="41" t="s">
        <v>521</v>
      </c>
      <c r="F491" s="41" t="s">
        <v>26</v>
      </c>
    </row>
    <row r="492" spans="2:6" ht="22.5" x14ac:dyDescent="0.25">
      <c r="B492" s="41">
        <v>480</v>
      </c>
      <c r="C492" s="41" t="s">
        <v>272</v>
      </c>
      <c r="D492" s="41">
        <v>5</v>
      </c>
      <c r="E492" s="41" t="s">
        <v>522</v>
      </c>
      <c r="F492" s="41" t="s">
        <v>36</v>
      </c>
    </row>
    <row r="493" spans="2:6" ht="22.5" x14ac:dyDescent="0.25">
      <c r="B493" s="41">
        <v>481</v>
      </c>
      <c r="C493" s="41" t="s">
        <v>272</v>
      </c>
      <c r="D493" s="41">
        <v>15</v>
      </c>
      <c r="E493" s="41" t="s">
        <v>523</v>
      </c>
      <c r="F493" s="41" t="s">
        <v>26</v>
      </c>
    </row>
    <row r="494" spans="2:6" ht="22.5" x14ac:dyDescent="0.25">
      <c r="B494" s="41">
        <v>482</v>
      </c>
      <c r="C494" s="41" t="s">
        <v>272</v>
      </c>
      <c r="D494" s="41">
        <v>5</v>
      </c>
      <c r="E494" s="41" t="s">
        <v>524</v>
      </c>
      <c r="F494" s="41" t="s">
        <v>26</v>
      </c>
    </row>
    <row r="495" spans="2:6" ht="22.5" x14ac:dyDescent="0.25">
      <c r="B495" s="41">
        <v>483</v>
      </c>
      <c r="C495" s="41" t="s">
        <v>272</v>
      </c>
      <c r="D495" s="41">
        <v>10</v>
      </c>
      <c r="E495" s="41" t="s">
        <v>525</v>
      </c>
      <c r="F495" s="41" t="s">
        <v>26</v>
      </c>
    </row>
    <row r="496" spans="2:6" ht="22.5" x14ac:dyDescent="0.25">
      <c r="B496" s="41">
        <v>484</v>
      </c>
      <c r="C496" s="41" t="s">
        <v>272</v>
      </c>
      <c r="D496" s="41">
        <v>10</v>
      </c>
      <c r="E496" s="41" t="s">
        <v>526</v>
      </c>
      <c r="F496" s="41" t="s">
        <v>36</v>
      </c>
    </row>
    <row r="497" spans="2:6" ht="22.5" x14ac:dyDescent="0.25">
      <c r="B497" s="41">
        <v>485</v>
      </c>
      <c r="C497" s="41" t="s">
        <v>272</v>
      </c>
      <c r="D497" s="41">
        <v>20</v>
      </c>
      <c r="E497" s="41" t="s">
        <v>527</v>
      </c>
      <c r="F497" s="41" t="s">
        <v>204</v>
      </c>
    </row>
    <row r="498" spans="2:6" ht="22.5" x14ac:dyDescent="0.25">
      <c r="B498" s="41">
        <v>486</v>
      </c>
      <c r="C498" s="41" t="s">
        <v>272</v>
      </c>
      <c r="D498" s="41">
        <v>2</v>
      </c>
      <c r="E498" s="41" t="s">
        <v>528</v>
      </c>
      <c r="F498" s="41" t="s">
        <v>173</v>
      </c>
    </row>
    <row r="499" spans="2:6" ht="22.5" x14ac:dyDescent="0.25">
      <c r="B499" s="41">
        <v>487</v>
      </c>
      <c r="C499" s="41" t="s">
        <v>272</v>
      </c>
      <c r="D499" s="41">
        <v>2</v>
      </c>
      <c r="E499" s="41" t="s">
        <v>529</v>
      </c>
      <c r="F499" s="41" t="s">
        <v>173</v>
      </c>
    </row>
    <row r="500" spans="2:6" ht="22.5" x14ac:dyDescent="0.25">
      <c r="B500" s="41">
        <v>488</v>
      </c>
      <c r="C500" s="41" t="s">
        <v>272</v>
      </c>
      <c r="D500" s="41">
        <v>2</v>
      </c>
      <c r="E500" s="41" t="s">
        <v>530</v>
      </c>
      <c r="F500" s="41" t="s">
        <v>173</v>
      </c>
    </row>
    <row r="501" spans="2:6" ht="22.5" x14ac:dyDescent="0.25">
      <c r="B501" s="41">
        <v>489</v>
      </c>
      <c r="C501" s="41" t="s">
        <v>272</v>
      </c>
      <c r="D501" s="41">
        <v>2</v>
      </c>
      <c r="E501" s="41" t="s">
        <v>531</v>
      </c>
      <c r="F501" s="41" t="s">
        <v>173</v>
      </c>
    </row>
    <row r="502" spans="2:6" ht="22.5" x14ac:dyDescent="0.25">
      <c r="B502" s="41">
        <v>490</v>
      </c>
      <c r="C502" s="41" t="s">
        <v>272</v>
      </c>
      <c r="D502" s="41">
        <v>36</v>
      </c>
      <c r="E502" s="41" t="s">
        <v>532</v>
      </c>
      <c r="F502" s="41" t="s">
        <v>36</v>
      </c>
    </row>
    <row r="503" spans="2:6" ht="22.5" x14ac:dyDescent="0.25">
      <c r="B503" s="41">
        <v>491</v>
      </c>
      <c r="C503" s="41" t="s">
        <v>272</v>
      </c>
      <c r="D503" s="41">
        <v>5</v>
      </c>
      <c r="E503" s="41" t="s">
        <v>533</v>
      </c>
      <c r="F503" s="41" t="s">
        <v>26</v>
      </c>
    </row>
    <row r="504" spans="2:6" ht="22.5" x14ac:dyDescent="0.25">
      <c r="B504" s="41">
        <v>492</v>
      </c>
      <c r="C504" s="41" t="s">
        <v>272</v>
      </c>
      <c r="D504" s="41">
        <v>5</v>
      </c>
      <c r="E504" s="41" t="s">
        <v>534</v>
      </c>
      <c r="F504" s="41" t="s">
        <v>26</v>
      </c>
    </row>
    <row r="505" spans="2:6" ht="22.5" x14ac:dyDescent="0.25">
      <c r="B505" s="41">
        <v>493</v>
      </c>
      <c r="C505" s="41" t="s">
        <v>272</v>
      </c>
      <c r="D505" s="41">
        <v>10</v>
      </c>
      <c r="E505" s="41" t="s">
        <v>535</v>
      </c>
      <c r="F505" s="41" t="s">
        <v>26</v>
      </c>
    </row>
    <row r="506" spans="2:6" ht="22.5" x14ac:dyDescent="0.25">
      <c r="B506" s="41">
        <v>494</v>
      </c>
      <c r="C506" s="41" t="s">
        <v>272</v>
      </c>
      <c r="D506" s="41">
        <v>30</v>
      </c>
      <c r="E506" s="41" t="s">
        <v>536</v>
      </c>
      <c r="F506" s="41" t="s">
        <v>36</v>
      </c>
    </row>
    <row r="507" spans="2:6" ht="22.5" x14ac:dyDescent="0.25">
      <c r="B507" s="41">
        <v>495</v>
      </c>
      <c r="C507" s="41" t="s">
        <v>272</v>
      </c>
      <c r="D507" s="41">
        <v>10</v>
      </c>
      <c r="E507" s="41" t="s">
        <v>537</v>
      </c>
      <c r="F507" s="41" t="s">
        <v>36</v>
      </c>
    </row>
    <row r="508" spans="2:6" ht="22.5" x14ac:dyDescent="0.25">
      <c r="B508" s="41">
        <v>496</v>
      </c>
      <c r="C508" s="41" t="s">
        <v>272</v>
      </c>
      <c r="D508" s="41">
        <v>1</v>
      </c>
      <c r="E508" s="41" t="s">
        <v>538</v>
      </c>
      <c r="F508" s="41" t="s">
        <v>36</v>
      </c>
    </row>
    <row r="509" spans="2:6" ht="22.5" x14ac:dyDescent="0.25">
      <c r="B509" s="41">
        <v>497</v>
      </c>
      <c r="C509" s="41" t="s">
        <v>272</v>
      </c>
      <c r="D509" s="41">
        <v>1</v>
      </c>
      <c r="E509" s="41" t="s">
        <v>539</v>
      </c>
      <c r="F509" s="41" t="s">
        <v>36</v>
      </c>
    </row>
    <row r="510" spans="2:6" ht="22.5" x14ac:dyDescent="0.25">
      <c r="B510" s="41">
        <v>498</v>
      </c>
      <c r="C510" s="41" t="s">
        <v>272</v>
      </c>
      <c r="D510" s="41">
        <v>60</v>
      </c>
      <c r="E510" s="41" t="s">
        <v>540</v>
      </c>
      <c r="F510" s="41" t="s">
        <v>36</v>
      </c>
    </row>
    <row r="511" spans="2:6" ht="33.75" x14ac:dyDescent="0.25">
      <c r="B511" s="41">
        <v>499</v>
      </c>
      <c r="C511" s="41" t="s">
        <v>272</v>
      </c>
      <c r="D511" s="41">
        <v>450</v>
      </c>
      <c r="E511" s="41" t="s">
        <v>541</v>
      </c>
      <c r="F511" s="41" t="s">
        <v>36</v>
      </c>
    </row>
    <row r="512" spans="2:6" ht="33.75" x14ac:dyDescent="0.25">
      <c r="B512" s="41">
        <v>500</v>
      </c>
      <c r="C512" s="41" t="s">
        <v>542</v>
      </c>
      <c r="D512" s="41">
        <v>1</v>
      </c>
      <c r="E512" s="41" t="s">
        <v>543</v>
      </c>
      <c r="F512" s="41" t="s">
        <v>36</v>
      </c>
    </row>
    <row r="513" spans="2:6" ht="33.75" x14ac:dyDescent="0.25">
      <c r="B513" s="41">
        <v>501</v>
      </c>
      <c r="C513" s="41" t="s">
        <v>542</v>
      </c>
      <c r="D513" s="41">
        <v>15</v>
      </c>
      <c r="E513" s="41" t="s">
        <v>544</v>
      </c>
      <c r="F513" s="41" t="s">
        <v>36</v>
      </c>
    </row>
    <row r="514" spans="2:6" ht="33.75" x14ac:dyDescent="0.25">
      <c r="B514" s="41">
        <v>502</v>
      </c>
      <c r="C514" s="41" t="s">
        <v>542</v>
      </c>
      <c r="D514" s="41">
        <v>2</v>
      </c>
      <c r="E514" s="41" t="s">
        <v>545</v>
      </c>
      <c r="F514" s="41" t="s">
        <v>36</v>
      </c>
    </row>
    <row r="515" spans="2:6" ht="33.75" x14ac:dyDescent="0.25">
      <c r="B515" s="41">
        <v>503</v>
      </c>
      <c r="C515" s="41" t="s">
        <v>542</v>
      </c>
      <c r="D515" s="41">
        <v>10</v>
      </c>
      <c r="E515" s="41" t="s">
        <v>546</v>
      </c>
      <c r="F515" s="41" t="s">
        <v>36</v>
      </c>
    </row>
    <row r="516" spans="2:6" ht="33.75" x14ac:dyDescent="0.25">
      <c r="B516" s="41">
        <v>504</v>
      </c>
      <c r="C516" s="41" t="s">
        <v>542</v>
      </c>
      <c r="D516" s="41">
        <v>4</v>
      </c>
      <c r="E516" s="41" t="s">
        <v>547</v>
      </c>
      <c r="F516" s="41" t="s">
        <v>36</v>
      </c>
    </row>
    <row r="517" spans="2:6" ht="33.75" x14ac:dyDescent="0.25">
      <c r="B517" s="41">
        <v>505</v>
      </c>
      <c r="C517" s="41" t="s">
        <v>542</v>
      </c>
      <c r="D517" s="41">
        <v>7</v>
      </c>
      <c r="E517" s="41" t="s">
        <v>548</v>
      </c>
      <c r="F517" s="41" t="s">
        <v>26</v>
      </c>
    </row>
    <row r="518" spans="2:6" ht="33.75" x14ac:dyDescent="0.25">
      <c r="B518" s="41">
        <v>506</v>
      </c>
      <c r="C518" s="41" t="s">
        <v>542</v>
      </c>
      <c r="D518" s="41">
        <v>2</v>
      </c>
      <c r="E518" s="41" t="s">
        <v>549</v>
      </c>
      <c r="F518" s="41" t="s">
        <v>36</v>
      </c>
    </row>
    <row r="519" spans="2:6" ht="33.75" x14ac:dyDescent="0.25">
      <c r="B519" s="41">
        <v>507</v>
      </c>
      <c r="C519" s="41" t="s">
        <v>542</v>
      </c>
      <c r="D519" s="41">
        <v>3</v>
      </c>
      <c r="E519" s="41" t="s">
        <v>550</v>
      </c>
      <c r="F519" s="41" t="s">
        <v>36</v>
      </c>
    </row>
    <row r="520" spans="2:6" ht="33.75" x14ac:dyDescent="0.25">
      <c r="B520" s="41">
        <v>508</v>
      </c>
      <c r="C520" s="41" t="s">
        <v>542</v>
      </c>
      <c r="D520" s="41">
        <v>14</v>
      </c>
      <c r="E520" s="41" t="s">
        <v>551</v>
      </c>
      <c r="F520" s="41" t="s">
        <v>36</v>
      </c>
    </row>
    <row r="521" spans="2:6" ht="33.75" x14ac:dyDescent="0.25">
      <c r="B521" s="41">
        <v>509</v>
      </c>
      <c r="C521" s="41" t="s">
        <v>542</v>
      </c>
      <c r="D521" s="41">
        <v>40</v>
      </c>
      <c r="E521" s="41" t="s">
        <v>552</v>
      </c>
      <c r="F521" s="41" t="s">
        <v>36</v>
      </c>
    </row>
    <row r="522" spans="2:6" ht="33.75" x14ac:dyDescent="0.25">
      <c r="B522" s="41">
        <v>510</v>
      </c>
      <c r="C522" s="41" t="s">
        <v>542</v>
      </c>
      <c r="D522" s="41">
        <v>10</v>
      </c>
      <c r="E522" s="41" t="s">
        <v>553</v>
      </c>
      <c r="F522" s="41" t="s">
        <v>36</v>
      </c>
    </row>
    <row r="523" spans="2:6" ht="33.75" x14ac:dyDescent="0.25">
      <c r="B523" s="41">
        <v>511</v>
      </c>
      <c r="C523" s="41" t="s">
        <v>542</v>
      </c>
      <c r="D523" s="41">
        <v>2</v>
      </c>
      <c r="E523" s="41" t="s">
        <v>554</v>
      </c>
      <c r="F523" s="41" t="s">
        <v>36</v>
      </c>
    </row>
    <row r="524" spans="2:6" ht="33.75" x14ac:dyDescent="0.25">
      <c r="B524" s="41">
        <v>512</v>
      </c>
      <c r="C524" s="41" t="s">
        <v>542</v>
      </c>
      <c r="D524" s="41">
        <v>2</v>
      </c>
      <c r="E524" s="41" t="s">
        <v>555</v>
      </c>
      <c r="F524" s="41" t="s">
        <v>36</v>
      </c>
    </row>
    <row r="525" spans="2:6" ht="67.5" x14ac:dyDescent="0.25">
      <c r="B525" s="41">
        <v>513</v>
      </c>
      <c r="C525" s="41" t="s">
        <v>556</v>
      </c>
      <c r="D525" s="41">
        <v>20</v>
      </c>
      <c r="E525" s="41" t="s">
        <v>557</v>
      </c>
      <c r="F525" s="41" t="s">
        <v>204</v>
      </c>
    </row>
    <row r="526" spans="2:6" ht="67.5" x14ac:dyDescent="0.25">
      <c r="B526" s="41">
        <v>514</v>
      </c>
      <c r="C526" s="41" t="s">
        <v>556</v>
      </c>
      <c r="D526" s="41">
        <v>40</v>
      </c>
      <c r="E526" s="41" t="s">
        <v>558</v>
      </c>
      <c r="F526" s="41" t="s">
        <v>204</v>
      </c>
    </row>
    <row r="527" spans="2:6" ht="67.5" x14ac:dyDescent="0.25">
      <c r="B527" s="41">
        <v>515</v>
      </c>
      <c r="C527" s="41" t="s">
        <v>556</v>
      </c>
      <c r="D527" s="41">
        <v>10</v>
      </c>
      <c r="E527" s="41" t="s">
        <v>559</v>
      </c>
      <c r="F527" s="41" t="s">
        <v>204</v>
      </c>
    </row>
    <row r="528" spans="2:6" ht="67.5" x14ac:dyDescent="0.25">
      <c r="B528" s="41">
        <v>516</v>
      </c>
      <c r="C528" s="41" t="s">
        <v>556</v>
      </c>
      <c r="D528" s="41">
        <v>1</v>
      </c>
      <c r="E528" s="41" t="s">
        <v>560</v>
      </c>
      <c r="F528" s="41" t="s">
        <v>561</v>
      </c>
    </row>
    <row r="529" spans="2:6" ht="22.5" x14ac:dyDescent="0.25">
      <c r="B529" s="41">
        <v>517</v>
      </c>
      <c r="C529" s="41" t="s">
        <v>562</v>
      </c>
      <c r="D529" s="41">
        <v>10</v>
      </c>
      <c r="E529" s="41" t="s">
        <v>563</v>
      </c>
      <c r="F529" s="41" t="s">
        <v>204</v>
      </c>
    </row>
    <row r="530" spans="2:6" ht="33.75" x14ac:dyDescent="0.25">
      <c r="B530" s="41">
        <v>518</v>
      </c>
      <c r="C530" s="41" t="s">
        <v>564</v>
      </c>
      <c r="D530" s="41">
        <v>1</v>
      </c>
      <c r="E530" s="41" t="s">
        <v>565</v>
      </c>
      <c r="F530" s="41" t="s">
        <v>204</v>
      </c>
    </row>
    <row r="531" spans="2:6" ht="33.75" x14ac:dyDescent="0.25">
      <c r="B531" s="41">
        <v>519</v>
      </c>
      <c r="C531" s="41" t="s">
        <v>564</v>
      </c>
      <c r="D531" s="41">
        <v>1</v>
      </c>
      <c r="E531" s="41" t="s">
        <v>566</v>
      </c>
      <c r="F531" s="41" t="s">
        <v>36</v>
      </c>
    </row>
    <row r="532" spans="2:6" ht="33.75" x14ac:dyDescent="0.25">
      <c r="B532" s="41">
        <v>520</v>
      </c>
      <c r="C532" s="41" t="s">
        <v>564</v>
      </c>
      <c r="D532" s="41">
        <v>2</v>
      </c>
      <c r="E532" s="41" t="s">
        <v>567</v>
      </c>
      <c r="F532" s="41" t="s">
        <v>204</v>
      </c>
    </row>
    <row r="533" spans="2:6" ht="33.75" x14ac:dyDescent="0.25">
      <c r="B533" s="41">
        <v>521</v>
      </c>
      <c r="C533" s="41" t="s">
        <v>564</v>
      </c>
      <c r="D533" s="41">
        <v>1</v>
      </c>
      <c r="E533" s="41" t="s">
        <v>568</v>
      </c>
      <c r="F533" s="41" t="s">
        <v>36</v>
      </c>
    </row>
    <row r="534" spans="2:6" ht="33.75" x14ac:dyDescent="0.25">
      <c r="B534" s="41">
        <v>522</v>
      </c>
      <c r="C534" s="41" t="s">
        <v>564</v>
      </c>
      <c r="D534" s="41">
        <v>1</v>
      </c>
      <c r="E534" s="41" t="s">
        <v>569</v>
      </c>
      <c r="F534" s="41" t="s">
        <v>36</v>
      </c>
    </row>
    <row r="535" spans="2:6" ht="33.75" x14ac:dyDescent="0.25">
      <c r="B535" s="41">
        <v>523</v>
      </c>
      <c r="C535" s="41" t="s">
        <v>564</v>
      </c>
      <c r="D535" s="41">
        <v>1</v>
      </c>
      <c r="E535" s="41" t="s">
        <v>570</v>
      </c>
      <c r="F535" s="41" t="s">
        <v>36</v>
      </c>
    </row>
    <row r="536" spans="2:6" ht="33.75" x14ac:dyDescent="0.25">
      <c r="B536" s="41">
        <v>524</v>
      </c>
      <c r="C536" s="41" t="s">
        <v>564</v>
      </c>
      <c r="D536" s="41">
        <v>1</v>
      </c>
      <c r="E536" s="41" t="s">
        <v>571</v>
      </c>
      <c r="F536" s="41" t="s">
        <v>36</v>
      </c>
    </row>
    <row r="537" spans="2:6" ht="33.75" x14ac:dyDescent="0.25">
      <c r="B537" s="41">
        <v>525</v>
      </c>
      <c r="C537" s="41" t="s">
        <v>564</v>
      </c>
      <c r="D537" s="41">
        <v>1</v>
      </c>
      <c r="E537" s="41" t="s">
        <v>572</v>
      </c>
      <c r="F537" s="41" t="s">
        <v>36</v>
      </c>
    </row>
    <row r="538" spans="2:6" ht="33.75" x14ac:dyDescent="0.25">
      <c r="B538" s="41">
        <v>526</v>
      </c>
      <c r="C538" s="41" t="s">
        <v>564</v>
      </c>
      <c r="D538" s="41">
        <v>1</v>
      </c>
      <c r="E538" s="41" t="s">
        <v>573</v>
      </c>
      <c r="F538" s="41" t="s">
        <v>36</v>
      </c>
    </row>
    <row r="539" spans="2:6" ht="33.75" x14ac:dyDescent="0.25">
      <c r="B539" s="41">
        <v>527</v>
      </c>
      <c r="C539" s="41" t="s">
        <v>574</v>
      </c>
      <c r="D539" s="41">
        <v>3</v>
      </c>
      <c r="E539" s="41" t="s">
        <v>575</v>
      </c>
      <c r="F539" s="41" t="s">
        <v>36</v>
      </c>
    </row>
    <row r="540" spans="2:6" ht="33.75" x14ac:dyDescent="0.25">
      <c r="B540" s="41">
        <v>528</v>
      </c>
      <c r="C540" s="41" t="s">
        <v>576</v>
      </c>
      <c r="D540" s="41">
        <v>1</v>
      </c>
      <c r="E540" s="41" t="s">
        <v>221</v>
      </c>
      <c r="F540" s="41" t="s">
        <v>36</v>
      </c>
    </row>
    <row r="541" spans="2:6" ht="45" x14ac:dyDescent="0.25">
      <c r="B541" s="41">
        <v>529</v>
      </c>
      <c r="C541" s="41" t="s">
        <v>577</v>
      </c>
      <c r="D541" s="41">
        <v>4</v>
      </c>
      <c r="E541" s="41" t="s">
        <v>578</v>
      </c>
      <c r="F541" s="41" t="s">
        <v>184</v>
      </c>
    </row>
    <row r="542" spans="2:6" ht="123.75" x14ac:dyDescent="0.25">
      <c r="B542" s="41">
        <v>530</v>
      </c>
      <c r="C542" s="41" t="s">
        <v>579</v>
      </c>
      <c r="D542" s="41">
        <v>4</v>
      </c>
      <c r="E542" s="41" t="s">
        <v>580</v>
      </c>
      <c r="F542" s="41" t="s">
        <v>36</v>
      </c>
    </row>
    <row r="543" spans="2:6" ht="146.25" x14ac:dyDescent="0.25">
      <c r="B543" s="41">
        <v>531</v>
      </c>
      <c r="C543" s="41" t="s">
        <v>579</v>
      </c>
      <c r="D543" s="41">
        <v>1</v>
      </c>
      <c r="E543" s="41" t="s">
        <v>581</v>
      </c>
      <c r="F543" s="41" t="s">
        <v>36</v>
      </c>
    </row>
    <row r="544" spans="2:6" ht="56.25" x14ac:dyDescent="0.25">
      <c r="B544" s="41">
        <v>532</v>
      </c>
      <c r="C544" s="41" t="s">
        <v>582</v>
      </c>
      <c r="D544" s="41">
        <v>6</v>
      </c>
      <c r="E544" s="41" t="s">
        <v>583</v>
      </c>
      <c r="F544" s="41" t="s">
        <v>36</v>
      </c>
    </row>
    <row r="545" spans="2:6" ht="45" x14ac:dyDescent="0.25">
      <c r="B545" s="41">
        <v>533</v>
      </c>
      <c r="C545" s="41" t="s">
        <v>582</v>
      </c>
      <c r="D545" s="41">
        <v>6</v>
      </c>
      <c r="E545" s="41" t="s">
        <v>584</v>
      </c>
      <c r="F545" s="41" t="s">
        <v>36</v>
      </c>
    </row>
    <row r="546" spans="2:6" ht="45" x14ac:dyDescent="0.25">
      <c r="B546" s="41">
        <v>534</v>
      </c>
      <c r="C546" s="41" t="s">
        <v>582</v>
      </c>
      <c r="D546" s="41">
        <v>6</v>
      </c>
      <c r="E546" s="41" t="s">
        <v>578</v>
      </c>
      <c r="F546" s="41" t="s">
        <v>184</v>
      </c>
    </row>
    <row r="547" spans="2:6" ht="33.75" x14ac:dyDescent="0.25">
      <c r="B547" s="41">
        <v>535</v>
      </c>
      <c r="C547" s="41" t="s">
        <v>582</v>
      </c>
      <c r="D547" s="41">
        <v>3</v>
      </c>
      <c r="E547" s="41" t="s">
        <v>155</v>
      </c>
      <c r="F547" s="41" t="s">
        <v>36</v>
      </c>
    </row>
    <row r="548" spans="2:6" ht="22.5" x14ac:dyDescent="0.25">
      <c r="B548" s="41">
        <v>536</v>
      </c>
      <c r="C548" s="41" t="s">
        <v>585</v>
      </c>
      <c r="D548" s="41">
        <v>1</v>
      </c>
      <c r="E548" s="41" t="s">
        <v>155</v>
      </c>
      <c r="F548" s="41" t="s">
        <v>36</v>
      </c>
    </row>
    <row r="549" spans="2:6" ht="22.5" x14ac:dyDescent="0.25">
      <c r="B549" s="41">
        <v>537</v>
      </c>
      <c r="C549" s="41" t="s">
        <v>586</v>
      </c>
      <c r="D549" s="41">
        <v>17</v>
      </c>
      <c r="E549" s="41" t="s">
        <v>587</v>
      </c>
      <c r="F549" s="41" t="s">
        <v>80</v>
      </c>
    </row>
    <row r="550" spans="2:6" ht="22.5" x14ac:dyDescent="0.25">
      <c r="B550" s="41">
        <v>538</v>
      </c>
      <c r="C550" s="41" t="s">
        <v>586</v>
      </c>
      <c r="D550" s="41">
        <v>5</v>
      </c>
      <c r="E550" s="41" t="s">
        <v>588</v>
      </c>
      <c r="F550" s="41" t="s">
        <v>70</v>
      </c>
    </row>
    <row r="551" spans="2:6" ht="22.5" x14ac:dyDescent="0.25">
      <c r="B551" s="41">
        <v>539</v>
      </c>
      <c r="C551" s="41" t="s">
        <v>586</v>
      </c>
      <c r="D551" s="41">
        <v>10</v>
      </c>
      <c r="E551" s="41" t="s">
        <v>589</v>
      </c>
      <c r="F551" s="41" t="s">
        <v>204</v>
      </c>
    </row>
    <row r="552" spans="2:6" ht="33.75" x14ac:dyDescent="0.25">
      <c r="B552" s="41">
        <v>540</v>
      </c>
      <c r="C552" s="41" t="s">
        <v>586</v>
      </c>
      <c r="D552" s="41">
        <v>10</v>
      </c>
      <c r="E552" s="41" t="s">
        <v>73</v>
      </c>
      <c r="F552" s="41" t="s">
        <v>36</v>
      </c>
    </row>
    <row r="553" spans="2:6" ht="22.5" x14ac:dyDescent="0.25">
      <c r="B553" s="41">
        <v>541</v>
      </c>
      <c r="C553" s="41" t="s">
        <v>586</v>
      </c>
      <c r="D553" s="41">
        <v>1</v>
      </c>
      <c r="E553" s="41" t="s">
        <v>590</v>
      </c>
      <c r="F553" s="41" t="s">
        <v>204</v>
      </c>
    </row>
    <row r="554" spans="2:6" ht="326.25" x14ac:dyDescent="0.25">
      <c r="B554" s="41">
        <v>542</v>
      </c>
      <c r="C554" s="41" t="s">
        <v>591</v>
      </c>
      <c r="D554" s="41">
        <v>1</v>
      </c>
      <c r="E554" s="41" t="s">
        <v>592</v>
      </c>
      <c r="F554" s="41" t="s">
        <v>36</v>
      </c>
    </row>
    <row r="555" spans="2:6" ht="45" x14ac:dyDescent="0.25">
      <c r="B555" s="41">
        <v>543</v>
      </c>
      <c r="C555" s="41" t="s">
        <v>591</v>
      </c>
      <c r="D555" s="41">
        <v>2</v>
      </c>
      <c r="E555" s="41" t="s">
        <v>593</v>
      </c>
      <c r="F555" s="41" t="s">
        <v>36</v>
      </c>
    </row>
    <row r="556" spans="2:6" ht="45" x14ac:dyDescent="0.25">
      <c r="B556" s="41">
        <v>544</v>
      </c>
      <c r="C556" s="41" t="s">
        <v>591</v>
      </c>
      <c r="D556" s="41">
        <v>2</v>
      </c>
      <c r="E556" s="41" t="s">
        <v>594</v>
      </c>
      <c r="F556" s="41" t="s">
        <v>36</v>
      </c>
    </row>
    <row r="557" spans="2:6" ht="33.75" x14ac:dyDescent="0.25">
      <c r="B557" s="41">
        <v>545</v>
      </c>
      <c r="C557" s="41" t="s">
        <v>591</v>
      </c>
      <c r="D557" s="41">
        <v>2</v>
      </c>
      <c r="E557" s="41" t="s">
        <v>595</v>
      </c>
      <c r="F557" s="41" t="s">
        <v>36</v>
      </c>
    </row>
    <row r="558" spans="2:6" ht="33.75" x14ac:dyDescent="0.25">
      <c r="B558" s="41">
        <v>546</v>
      </c>
      <c r="C558" s="41" t="s">
        <v>591</v>
      </c>
      <c r="D558" s="41">
        <v>1</v>
      </c>
      <c r="E558" s="41" t="s">
        <v>596</v>
      </c>
      <c r="F558" s="41" t="s">
        <v>36</v>
      </c>
    </row>
    <row r="559" spans="2:6" ht="78.75" x14ac:dyDescent="0.25">
      <c r="B559" s="41">
        <v>547</v>
      </c>
      <c r="C559" s="41" t="s">
        <v>591</v>
      </c>
      <c r="D559" s="41">
        <v>2</v>
      </c>
      <c r="E559" s="41" t="s">
        <v>597</v>
      </c>
      <c r="F559" s="41" t="s">
        <v>36</v>
      </c>
    </row>
    <row r="560" spans="2:6" ht="56.25" x14ac:dyDescent="0.25">
      <c r="B560" s="41">
        <v>548</v>
      </c>
      <c r="C560" s="41" t="s">
        <v>591</v>
      </c>
      <c r="D560" s="41">
        <v>1</v>
      </c>
      <c r="E560" s="41" t="s">
        <v>598</v>
      </c>
      <c r="F560" s="41" t="s">
        <v>36</v>
      </c>
    </row>
    <row r="561" spans="2:6" ht="45" x14ac:dyDescent="0.25">
      <c r="B561" s="41">
        <v>549</v>
      </c>
      <c r="C561" s="41" t="s">
        <v>599</v>
      </c>
      <c r="D561" s="41">
        <v>2</v>
      </c>
      <c r="E561" s="41" t="s">
        <v>578</v>
      </c>
      <c r="F561" s="41" t="s">
        <v>184</v>
      </c>
    </row>
    <row r="562" spans="2:6" ht="56.25" x14ac:dyDescent="0.25">
      <c r="B562" s="41">
        <v>550</v>
      </c>
      <c r="C562" s="41" t="s">
        <v>600</v>
      </c>
      <c r="D562" s="41">
        <v>1</v>
      </c>
      <c r="E562" s="41" t="s">
        <v>601</v>
      </c>
      <c r="F562" s="41" t="s">
        <v>36</v>
      </c>
    </row>
    <row r="563" spans="2:6" ht="22.5" x14ac:dyDescent="0.25">
      <c r="B563" s="41">
        <v>551</v>
      </c>
      <c r="C563" s="41" t="s">
        <v>602</v>
      </c>
      <c r="D563" s="41">
        <v>2</v>
      </c>
      <c r="E563" s="41" t="s">
        <v>603</v>
      </c>
      <c r="F563" s="41" t="s">
        <v>36</v>
      </c>
    </row>
    <row r="564" spans="2:6" ht="33.75" x14ac:dyDescent="0.25">
      <c r="B564" s="41">
        <v>552</v>
      </c>
      <c r="C564" s="41" t="s">
        <v>602</v>
      </c>
      <c r="D564" s="41">
        <v>2</v>
      </c>
      <c r="E564" s="41" t="s">
        <v>604</v>
      </c>
      <c r="F564" s="41" t="s">
        <v>36</v>
      </c>
    </row>
    <row r="565" spans="2:6" ht="33.75" x14ac:dyDescent="0.25">
      <c r="B565" s="41">
        <v>553</v>
      </c>
      <c r="C565" s="41" t="s">
        <v>602</v>
      </c>
      <c r="D565" s="41">
        <v>1</v>
      </c>
      <c r="E565" s="41" t="s">
        <v>605</v>
      </c>
      <c r="F565" s="41" t="s">
        <v>36</v>
      </c>
    </row>
    <row r="566" spans="2:6" ht="22.5" x14ac:dyDescent="0.25">
      <c r="B566" s="41">
        <v>554</v>
      </c>
      <c r="C566" s="41" t="s">
        <v>602</v>
      </c>
      <c r="D566" s="41">
        <v>2</v>
      </c>
      <c r="E566" s="41" t="s">
        <v>590</v>
      </c>
      <c r="F566" s="41" t="s">
        <v>204</v>
      </c>
    </row>
    <row r="567" spans="2:6" ht="22.5" x14ac:dyDescent="0.25">
      <c r="B567" s="41">
        <v>555</v>
      </c>
      <c r="C567" s="41" t="s">
        <v>602</v>
      </c>
      <c r="D567" s="41">
        <v>2</v>
      </c>
      <c r="E567" s="41" t="s">
        <v>606</v>
      </c>
      <c r="F567" s="41" t="s">
        <v>36</v>
      </c>
    </row>
    <row r="568" spans="2:6" ht="45" x14ac:dyDescent="0.25">
      <c r="B568" s="41">
        <v>556</v>
      </c>
      <c r="C568" s="41" t="s">
        <v>602</v>
      </c>
      <c r="D568" s="41">
        <v>2</v>
      </c>
      <c r="E568" s="41" t="s">
        <v>578</v>
      </c>
      <c r="F568" s="41" t="s">
        <v>184</v>
      </c>
    </row>
    <row r="569" spans="2:6" ht="22.5" x14ac:dyDescent="0.25">
      <c r="B569" s="41">
        <v>557</v>
      </c>
      <c r="C569" s="41" t="s">
        <v>602</v>
      </c>
      <c r="D569" s="41">
        <v>3</v>
      </c>
      <c r="E569" s="41" t="s">
        <v>607</v>
      </c>
      <c r="F569" s="41" t="s">
        <v>36</v>
      </c>
    </row>
    <row r="570" spans="2:6" ht="33.75" x14ac:dyDescent="0.25">
      <c r="B570" s="41">
        <v>558</v>
      </c>
      <c r="C570" s="41" t="s">
        <v>602</v>
      </c>
      <c r="D570" s="41">
        <v>1</v>
      </c>
      <c r="E570" s="41" t="s">
        <v>608</v>
      </c>
      <c r="F570" s="41" t="s">
        <v>36</v>
      </c>
    </row>
    <row r="571" spans="2:6" ht="135" x14ac:dyDescent="0.25">
      <c r="B571" s="41">
        <v>559</v>
      </c>
      <c r="C571" s="41" t="s">
        <v>609</v>
      </c>
      <c r="D571" s="41">
        <v>1</v>
      </c>
      <c r="E571" s="41" t="s">
        <v>610</v>
      </c>
      <c r="F571" s="41" t="s">
        <v>23</v>
      </c>
    </row>
    <row r="572" spans="2:6" ht="33.75" x14ac:dyDescent="0.25">
      <c r="B572" s="41">
        <v>560</v>
      </c>
      <c r="C572" s="41" t="s">
        <v>611</v>
      </c>
      <c r="D572" s="41">
        <v>1</v>
      </c>
      <c r="E572" s="41" t="s">
        <v>612</v>
      </c>
      <c r="F572" s="41" t="s">
        <v>36</v>
      </c>
    </row>
    <row r="573" spans="2:6" ht="33.75" x14ac:dyDescent="0.25">
      <c r="B573" s="41">
        <v>561</v>
      </c>
      <c r="C573" s="41" t="s">
        <v>611</v>
      </c>
      <c r="D573" s="41">
        <v>1</v>
      </c>
      <c r="E573" s="41" t="s">
        <v>613</v>
      </c>
      <c r="F573" s="41" t="s">
        <v>36</v>
      </c>
    </row>
    <row r="574" spans="2:6" ht="33.75" x14ac:dyDescent="0.25">
      <c r="B574" s="41">
        <v>562</v>
      </c>
      <c r="C574" s="41" t="s">
        <v>611</v>
      </c>
      <c r="D574" s="41">
        <v>1</v>
      </c>
      <c r="E574" s="41" t="s">
        <v>614</v>
      </c>
      <c r="F574" s="41" t="s">
        <v>36</v>
      </c>
    </row>
    <row r="575" spans="2:6" ht="45" x14ac:dyDescent="0.25">
      <c r="B575" s="41">
        <v>563</v>
      </c>
      <c r="C575" s="41" t="s">
        <v>611</v>
      </c>
      <c r="D575" s="41">
        <v>1</v>
      </c>
      <c r="E575" s="41" t="s">
        <v>615</v>
      </c>
      <c r="F575" s="41" t="s">
        <v>36</v>
      </c>
    </row>
    <row r="576" spans="2:6" ht="33.75" x14ac:dyDescent="0.25">
      <c r="B576" s="41">
        <v>564</v>
      </c>
      <c r="C576" s="41" t="s">
        <v>611</v>
      </c>
      <c r="D576" s="41">
        <v>1</v>
      </c>
      <c r="E576" s="41" t="s">
        <v>616</v>
      </c>
      <c r="F576" s="41" t="s">
        <v>36</v>
      </c>
    </row>
    <row r="577" spans="2:6" ht="33.75" x14ac:dyDescent="0.25">
      <c r="B577" s="41">
        <v>565</v>
      </c>
      <c r="C577" s="41" t="s">
        <v>611</v>
      </c>
      <c r="D577" s="41">
        <v>1</v>
      </c>
      <c r="E577" s="41" t="s">
        <v>617</v>
      </c>
      <c r="F577" s="41" t="s">
        <v>36</v>
      </c>
    </row>
    <row r="578" spans="2:6" ht="33.75" x14ac:dyDescent="0.25">
      <c r="B578" s="41">
        <v>566</v>
      </c>
      <c r="C578" s="41" t="s">
        <v>611</v>
      </c>
      <c r="D578" s="41">
        <v>1</v>
      </c>
      <c r="E578" s="41" t="s">
        <v>618</v>
      </c>
      <c r="F578" s="41" t="s">
        <v>36</v>
      </c>
    </row>
    <row r="579" spans="2:6" ht="33.75" x14ac:dyDescent="0.25">
      <c r="B579" s="41">
        <v>567</v>
      </c>
      <c r="C579" s="41" t="s">
        <v>611</v>
      </c>
      <c r="D579" s="41">
        <v>1</v>
      </c>
      <c r="E579" s="41" t="s">
        <v>619</v>
      </c>
      <c r="F579" s="41" t="s">
        <v>36</v>
      </c>
    </row>
    <row r="580" spans="2:6" ht="33.75" x14ac:dyDescent="0.25">
      <c r="B580" s="41">
        <v>568</v>
      </c>
      <c r="C580" s="41" t="s">
        <v>611</v>
      </c>
      <c r="D580" s="41">
        <v>3</v>
      </c>
      <c r="E580" s="41" t="s">
        <v>620</v>
      </c>
      <c r="F580" s="41" t="s">
        <v>36</v>
      </c>
    </row>
    <row r="581" spans="2:6" ht="33.75" x14ac:dyDescent="0.25">
      <c r="B581" s="41">
        <v>569</v>
      </c>
      <c r="C581" s="41" t="s">
        <v>611</v>
      </c>
      <c r="D581" s="41">
        <v>1</v>
      </c>
      <c r="E581" s="41" t="s">
        <v>621</v>
      </c>
      <c r="F581" s="41" t="s">
        <v>36</v>
      </c>
    </row>
    <row r="582" spans="2:6" ht="33.75" x14ac:dyDescent="0.25">
      <c r="B582" s="41">
        <v>570</v>
      </c>
      <c r="C582" s="41" t="s">
        <v>611</v>
      </c>
      <c r="D582" s="41">
        <v>1</v>
      </c>
      <c r="E582" s="41" t="s">
        <v>622</v>
      </c>
      <c r="F582" s="41" t="s">
        <v>36</v>
      </c>
    </row>
    <row r="583" spans="2:6" ht="33.75" x14ac:dyDescent="0.25">
      <c r="B583" s="41">
        <v>571</v>
      </c>
      <c r="C583" s="41" t="s">
        <v>611</v>
      </c>
      <c r="D583" s="41">
        <v>1</v>
      </c>
      <c r="E583" s="41" t="s">
        <v>623</v>
      </c>
      <c r="F583" s="41" t="s">
        <v>36</v>
      </c>
    </row>
    <row r="584" spans="2:6" ht="33.75" x14ac:dyDescent="0.25">
      <c r="B584" s="41">
        <v>572</v>
      </c>
      <c r="C584" s="41" t="s">
        <v>611</v>
      </c>
      <c r="D584" s="41">
        <v>2</v>
      </c>
      <c r="E584" s="41" t="s">
        <v>624</v>
      </c>
      <c r="F584" s="41" t="s">
        <v>36</v>
      </c>
    </row>
    <row r="585" spans="2:6" ht="33.75" x14ac:dyDescent="0.25">
      <c r="B585" s="41">
        <v>573</v>
      </c>
      <c r="C585" s="41" t="s">
        <v>611</v>
      </c>
      <c r="D585" s="41">
        <v>2</v>
      </c>
      <c r="E585" s="41" t="s">
        <v>625</v>
      </c>
      <c r="F585" s="41" t="s">
        <v>36</v>
      </c>
    </row>
    <row r="586" spans="2:6" ht="78.75" x14ac:dyDescent="0.25">
      <c r="B586" s="41">
        <v>574</v>
      </c>
      <c r="C586" s="41" t="s">
        <v>611</v>
      </c>
      <c r="D586" s="41">
        <v>2</v>
      </c>
      <c r="E586" s="41" t="s">
        <v>626</v>
      </c>
      <c r="F586" s="41" t="s">
        <v>36</v>
      </c>
    </row>
    <row r="587" spans="2:6" ht="33.75" x14ac:dyDescent="0.25">
      <c r="B587" s="41">
        <v>575</v>
      </c>
      <c r="C587" s="41" t="s">
        <v>611</v>
      </c>
      <c r="D587" s="41">
        <v>2</v>
      </c>
      <c r="E587" s="41" t="s">
        <v>627</v>
      </c>
      <c r="F587" s="41" t="s">
        <v>36</v>
      </c>
    </row>
    <row r="588" spans="2:6" ht="33.75" x14ac:dyDescent="0.25">
      <c r="B588" s="41">
        <v>576</v>
      </c>
      <c r="C588" s="41" t="s">
        <v>611</v>
      </c>
      <c r="D588" s="41">
        <v>2</v>
      </c>
      <c r="E588" s="41" t="s">
        <v>628</v>
      </c>
      <c r="F588" s="41" t="s">
        <v>36</v>
      </c>
    </row>
    <row r="589" spans="2:6" ht="33.75" x14ac:dyDescent="0.25">
      <c r="B589" s="41">
        <v>577</v>
      </c>
      <c r="C589" s="41" t="s">
        <v>611</v>
      </c>
      <c r="D589" s="41">
        <v>2</v>
      </c>
      <c r="E589" s="41" t="s">
        <v>629</v>
      </c>
      <c r="F589" s="41" t="s">
        <v>36</v>
      </c>
    </row>
    <row r="590" spans="2:6" ht="33.75" x14ac:dyDescent="0.25">
      <c r="B590" s="41">
        <v>578</v>
      </c>
      <c r="C590" s="41" t="s">
        <v>611</v>
      </c>
      <c r="D590" s="41">
        <v>2</v>
      </c>
      <c r="E590" s="41" t="s">
        <v>630</v>
      </c>
      <c r="F590" s="41" t="s">
        <v>36</v>
      </c>
    </row>
    <row r="591" spans="2:6" ht="33.75" x14ac:dyDescent="0.25">
      <c r="B591" s="41">
        <v>579</v>
      </c>
      <c r="C591" s="41" t="s">
        <v>611</v>
      </c>
      <c r="D591" s="41">
        <v>1</v>
      </c>
      <c r="E591" s="41" t="s">
        <v>631</v>
      </c>
      <c r="F591" s="41" t="s">
        <v>36</v>
      </c>
    </row>
    <row r="592" spans="2:6" ht="45" x14ac:dyDescent="0.25">
      <c r="B592" s="41">
        <v>580</v>
      </c>
      <c r="C592" s="41" t="s">
        <v>632</v>
      </c>
      <c r="D592" s="41">
        <v>4</v>
      </c>
      <c r="E592" s="41" t="s">
        <v>633</v>
      </c>
      <c r="F592" s="41" t="s">
        <v>36</v>
      </c>
    </row>
    <row r="593" spans="2:6" x14ac:dyDescent="0.25">
      <c r="B593" s="44"/>
      <c r="C593" s="44"/>
      <c r="D593" s="44"/>
      <c r="E593" s="44"/>
      <c r="F593" s="44"/>
    </row>
    <row r="594" spans="2:6" x14ac:dyDescent="0.25">
      <c r="B594" s="46"/>
      <c r="C594" s="46"/>
      <c r="D594" s="46"/>
      <c r="E594" s="46"/>
      <c r="F594" s="46"/>
    </row>
    <row r="595" spans="2:6" x14ac:dyDescent="0.25">
      <c r="B595" s="46"/>
      <c r="C595" s="46"/>
      <c r="D595" s="46"/>
      <c r="E595" s="46"/>
      <c r="F595" s="46"/>
    </row>
  </sheetData>
  <autoFilter ref="B8:F595"/>
  <mergeCells count="19">
    <mergeCell ref="B230:B232"/>
    <mergeCell ref="C230:C232"/>
    <mergeCell ref="D230:D232"/>
    <mergeCell ref="E230:E232"/>
    <mergeCell ref="F230:F232"/>
    <mergeCell ref="B215:B216"/>
    <mergeCell ref="C215:C216"/>
    <mergeCell ref="D215:D216"/>
    <mergeCell ref="E215:E216"/>
    <mergeCell ref="F215:F216"/>
    <mergeCell ref="C3:F3"/>
    <mergeCell ref="C4:F4"/>
    <mergeCell ref="C5:F5"/>
    <mergeCell ref="C6:F6"/>
    <mergeCell ref="B150:B151"/>
    <mergeCell ref="C150:C151"/>
    <mergeCell ref="D150:D151"/>
    <mergeCell ref="E150:E151"/>
    <mergeCell ref="F150:F151"/>
  </mergeCells>
  <pageMargins left="0.51181102362204722" right="0.51181102362204722" top="0.74803149606299213" bottom="0.74803149606299213" header="0.31496062992125984" footer="0.31496062992125984"/>
  <pageSetup scale="56" fitToHeight="0" orientation="portrait" r:id="rId1"/>
  <headerFooter differentFirst="1">
    <oddHeader>&amp;CUAEH-LP-N55-2024
Adquisición de consumible, mobiliario y equipo de laboratorio</oddHead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UAEH-LP-N55-2024</vt:lpstr>
      <vt:lpstr>Económico</vt:lpstr>
      <vt:lpstr>Técnico</vt:lpstr>
      <vt:lpstr>Económico!Títulos_a_imprimir</vt:lpstr>
      <vt:lpstr>Técnico!Títulos_a_imprimir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Hernandez Rodriguez</dc:creator>
  <cp:lastModifiedBy>Florencia Hernandez Rodriguez</cp:lastModifiedBy>
  <cp:lastPrinted>2024-10-11T20:48:37Z</cp:lastPrinted>
  <dcterms:created xsi:type="dcterms:W3CDTF">2024-10-02T17:22:47Z</dcterms:created>
  <dcterms:modified xsi:type="dcterms:W3CDTF">2024-10-14T16:57:06Z</dcterms:modified>
</cp:coreProperties>
</file>