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3820"/>
  <mc:AlternateContent xmlns:mc="http://schemas.openxmlformats.org/markup-compatibility/2006">
    <mc:Choice Requires="x15">
      <x15ac:absPath xmlns:x15ac="http://schemas.microsoft.com/office/spreadsheetml/2010/11/ac" url="D:\Convocatoria 017-2022\Compranet\"/>
    </mc:Choice>
  </mc:AlternateContent>
  <xr:revisionPtr revIDLastSave="0" documentId="13_ncr:1_{481FA6F3-5F85-4F11-8C26-639756F2043D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TABLA" sheetId="25" state="hidden" r:id="rId1"/>
    <sheet name="Anexo 13" sheetId="30" r:id="rId2"/>
    <sheet name="Anexo 14" sheetId="31" r:id="rId3"/>
  </sheets>
  <definedNames>
    <definedName name="_xlnm._FilterDatabase" localSheetId="1" hidden="1">'Anexo 13'!$A$29:$G$85</definedName>
    <definedName name="_xlnm._FilterDatabase" localSheetId="2" hidden="1">'Anexo 14'!$A$29:$G$69</definedName>
    <definedName name="_xlnm._FilterDatabase" localSheetId="0" hidden="1">TABLA!$A$5:$AH$438</definedName>
    <definedName name="_xlnm.Print_Area" localSheetId="1">'Anexo 13'!$A$1:$G$96</definedName>
    <definedName name="_xlnm.Print_Area" localSheetId="2">'Anexo 14'!$A$1:$I$98</definedName>
    <definedName name="_xlnm.Print_Area" localSheetId="0">TABLA!$B$1:$L$275</definedName>
    <definedName name="_xlnm.Print_Titles" localSheetId="1">'Anexo 13'!$29:$29</definedName>
    <definedName name="_xlnm.Print_Titles" localSheetId="2">'Anexo 14'!$29:$29</definedName>
    <definedName name="_xlnm.Print_Titles" localSheetId="0">TABLA!$1:$5</definedName>
  </definedNames>
  <calcPr calcId="181029"/>
</workbook>
</file>

<file path=xl/calcChain.xml><?xml version="1.0" encoding="utf-8"?>
<calcChain xmlns="http://schemas.openxmlformats.org/spreadsheetml/2006/main">
  <c r="J435" i="25" l="1"/>
  <c r="J420" i="25"/>
  <c r="J406" i="25"/>
  <c r="J401" i="25"/>
  <c r="K401" i="25" s="1"/>
  <c r="K259" i="25"/>
  <c r="K256" i="25"/>
  <c r="K244" i="25"/>
  <c r="K243" i="25"/>
  <c r="K242" i="25"/>
  <c r="K241" i="25"/>
  <c r="K240" i="25"/>
  <c r="K239" i="25"/>
  <c r="K421" i="25" l="1"/>
  <c r="K422" i="25"/>
  <c r="K423" i="25"/>
  <c r="K424" i="25"/>
  <c r="K425" i="25"/>
  <c r="K426" i="25"/>
  <c r="K427" i="25"/>
  <c r="K428" i="25"/>
  <c r="K429" i="25"/>
  <c r="K430" i="25"/>
  <c r="K435" i="25"/>
  <c r="K408" i="25"/>
  <c r="K409" i="25"/>
  <c r="K410" i="25"/>
  <c r="K411" i="25"/>
  <c r="K412" i="25"/>
  <c r="K413" i="25"/>
  <c r="K414" i="25"/>
  <c r="K415" i="25"/>
  <c r="K416" i="25"/>
  <c r="K417" i="25"/>
  <c r="K418" i="25"/>
  <c r="K420" i="25"/>
  <c r="K407" i="25"/>
  <c r="K403" i="25"/>
  <c r="K406" i="25"/>
  <c r="K402" i="25"/>
  <c r="K393" i="25"/>
  <c r="K394" i="25"/>
  <c r="K395" i="25"/>
  <c r="K396" i="25"/>
  <c r="K397" i="25"/>
  <c r="K398" i="25"/>
  <c r="K399" i="25"/>
  <c r="K392" i="25"/>
  <c r="K389" i="25"/>
  <c r="K390" i="25"/>
  <c r="K391" i="25"/>
  <c r="K388" i="25"/>
  <c r="K380" i="25" l="1"/>
  <c r="K381" i="25"/>
  <c r="K382" i="25"/>
  <c r="K383" i="25"/>
  <c r="K384" i="25"/>
  <c r="K385" i="25"/>
  <c r="K386" i="25"/>
  <c r="K387" i="25"/>
  <c r="K379" i="25"/>
  <c r="K368" i="25"/>
  <c r="K369" i="25"/>
  <c r="K370" i="25"/>
  <c r="K371" i="25"/>
  <c r="K372" i="25"/>
  <c r="K373" i="25"/>
  <c r="K374" i="25"/>
  <c r="K375" i="25"/>
  <c r="K376" i="25"/>
  <c r="K377" i="25"/>
  <c r="K378" i="25"/>
  <c r="K367" i="25"/>
  <c r="K351" i="25"/>
  <c r="K352" i="25"/>
  <c r="K353" i="25"/>
  <c r="K354" i="25"/>
  <c r="K355" i="25"/>
  <c r="K356" i="25"/>
  <c r="K357" i="25"/>
  <c r="K358" i="25"/>
  <c r="K359" i="25"/>
  <c r="K360" i="25"/>
  <c r="K361" i="25"/>
  <c r="K362" i="25"/>
  <c r="K363" i="25"/>
  <c r="K364" i="25"/>
  <c r="K365" i="25"/>
  <c r="K366" i="25"/>
  <c r="K350" i="25"/>
  <c r="K338" i="25"/>
  <c r="K339" i="25"/>
  <c r="K340" i="25"/>
  <c r="K341" i="25"/>
  <c r="K342" i="25"/>
  <c r="K343" i="25"/>
  <c r="K344" i="25"/>
  <c r="K345" i="25"/>
  <c r="K346" i="25"/>
  <c r="K347" i="25"/>
  <c r="K348" i="25"/>
  <c r="K349" i="25"/>
  <c r="K337" i="25"/>
  <c r="K325" i="25"/>
  <c r="K326" i="25"/>
  <c r="K327" i="25"/>
  <c r="K328" i="25"/>
  <c r="K329" i="25"/>
  <c r="K330" i="25"/>
  <c r="K331" i="25"/>
  <c r="K332" i="25"/>
  <c r="K333" i="25"/>
  <c r="K334" i="25"/>
  <c r="K335" i="25"/>
  <c r="K336" i="25"/>
  <c r="K313" i="25"/>
  <c r="K314" i="25"/>
  <c r="K315" i="25"/>
  <c r="K316" i="25"/>
  <c r="K317" i="25"/>
  <c r="K318" i="25"/>
  <c r="K319" i="25"/>
  <c r="K320" i="25"/>
  <c r="K321" i="25"/>
  <c r="K322" i="25"/>
  <c r="K323" i="25"/>
  <c r="K324" i="25"/>
  <c r="K306" i="25"/>
  <c r="K307" i="25"/>
  <c r="K308" i="25"/>
  <c r="K309" i="25"/>
  <c r="K310" i="25"/>
  <c r="K311" i="25"/>
  <c r="K312" i="25"/>
  <c r="K305" i="25"/>
  <c r="K432" i="25"/>
  <c r="K433" i="25"/>
  <c r="K434" i="25"/>
  <c r="K431" i="25"/>
  <c r="K304" i="25"/>
  <c r="K303" i="25"/>
  <c r="K290" i="25"/>
  <c r="K291" i="25"/>
  <c r="K292" i="25"/>
  <c r="K293" i="25"/>
  <c r="K294" i="25"/>
  <c r="K295" i="25"/>
  <c r="K296" i="25"/>
  <c r="K297" i="25"/>
  <c r="K298" i="25"/>
  <c r="K299" i="25"/>
  <c r="K300" i="25"/>
  <c r="K301" i="25"/>
  <c r="K302" i="25"/>
  <c r="K289" i="25"/>
  <c r="K280" i="25"/>
  <c r="K281" i="25"/>
  <c r="K282" i="25"/>
  <c r="K283" i="25"/>
  <c r="K284" i="25"/>
  <c r="K285" i="25"/>
  <c r="K286" i="25"/>
  <c r="K287" i="25"/>
  <c r="K288" i="25"/>
  <c r="K279" i="25"/>
  <c r="K419" i="25"/>
  <c r="K404" i="25" l="1"/>
  <c r="K405" i="25"/>
  <c r="K277" i="25" l="1"/>
  <c r="K278" i="25"/>
  <c r="K276" i="25"/>
  <c r="K400" i="25"/>
  <c r="K275" i="25" l="1"/>
  <c r="K274" i="25"/>
  <c r="K273" i="25"/>
  <c r="K272" i="25"/>
  <c r="K271" i="25"/>
  <c r="K270" i="25"/>
  <c r="K269" i="25"/>
  <c r="K268" i="25"/>
  <c r="K267" i="25"/>
  <c r="K266" i="25"/>
  <c r="K265" i="25"/>
  <c r="K264" i="25"/>
  <c r="K263" i="25"/>
  <c r="K262" i="25"/>
  <c r="K261" i="25"/>
  <c r="K260" i="25"/>
  <c r="K245" i="25"/>
  <c r="K246" i="25"/>
  <c r="K253" i="25"/>
  <c r="K254" i="25"/>
  <c r="K255" i="25"/>
  <c r="K257" i="25"/>
  <c r="K258" i="25"/>
  <c r="K247" i="25"/>
  <c r="K248" i="25"/>
  <c r="K249" i="25"/>
  <c r="K250" i="25"/>
  <c r="K251" i="25"/>
  <c r="K252" i="25"/>
  <c r="K238" i="25"/>
  <c r="K237" i="25"/>
  <c r="K226" i="25"/>
  <c r="K227" i="25"/>
  <c r="K228" i="25"/>
  <c r="K229" i="25"/>
  <c r="K230" i="25"/>
  <c r="K231" i="25"/>
  <c r="K232" i="25"/>
  <c r="K233" i="25"/>
  <c r="K234" i="25"/>
  <c r="K235" i="25"/>
  <c r="K236" i="25"/>
  <c r="K225" i="25"/>
  <c r="K217" i="25"/>
  <c r="K218" i="25"/>
  <c r="K219" i="25"/>
  <c r="K220" i="25"/>
  <c r="K221" i="25"/>
  <c r="K222" i="25"/>
  <c r="K223" i="25"/>
  <c r="K224" i="25"/>
  <c r="K216" i="25"/>
  <c r="K214" i="25"/>
  <c r="K215" i="25"/>
  <c r="K213" i="25"/>
  <c r="K212" i="25"/>
  <c r="K208" i="25"/>
  <c r="K209" i="25"/>
  <c r="K210" i="25"/>
  <c r="K211" i="25"/>
  <c r="K207" i="25"/>
  <c r="K206" i="25"/>
  <c r="K196" i="25"/>
  <c r="K197" i="25"/>
  <c r="K198" i="25"/>
  <c r="K199" i="25"/>
  <c r="K200" i="25"/>
  <c r="K201" i="25"/>
  <c r="K202" i="25"/>
  <c r="K203" i="25"/>
  <c r="K204" i="25"/>
  <c r="K205" i="25"/>
  <c r="K195" i="25"/>
  <c r="K194" i="25"/>
  <c r="K183" i="25"/>
  <c r="K184" i="25"/>
  <c r="K185" i="25"/>
  <c r="K186" i="25"/>
  <c r="K187" i="25"/>
  <c r="K188" i="25"/>
  <c r="K189" i="25"/>
  <c r="K190" i="25"/>
  <c r="K191" i="25"/>
  <c r="K192" i="25"/>
  <c r="K193" i="25"/>
  <c r="K182" i="25"/>
  <c r="K170" i="25"/>
  <c r="K171" i="25"/>
  <c r="K172" i="25"/>
  <c r="K173" i="25"/>
  <c r="K174" i="25"/>
  <c r="K175" i="25"/>
  <c r="K176" i="25"/>
  <c r="K177" i="25"/>
  <c r="K178" i="25"/>
  <c r="K179" i="25"/>
  <c r="K180" i="25"/>
  <c r="K181" i="25"/>
  <c r="K169" i="25"/>
  <c r="K168" i="25"/>
  <c r="K154" i="25"/>
  <c r="K155" i="25"/>
  <c r="K156" i="25"/>
  <c r="K157" i="25"/>
  <c r="K158" i="25"/>
  <c r="K159" i="25"/>
  <c r="K160" i="25"/>
  <c r="K161" i="25"/>
  <c r="K162" i="25"/>
  <c r="K163" i="25"/>
  <c r="K164" i="25"/>
  <c r="K165" i="25"/>
  <c r="K166" i="25"/>
  <c r="K167" i="25"/>
  <c r="K153" i="25"/>
  <c r="K152" i="25"/>
  <c r="K144" i="25"/>
  <c r="K145" i="25"/>
  <c r="K146" i="25"/>
  <c r="K147" i="25"/>
  <c r="K148" i="25"/>
  <c r="K149" i="25"/>
  <c r="K150" i="25"/>
  <c r="K151" i="25"/>
  <c r="K143" i="25"/>
  <c r="K142" i="25"/>
  <c r="K141" i="25"/>
  <c r="K131" i="25"/>
  <c r="K132" i="25"/>
  <c r="K133" i="25"/>
  <c r="K134" i="25"/>
  <c r="K135" i="25"/>
  <c r="K136" i="25"/>
  <c r="K137" i="25"/>
  <c r="K138" i="25"/>
  <c r="K139" i="25"/>
  <c r="K140" i="25"/>
  <c r="K129" i="25"/>
  <c r="K130" i="25"/>
  <c r="K128" i="25"/>
  <c r="K127" i="25" l="1"/>
  <c r="K121" i="25"/>
  <c r="K122" i="25"/>
  <c r="K123" i="25"/>
  <c r="K124" i="25"/>
  <c r="K125" i="25"/>
  <c r="K126" i="25"/>
  <c r="K116" i="25"/>
  <c r="K117" i="25"/>
  <c r="K118" i="25"/>
  <c r="K119" i="25"/>
  <c r="K120" i="25"/>
  <c r="K115" i="25"/>
  <c r="K100" i="25"/>
  <c r="K101" i="25"/>
  <c r="K102" i="25"/>
  <c r="K103" i="25"/>
  <c r="K104" i="25"/>
  <c r="K105" i="25"/>
  <c r="K106" i="25"/>
  <c r="K107" i="25"/>
  <c r="K108" i="25"/>
  <c r="K109" i="25"/>
  <c r="K110" i="25"/>
  <c r="K111" i="25"/>
  <c r="K112" i="25"/>
  <c r="K113" i="25"/>
  <c r="K114" i="25"/>
  <c r="K99" i="25"/>
  <c r="K98" i="25"/>
  <c r="K90" i="25"/>
  <c r="K91" i="25"/>
  <c r="K92" i="25"/>
  <c r="K93" i="25"/>
  <c r="K94" i="25"/>
  <c r="K95" i="25"/>
  <c r="K96" i="25"/>
  <c r="K97" i="25"/>
  <c r="K86" i="25"/>
  <c r="K87" i="25"/>
  <c r="K88" i="25"/>
  <c r="K89" i="25"/>
  <c r="K84" i="25"/>
  <c r="K85" i="25"/>
  <c r="K83" i="25"/>
  <c r="K82" i="25"/>
  <c r="K72" i="25"/>
  <c r="K73" i="25"/>
  <c r="K74" i="25"/>
  <c r="K75" i="25"/>
  <c r="K76" i="25"/>
  <c r="K77" i="25"/>
  <c r="K78" i="25"/>
  <c r="K79" i="25"/>
  <c r="K80" i="25"/>
  <c r="K81" i="25"/>
  <c r="K71" i="25"/>
  <c r="K70" i="25"/>
  <c r="K58" i="25"/>
  <c r="K59" i="25"/>
  <c r="K60" i="25"/>
  <c r="K61" i="25"/>
  <c r="K62" i="25"/>
  <c r="K63" i="25"/>
  <c r="K64" i="25"/>
  <c r="K65" i="25"/>
  <c r="K66" i="25"/>
  <c r="K67" i="25"/>
  <c r="K68" i="25"/>
  <c r="K69" i="25"/>
  <c r="K57" i="25"/>
  <c r="K53" i="25"/>
  <c r="K54" i="25"/>
  <c r="K55" i="25"/>
  <c r="K56" i="25"/>
  <c r="K52" i="25"/>
  <c r="K51" i="25"/>
  <c r="K45" i="25"/>
  <c r="K46" i="25"/>
  <c r="K47" i="25"/>
  <c r="K48" i="25"/>
  <c r="K49" i="25"/>
  <c r="K50" i="25"/>
  <c r="K43" i="25"/>
  <c r="K44" i="25"/>
  <c r="K42" i="25"/>
  <c r="K41" i="25"/>
  <c r="K35" i="25"/>
  <c r="K36" i="25"/>
  <c r="K37" i="25"/>
  <c r="K38" i="25"/>
  <c r="K39" i="25"/>
  <c r="K40" i="25"/>
  <c r="K30" i="25"/>
  <c r="K31" i="25"/>
  <c r="K32" i="25"/>
  <c r="K33" i="25"/>
  <c r="K34" i="25"/>
  <c r="K29" i="25"/>
  <c r="K28" i="25"/>
  <c r="K21" i="25"/>
  <c r="K22" i="25"/>
  <c r="K23" i="25"/>
  <c r="K24" i="25"/>
  <c r="K25" i="25"/>
  <c r="K26" i="25"/>
  <c r="K27" i="25"/>
  <c r="K20" i="25"/>
  <c r="K19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6" i="25"/>
  <c r="K436" i="25" l="1"/>
  <c r="K437" i="25" s="1"/>
  <c r="K438" i="25" s="1"/>
</calcChain>
</file>

<file path=xl/sharedStrings.xml><?xml version="1.0" encoding="utf-8"?>
<sst xmlns="http://schemas.openxmlformats.org/spreadsheetml/2006/main" count="2666" uniqueCount="317">
  <si>
    <t>PZA</t>
  </si>
  <si>
    <t>LUM001</t>
  </si>
  <si>
    <t>LUM003</t>
  </si>
  <si>
    <t>LUM002</t>
  </si>
  <si>
    <t>LUM005</t>
  </si>
  <si>
    <t>LUM006</t>
  </si>
  <si>
    <t>LUM009</t>
  </si>
  <si>
    <t>LUM004</t>
  </si>
  <si>
    <t>LUM007</t>
  </si>
  <si>
    <t>LUM008</t>
  </si>
  <si>
    <t>LUM010</t>
  </si>
  <si>
    <t>LUM011</t>
  </si>
  <si>
    <t>LUM012</t>
  </si>
  <si>
    <t>LUM013</t>
  </si>
  <si>
    <t>LUM014</t>
  </si>
  <si>
    <t>LUM015</t>
  </si>
  <si>
    <t>LUM016</t>
  </si>
  <si>
    <t>M</t>
  </si>
  <si>
    <t>LUM017</t>
  </si>
  <si>
    <t>LUM018</t>
  </si>
  <si>
    <t>LUM019</t>
  </si>
  <si>
    <t>LUM020</t>
  </si>
  <si>
    <t>LUM021</t>
  </si>
  <si>
    <t>LUM022</t>
  </si>
  <si>
    <t>LUM023</t>
  </si>
  <si>
    <t>LUM024</t>
  </si>
  <si>
    <t>LUM025</t>
  </si>
  <si>
    <t>LUM026</t>
  </si>
  <si>
    <t>LUM027</t>
  </si>
  <si>
    <t>LUM028</t>
  </si>
  <si>
    <t>LUM029</t>
  </si>
  <si>
    <t>LUM030</t>
  </si>
  <si>
    <t>LUM032</t>
  </si>
  <si>
    <t>LUM036</t>
  </si>
  <si>
    <t>LUM037</t>
  </si>
  <si>
    <t>LUM038</t>
  </si>
  <si>
    <t>LUM039</t>
  </si>
  <si>
    <t>LUM041</t>
  </si>
  <si>
    <t>LUM044</t>
  </si>
  <si>
    <t>LUM045</t>
  </si>
  <si>
    <t>LUM047</t>
  </si>
  <si>
    <t>LUM048</t>
  </si>
  <si>
    <r>
      <t>SUMINISTRO DE</t>
    </r>
    <r>
      <rPr>
        <b/>
        <sz val="9"/>
        <color rgb="FF000000"/>
        <rFont val="Arial"/>
        <family val="2"/>
      </rPr>
      <t xml:space="preserve"> LUMINARIA MODELO L5405-530</t>
    </r>
    <r>
      <rPr>
        <sz val="9"/>
        <color rgb="FF000000"/>
        <rFont val="Arial"/>
        <family val="2"/>
      </rPr>
      <t xml:space="preserve">, CON LA SIGUIENTES ESPECIFICACIONES:                      
</t>
    </r>
    <r>
      <rPr>
        <b/>
        <sz val="9"/>
        <color rgb="FF000000"/>
        <rFont val="Arial"/>
        <family val="2"/>
      </rPr>
      <t>• TEMPERATURA DE COLOR:  6000 K                                                                                                             
• VOLTAJE: 100 V A 3050 V
• POTENCIA: 32 W                                                                                                                                             
• DIMENSIÓN:  1220 MM X 110 MM X 86 MM                                                                                        
• TIPO DE LAMPARA:  LED INTEGRADO</t>
    </r>
    <r>
      <rPr>
        <sz val="9"/>
        <color rgb="FF000000"/>
        <rFont val="Arial"/>
        <family val="2"/>
      </rPr>
      <t xml:space="preserve">                                           
</t>
    </r>
  </si>
  <si>
    <r>
      <t xml:space="preserve">SUMINISTRO  DE </t>
    </r>
    <r>
      <rPr>
        <b/>
        <sz val="9"/>
        <color rgb="FF000000"/>
        <rFont val="Arial"/>
        <family val="2"/>
      </rPr>
      <t>LUMINARIA MODELO 22CGT3540C</t>
    </r>
    <r>
      <rPr>
        <sz val="9"/>
        <color rgb="FF000000"/>
        <rFont val="Arial"/>
        <family val="2"/>
      </rPr>
      <t xml:space="preserve"> CON LAS SIGUIENTES ESPECIFICACIONES:                                                                                                                        
</t>
    </r>
    <r>
      <rPr>
        <b/>
        <sz val="9"/>
        <color rgb="FF000000"/>
        <rFont val="Arial"/>
        <family val="2"/>
      </rPr>
      <t xml:space="preserve">• TEMPERATURA DE COLOR:  4000 K                                                                                                                     
• VOLTAJE:  120/277V                                                                                                                                                
• POTENCIA:  31.7 VATIOS                                                                                                                                                    
• DIMENSIÓN:  61 CM X 61 CM                                                                                                                                       
• TIPO DE LAMPARA: LED INTEGRADO        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
</t>
    </r>
  </si>
  <si>
    <r>
      <t xml:space="preserve">SUMINISTRO DE </t>
    </r>
    <r>
      <rPr>
        <b/>
        <sz val="9"/>
        <color rgb="FF000000"/>
        <rFont val="Arial"/>
        <family val="2"/>
      </rPr>
      <t>LUMINARIA  MODELO 12YDLED430MV40B</t>
    </r>
    <r>
      <rPr>
        <sz val="9"/>
        <color rgb="FF000000"/>
        <rFont val="Arial"/>
        <family val="2"/>
      </rPr>
      <t xml:space="preserve">, CON LA SIGUIENTES ESPECIFICACIONES:                      
</t>
    </r>
    <r>
      <rPr>
        <b/>
        <sz val="9"/>
        <color rgb="FF000000"/>
        <rFont val="Arial"/>
        <family val="2"/>
      </rPr>
      <t xml:space="preserve">• TEMPERATURA DE COLOR:  4000 K                                                                                                             
• VOLTAJE:  100 - 240 V                                                                                                                
• POTENCIA:  12 W                                                                                                                                             
• DIMENSIÓN:  153 MM X 171 MM X 20 MM                                                                                        
• TIPO DE LAMPARA:  LED INTEGRADO                                          
</t>
    </r>
  </si>
  <si>
    <t>INST-20</t>
  </si>
  <si>
    <t>INST-31</t>
  </si>
  <si>
    <t>INST-32</t>
  </si>
  <si>
    <t>INST-38</t>
  </si>
  <si>
    <t>INST-39</t>
  </si>
  <si>
    <r>
      <t>SUMINISTRO  DE</t>
    </r>
    <r>
      <rPr>
        <b/>
        <sz val="9"/>
        <color rgb="FF000000"/>
        <rFont val="Arial"/>
        <family val="2"/>
      </rPr>
      <t xml:space="preserve"> LUMINARIA MODELO TF29D</t>
    </r>
    <r>
      <rPr>
        <sz val="9"/>
        <color rgb="FF000000"/>
        <rFont val="Arial"/>
        <family val="2"/>
      </rPr>
      <t xml:space="preserve">,  CON LA SIGUIENTES ESPECIFICACIONES:                                                                                                                          
</t>
    </r>
    <r>
      <rPr>
        <b/>
        <sz val="9"/>
        <color rgb="FF000000"/>
        <rFont val="Arial"/>
        <family val="2"/>
      </rPr>
      <t xml:space="preserve">• TEMPERATURA DE COLOR:  5000 K                                                                                                             
• VOLTAJE:  100-277                                                                                                                 
• POTENCIA:  180 W                                                                                                                                             
• DIMENSIÓN:   Φ365 mm / 190 mm                                                                                       
• TIPO DE LAMPARA:  LED INTEGRADO  </t>
    </r>
    <r>
      <rPr>
        <sz val="9"/>
        <color rgb="FF000000"/>
        <rFont val="Arial"/>
        <family val="2"/>
      </rPr>
      <t xml:space="preserve">                                         
</t>
    </r>
  </si>
  <si>
    <t xml:space="preserve">SERVICIO DE INSTALACIÓN DE LAS SIGUIENTES LUMINARIAS Y MATERIALES:                      
• TF2H-1                                                                            8 PZAS                                                                                                     
• T33B-1-36-4000-105                                                     24 PZAS
• GL1A                                                                             16 PZAS                                                                                                                                           
• TF2C-2                                                                          12 PZAS                                                                               
• 35FLCPLED001MVBTCW ZION SMART                    100 PZAS 
• POSTE CONICO DE 9 M                                               12 PZAS
• BASE DE CONCRETO                                                  12 PZAS
• REGISTRO PREFABRCADO                                        12 PZAS
• CABLE DEL #10                                                                200 M  
• CABLE DEL # 8                                                                 150 M 
• CABLE DEL #10 DESNUDO                                               80 M
• TUBO CONDUIT DE PVC DE 25 MM                                 60 M
• CABLE DEL # 12 DESNUDO                                              80 M                                        </t>
  </si>
  <si>
    <t xml:space="preserve">SERVICIO DE INSTALACIÓN DE LAS SIGUIENTES LUMINARIAS Y MATERIALES:                      
• T33B-1-36-4000-105                                                         2 PZAS                                                                                                     
• GL1A                                                                                 4 PZAS
• ESLED-4002/F                                                                  2 PZAS                                                                                                                                           
• TF2C-2                                                                              8 PZAS                                                                               
• 35FLCPLED001MVBTCW ZION SMART                         5 PZAS 
• POSTE CONICO DE 6 M                                                  8 PZAS
• BASE DE CONCRETO                                                     8 PZAS
• REGISTRO PREFABRCADO                                           8 PZAS
• CABLE DEL #10                                                                  300 M  
• CABLE DEL # 8                                                                   500 M 
• CABLE DEL #10 DESNUDO                                               250 M
• TUBO CONDUIT DE PVC DE 25 MM                                  225 M
• CABLE DEL # 12 DESNUDO                                              150 M                                        </t>
  </si>
  <si>
    <t>SERVICIO DE INSTALACIÓN DE LAS SIGUIENTES LUMINARIAS Y MATERIALES:                      
• T33B-1-36-4000-105                                                         32 PZAS                                                                                                     
• A19D-LED/12W/65                                                              4 PZAS
• TF2C-2                                                                               24 PZAS                                                                                                                                           
• 12YDLED430MV40B                                                           2 PZAS                                                                               
• 15TIRLLEDRGBWDCETCW                                                  1 PZA
• POSTE CONICO DE 6 M                                                     7 PZAS
• BASE DE CONCRETO                                                        7 PZAS
• REGISTRO PREFABRCADO                                              7 PZAS
• CABLE DEL #10                                                                    386 M  
• CABLE DEL #10 DESNUDO                                                 193 M 
• TUBO CONDUIT DE PVC DE 25 MM                                    130 M
• TUBO CONDUIT GALVANIZADO DE 1/2"                            275 M
• CABLE DEL #12                                                                    550 M
• CABLE DEL #14 DESNUDO                                                 275 M
• BRAZO FABRICADO DE TUBO                                         3 PZAS</t>
  </si>
  <si>
    <t>SERVICIO DE INSTALACIÓN DE LAS SIGUIENTES LUMINARIAS Y MATERIALES:                      
• T33B-1-36-4000-105                                                          19 PZAS                                                                                                     
• ESLED-4002/F                                                                   30 PZAS
• TF2C-2                                                                                 8 PZAS                                                                                                                                           
• TLAQUEPAQUE PLUSLED                                               20 PZAS                                                                               
• POSTE CONICO DE 6 M                                                   34 PZAS
• BASE DE CONCRETO                                                      34 PZAS
• CABLE DEL #10                                                                    750 M
• CABLE DEL #8                                                                      500 M  
• CABLE DEL #10 DESNUDO                                                 400 M 
• TUBO CONDUIT DE PVC DE 25 MM                                    330 M  
• CABLE DEL #12 DESNUDO                                                 300 M</t>
  </si>
  <si>
    <t xml:space="preserve">SERVICIO DE INSTALACIÓN DE LAS SIGUIENTES LUMINARIAS Y MATERIALES:                      
• TF2H-1                                                                            6 PZAS                                                                                                     
• T29B-1-24-4000-60                                                         6 PZAS
• ESLED-4002/F                                                              15 PZAS                                                                                                                                           
• TF2C-2                                                                          12 PZAS                                                                               
• 35FLCPLED001MVBTCW ZION SMART                      90 PZAS
• POSTE CONICO DE 6 M                                               12 PZAS
• BASE DE CONCRETO                                                  12 PZAS
• REGISTRO PREFABRCADO                                        12 PZAS
• CABLE DEL #10                                                                350 M
• CABLE DEL #8                                                                1700 M
• CABLE DEL #10 DESNUDO                                             750 M
• TUBO CONDUIT DE PVC DE 25 MM                                600 M   
• CABLE DEL #12 DESNUDO                                             180 M 
• TUBO CONDUIT GALVANIZADO DE 1"                           150 M  
</t>
  </si>
  <si>
    <t>SERVICIO DE INSTALACIÓN DE LAS SIGUIENTES LUMINARIAS Y MATERIALES:                      
• TF29D                                                                                    16 PZAS                                                                                                     
• TF2C-2                                                                                   22 PZAS
• FTL-7355/N                                                                            89 PZAS                                                                                                                                           
• A19D-LED/12W/65                                                                89 PZAS                                                                               
• 22CGT3540C                                                                         21 PZAS
• T33B-1-36-4000-105                                                                  1 PZA
• 35FLCPLED001MVBTCW ZION SMART                                6 PZAS  
• TUBO CONDUIT GALVANIZADO DE 1/2"                                109 M   
• CABLE DEL #12                                                                   261.60 M 
• CABLE DEL #14 DESNUDO                                                     110 M 
• CENTRO DE CARGA Q02S                                                      1 PZA</t>
  </si>
  <si>
    <t xml:space="preserve">SERVICIO DE INSTALACIÓN DE LAS SIGUIENTES LUMINARIAS Y MATERIALES:                      
• 24YDLED430MV65B                                                             4 PZAS                                                                                                     
• TF2C-2                                                                                  3 PZAS
• FTL-7355/N                                                                          24 PZAS                                                                                                                                           
• A19D-LED/12W/65                                                              36 PZAS                                                                               
• TF29D                                                                                    5 PZAS
</t>
  </si>
  <si>
    <t xml:space="preserve">SERVICIO DE INSTALACIÓN DE LAS SIGUIENTES LUMINARIAS Y MATERIALES:                      
• TF2C-2                                                                              6 PZAS                                                                                                     
• 22CGT3540C                                                                  26 PZAS
</t>
  </si>
  <si>
    <t xml:space="preserve">SERVICIO DE INSTALACIÓN DE LAS SIGUIENTES LUMINARIAS Y MATERIALES:                      
• TF2H-1                                                                                4 PZAS                                                                                                     
• TF2C-2                                                                              10 PZAS
• ESLED-4002/F                                                                  33 PZAS                                                                                                                                           
• 18HLED625MV30N                                                           22 PZAS                                                                               
• 22CGT3540C                                                                      2 PZAS 
• TUBO CONDUIT GALVANIZADO DE 1/2"                              28 M   
• CABLE DEL #12                                                                      60 M 
• CABLE DEL #14 DESNUDO                                                   30 M </t>
  </si>
  <si>
    <t>SERVICIO DE INSTALACIÓN DE LAS SIGUIENTES LUMINARIAS Y MATERIALES:                      
• T33B-1-36-400-105                                                          40 PZAS                                                                                                     
• FTL-7355/N                                                                      21 PZAS
• A19D-LED/12W/65                                                          21 PZAS                                                                                                                                           
• TF2C-2                                                                              3 PZAS                                                                               
• TF2C-5                                                                            12 PZAS
• POSTE CONICO DE 9 M                                                  3 PZAS
• BASE DE CONCRETO                                                      3 PZAS
• REGISTRO PREFABRICADO                                           3 PZAS
• CABLE DEL #10                                                                  406 M   
• CABLE DEL #10 DESNUDO                                                203M 
• TUBO CONDUIT DE PVC DE 25 MM                                  176 M 
• BRAZO FABRICADO DE TUBO                                      37 PZAS</t>
  </si>
  <si>
    <r>
      <t>SUMINISTRO DE</t>
    </r>
    <r>
      <rPr>
        <b/>
        <sz val="9"/>
        <color rgb="FF000000"/>
        <rFont val="Arial"/>
        <family val="2"/>
      </rPr>
      <t xml:space="preserve"> LUMINARIA MODELO 19253-RGB,</t>
    </r>
    <r>
      <rPr>
        <sz val="9"/>
        <color rgb="FF000000"/>
        <rFont val="Arial"/>
        <family val="2"/>
      </rPr>
      <t xml:space="preserve"> CON LA SIGUIENTES ESPECIFICACIONES:                      
</t>
    </r>
    <r>
      <rPr>
        <b/>
        <sz val="9"/>
        <color rgb="FF000000"/>
        <rFont val="Arial"/>
        <family val="2"/>
      </rPr>
      <t xml:space="preserve">• TEMPERATURA DE COLOR:  RGBW                                                                                                            
• VOLTAJE: 127V-HZ
• POTENCIA: 9 W                                                                                                                                             
• DIMENSIÓN:  DIAMETRO 210 MM X 220 M                                                                                       
• TIPO DE LAMPARA:  LED INTEGRADO  </t>
    </r>
    <r>
      <rPr>
        <sz val="9"/>
        <color rgb="FF000000"/>
        <rFont val="Arial"/>
        <family val="2"/>
      </rPr>
      <t xml:space="preserve">                                         
</t>
    </r>
  </si>
  <si>
    <r>
      <t xml:space="preserve">SUMINISTRO DE LUMINARIA MODELO TF2H-1,  CON LA SIGUIENTES ESPECIFICACIONES:                                                      
</t>
    </r>
    <r>
      <rPr>
        <b/>
        <sz val="9"/>
        <color rgb="FF000000"/>
        <rFont val="Arial"/>
        <family val="2"/>
      </rPr>
      <t xml:space="preserve">• TEMPERATURA DE COLOR:  5000 K                                                                                  
• VOLTAJE:  100-277                                                                                     
• POTENCIA:  50 W                                                                                                                  
• EFICACIA: 154 LM/W                                                                 
• TIPO DE LAMPARA:  LED INTEGRADO  </t>
    </r>
    <r>
      <rPr>
        <sz val="9"/>
        <color rgb="FF000000"/>
        <rFont val="Arial"/>
        <family val="2"/>
      </rPr>
      <t xml:space="preserve">                                                          
</t>
    </r>
  </si>
  <si>
    <t xml:space="preserve">SERVICIO DE INSTALACIÓN DE LAS SIGUIENTES LUMINARIAS Y MATERIALES:                      
• TF2H-1                                                                14 PZAS                                                                                                     
• ESLED-4002/F                                                      4 PZAS
• 5FLCPLED001MVBTCW ZION SMART               8 PZAS                                                                                                                                           
• AVENUE-1B-5400                                              27 PZAS                                                                            
• POSTE CONICO DE 6 M                                     6 PZAS
• BASE DE CONCRETO                                        6 PZAS
• BRAZO PREFABRICADO                                   9 PZAS
• CABLE DEL USO RUDO  3 X 12 AWG                   90 M  
                                    </t>
  </si>
  <si>
    <t xml:space="preserve">SERVICIO DE INSTALACIÓN DE LAS SIGUIENTES LUMINARIAS Y MATERIALES:                      
• TF29D                                                                                  2 PZAS                                                                                                     
• TF2C-2                                                                              17 PZAS
• AVENUE-1B-5400                                                               6 PZAS                                                                                                                                                                                                                        
• POSTE CONICO DE 9 M                                                 10 PZAS
• BASE DE CONCRETO                                                    10 PZAS
• REGISTRO PREFABRCADO                                          11 PZAS
• CABLE DEL #10                                                                   320 M
• CABLE DEL #8                                                                  1500 M  
• CABLE DEL #10 DESNUDO                                               750 M  
• TUBO CONDUIT DE PVC DE 25 MM                                 690 M  
• CABLE DEL #12 DESNUDO                                               160 M  
• CENTRO DE CARGA QO12S                                             1 PZA                                                                                                     </t>
  </si>
  <si>
    <t xml:space="preserve">SERVICIO DE INSTALACIÓN DE LAS SIGUIENTES LUMINARIAS Y MATERIALES:                      
• T33B-1-36-4000-105                                                         28 PZAS                                                                                                     
• AVENUE-1B-5400SOLAR                                                 10 PZAS
• TF2C-2                                                                              10 PZAS                                                                                                                                                                                                                        
• POSTE CONICO DE 6 M                                                    5 PZAS
• BASE DE CONCRETO                                                        5 PZAS
• CABLE DEL #12                                                                    194 M  
• CABLE DEL #14 DESNUDO                                                   97 M  
• TUBO CONDUIT GALVANIZADO DE 1/2" MM                       97 M  
•BRAZO FABRICADO EN TUBO                                               14 M                                                                                                       </t>
  </si>
  <si>
    <t xml:space="preserve">SERVICIO DE INSTALACIÓN DE LAS SIGUIENTES LUMINARIAS Y MATERIALES:                                                                                                                         
• AVENUE-1B-5400                                                        38 PZAS 
• POSTE CONICO DE 6 M                                             38 PZAS
• BASE DE CONCRETO                                                 38 PZAS
• REGISTRO PREFABRCADO                                       38 PZAS
                                     </t>
  </si>
  <si>
    <t xml:space="preserve">SERVICIO DE INSTALACIÓN DE LAS SIGUIENTES LUMINARIAS Y MATERIALES:                      
• T33B-1-36-4000-105                                                           4 PZAS                                                                                                     
• TF2C-2                                                                              32 PZAS
• POSTE CONICO DE 9 M                                                 18 PZAS
• BASE DE CONCRETO                                                     18 PZAS
• REGISTRO PREFABRCADO                                           18 PZAS
• CABLE DEL #10                                                                    500 M  
• CABLE DEL # 8                                                                   2100 M 
• CABLE DEL #10 DESNUDO                                               1000 M
• TUBO CONDUIT DE PVC DE 25 MM                                 1020 M
• CABLE DEL #12 DESNUDO                                                 200 M
• CENTROD E CARGA QO12S                                               1 PZA                                </t>
  </si>
  <si>
    <t>SERVICIO DE INSTALACIÓN DE LAS SIGUIENTES LUMINARIAS Y MATERIALES:                      
• T33B-1-36-4000-15                                                           12 PZAS                                                                                                     
• ESLED-4002/F                                                                   20 PZAS
• A19D-LED/12W/65                                                            20 PZAS                                                                                                                                           
• AVENUE-1B-5400 SOLAR                                                 6 PZAS                                                                               
• 18HLED625MV30N                                                             3 PZAS
• TF2C-2                                                                              34 PZAS
• 24FP4740C                                                                         2 PZAS
• POSTE CONICO DE 9 M                                                    2 PZAS
• POSTE CONICO DE 6 M                                                    4 PZAS
• BASE DE CONCRETO                                                       6 PZAS
• REGISTRO PREFABRCADO                                             3 PZAS
• CABLE DEL #10                                                                   148 M  
• CABLE DEL #10 DESNUDO                                                  74 M 
• TUBO CONDUIT DE PVC DE 25 MM                                    74 M  
• BRAZO FABRICADO DE TUBO                                           1 PZA</t>
  </si>
  <si>
    <t xml:space="preserve">SERVICIO DE INSTALACIÓN DE LAS SIGUIENTES LUMINARIAS Y MATERIALES:                      
• T33B-1-36-4000-105                                                          24 PZAS                                                                                                     
• AVENUE-1B-5400 SOLAR                                                47 PZAS
• TF2C-2                                                                               26 PZAS                                                                                                                                           
• POSTE CONICO DE 9 M                                                   41 PZAS                                                                               
• BASE DE CONCRETO                                                      41 PZAS
• TUBO CONDUIT GALVANIZADO DE 1/2"                               35 M
• CABLE DEL #12                                                                       70 M  
• CABLE DEL #14 DESNUDO                                                    35 M 
• BRAZO FABRICADO DE TUBO                                        30 PZAS  
</t>
  </si>
  <si>
    <t>SERVICIO DE INSTALACIÓN DE LAS SIGUIENTES LUMINARIAS Y MATERIALES:                      
• TF29D                                                                                      1 PZA                                                                                                    
• T33B-1-36-4000-105                                                            33 PZAS
• 35FLCPLED001MVBTCW ZION SMART                                1 PZA                                                                                                                                           
• A19D-LED/12W/65                                                                  1 PZA                                                                               
• AVENUE-1B-5400 SOLAR                                                    7 PZAS
• TF2C-2                                                                               16 PZAS
• 12YDLED430MV40B                                                             4 PZAS
• POSTE CONICO DE 6 M                                                      7 PZAS
• BASE DE CONCRETO                                                         7 PZAS
• CABLE DEL #10                                                                     144 M
• CABLE DEL #10 DESNUDO                                                    72 M
• TUBO CONDUIT GALVANIZADO DE 1/2"                             271 M   
• CABLE DEL #12                                                                     542 M 
• CABLE DEL #14 DESNUDO                                                   271 M  
• BRAZO FABRICADO DE TUBO                                             8 PZA</t>
  </si>
  <si>
    <t>SERVICIO DE INSTALACIÓN DE LAS SIGUIENTES LUMINARIAS Y MATERIALES:                      
• TF29D                                                                                26 PZAS                                                                                                     
• T33B-1-36-4000-105                                                          10 PZAS
• A19D-LED/12W/65                                                             40 PZAS                                                                                                                                           
• AVENUE-1B-5400 SOLAR                                                 23 PZAS                                                                               
• TF2C-2                                                                               38 PZAS
• TF2C-5                                                                                 4 PZAS
• 12YDLED430MV40B                                                            4 PZAS
• POSTE CONICO DE 9 M                                                    16 PZAS
• BASE DE CONCRETO                                                       16 PZAS
• TUBO CONDUIT GALVANIZADO DE 1/2"                               50 M   
• CABLE DEL #12                                                                     100 M 
• CABLE DEL #14 DESNUDO                                                    50 M 
• BRAZO FABRICADO DE TUBO                                        17 PZAS</t>
  </si>
  <si>
    <t>SERVICIO DE INSTALACIÓN DE LAS SIGUIENTES LUMINARIAS Y MATERIALES:                      
• 35FLCPLED001MVBTCW ZION SMART                            45 PZAS                                                                                                     
• TF2C-2                                                                                 24 PZAS
• 12YDLED430MV40B                                                             8 PZAS                                                                                                                                           
• AVENUE-1B-5400 SOLAR                                                   17 PZAS                                                                               
• AVENUE-1B-4400    SOLAR                                                12 PZAS
• POSTE CONICO DE 6 M                                                     17 PZAS
• POSTE CONICO DE 4 M                                                     10 PZAS
• BASE DE CONCRETO                                                        27 PZAS
• TUBO CONDUIT GALVANIZADO DE 1/2"                                72 M   
• CABLE DEL #12                                                                      144 M 
• CABLE DEL #14 DESNUDO                                                     72 M 
• BRAZO FABRICADO DE TUBO                                              1 PZA</t>
  </si>
  <si>
    <t xml:space="preserve">SERVICIO DE INSTALACIÓN DE LAS SIGUIENTES LUMINARIAS Y MATERIALES:                      
• ESLED-4002/F                                                                15 PZAS                                                                                                     
• AVENUE-1B-5400SOLAR                                               43 PZAS
• TF2C-2                                                                            21 PZAS                                                                                                                                           
• 12YDLED430MV40B                                                         7 PZAS                                                                               
• 15TIRLEDRGBWDCETCW                                                 1 PZA
• TUBO CONDUIT GALVANIZADO DE 1/2"                          180 M
• CABLE DEL #12                                                                  500 M
• CABLE DEL #14 DESNUDO                                               250 M
</t>
  </si>
  <si>
    <t xml:space="preserve">Partida </t>
  </si>
  <si>
    <t>Dependencias (Centro de Costos)</t>
  </si>
  <si>
    <t xml:space="preserve">Dirección </t>
  </si>
  <si>
    <t>Cantidad</t>
  </si>
  <si>
    <t xml:space="preserve">Descripción </t>
  </si>
  <si>
    <t xml:space="preserve">Unidad de medida </t>
  </si>
  <si>
    <t>Escuela Preparatoria Número 2</t>
  </si>
  <si>
    <t>Escuela Preparatoria Número 5</t>
  </si>
  <si>
    <t>Escuela Preparatoria Número 6</t>
  </si>
  <si>
    <t>Escuela Preparatoria Número 7</t>
  </si>
  <si>
    <t>Escuela Superior de Ciudad Sahagún</t>
  </si>
  <si>
    <t>Escuela Superior de Atotonilco de Tula</t>
  </si>
  <si>
    <t>Escuela Superior de Apan</t>
  </si>
  <si>
    <t>Escuela Superior de Zimapán</t>
  </si>
  <si>
    <t>Escuela Superior de Actopan</t>
  </si>
  <si>
    <t>Escuela Superior de Huejutla</t>
  </si>
  <si>
    <t>Escuela Superior de Tepeji del Río</t>
  </si>
  <si>
    <t>Escuela Superior de Tizayuca</t>
  </si>
  <si>
    <t>Escuela Superior de Tlahuelilpan</t>
  </si>
  <si>
    <t>Instituto de Artes</t>
  </si>
  <si>
    <t>Centro Cultural Universitario La Garza</t>
  </si>
  <si>
    <t>División de Extensión de la Cultura</t>
  </si>
  <si>
    <t>Unidad de Gestión</t>
  </si>
  <si>
    <t>Dirección de Servicio Médico Universitario</t>
  </si>
  <si>
    <t xml:space="preserve">SUMINISTRO  DE LUMINARIA MODELO ESLED-4002/F,  CON LA SIGUIENTES ESPECIFICACIONES:                                                                                             
• TEMPERATURA DE COLOR:  5000 K                                                                                                            
• VOLTAJE: AC100-277 V
• POTENCIA: 47 W                                                                                                                                             
• DIMENSIÓN:   160 MM X 282 MM X 82 MM                                                                                 
• TIPO DE LAMPARA:  LED INTEGRADO                                                            
</t>
  </si>
  <si>
    <t xml:space="preserve">SUMINISTRO  DE LUMINARIA SOLAR MODELO AVENUE-1B-5400/9600-T61-12H-CH-115-12-45-F-L, CON LA SIGUIENTES ESPECIFICACIONES:                      
• FLUJO LUMINOSO: 5400 LUMENS                                                                                                           
• SISTEMA OPTICO: IRC&gt;70
• POTENCIA: 60 W                                                                                                                                             
• DIMENSIÓN:  395 MM X 165 MM X 130 MM                                                                                        
• TIPO DE LAMPARA:  LED INTEGRADO                                                       
 • PANEL SOLAR:  SI                                                                                                                                             
• BATERIAS: SI PARA 12 HORAS CONTINUAS                                                                          
• CONTROLADORES: ADECUADOS                                            
</t>
  </si>
  <si>
    <t xml:space="preserve">SUMINISTRO DE LUMINARIA  MODELO TF2C-2, CON LA SIGUIENTES ESPECIFICACIONES:                      
• TEMPERATURA DE COLOR:  5000 K                                                                                                             
• VOLTAJE:  100 A 277 V                                                                                                                  
• POTENCIA:  100 W                                                                                                                                             
• DIMENSIÓN:  360 MM X 200 MM X 175 MM                                                                                        
• TIPO DE LAMPARA:  LED INTEGRADO                                        
</t>
  </si>
  <si>
    <t xml:space="preserve">SUMINISTRO DE LUMINARIA  MODELO 12YDLED430MV40B, CON LA SIGUIENTES ESPECIFICACIONES:                      
• TEMPERATURA DE COLOR:  4000 K                                                                                                             
• VOLTAJE:  100 - 240 V                                                                                                                
• POTENCIA:  12 W                                                                                                                                             
• DIMENSIÓN:  153 MM X 171 MM X 20 MM                                                                                        
• TIPO DE LAMPARA:  LED INTEGRADO                                          
</t>
  </si>
  <si>
    <t xml:space="preserve">SUMINISTRO  DE LUMINARIA  MODELO15TIRLEDRGBWDCETCW, CON LA SIGUIENTES ESPECIFICACIONES:                      
• TEMPERATURA DE COLOR:  RGBT+2700-6500 K                                                                                                             
• VOLTAJE:  12 VDC                                                                                                                
• POTENCIA:  15 W                                                                                                                                             
• DIMENSIÓN:  12 MM X 5000 MM                                                                                        
• TIPO DE LAMPARA:  LED INTEGRADO                                          
</t>
  </si>
  <si>
    <t xml:space="preserve">SUMINISTRO Y COLOCACION DE TUBO CONDUIT DE DE ACERO GALVANIZADO PARED DELGADA DE 1/2" DE DIAMETRO MARCA JUPITER,RICO O SIMILAR. </t>
  </si>
  <si>
    <t>SUMINISTRO DE CABLE THW CAL 12, MARCA CONDUMEX.</t>
  </si>
  <si>
    <t>SUMINISTRO DE CABLE THW CAL 14 DESNUDO, MARCA CONDUMEX.</t>
  </si>
  <si>
    <t>Dirección de Mantenimiento</t>
  </si>
  <si>
    <t xml:space="preserve">SUMINISTRO  DE LUMINARIA MODELO TF29D,  CON LA SIGUIENTES ESPECIFICACIONES:                                                                                                                          
• TEMPERATURA DE COLOR:  5000 K                                                                                                             
• VOLTAJE:  100-277                                                                                                                 
• POTENCIA:  180 W                                                                                                                                             
• DIMENSIÓN:   Φ365 mm / 190 mm                                                                                       
• TIPO DE LAMPARA:  LED INTEGRADO                                           
</t>
  </si>
  <si>
    <t xml:space="preserve">SUMINISTRO DE LUMINARIA MODELO 35FLCPLED001MVBTCW ZION SMART CON LA SIGUIENTES ESPECIFICACIONES:                      
• TEMPERATURA DE COLOR:  2700 - 6500  K                                                                                                             
• VOLTAJE: 100-240 V
• POTENCIA:  35 W                                                                                                                                             
• DIMENSIÓN:  1213 MM X 120 MM X 31 MM                                                                                        
• TIPO DE LAMPARA:  LED INTEGRADO                                           
</t>
  </si>
  <si>
    <t xml:space="preserve">SUMINISTRO  DE LUMINARIA MODELO A19D-LED/12W/65 CON LA SIGUIENTES ESPECIFICACIONES:                      
• TEMPERATURA DE COLOR: 6500  K                                                                                                             
• VOLTAJE: 100-127 V
• POTENCIA:  12 W                                                                                                                                             
• DIMENSIÓN:  67 MM X 126 MM                                                                                       
• TIPO DE LAMPARA:  LED INTEGRADO                                           
</t>
  </si>
  <si>
    <t xml:space="preserve">SERVICIO DE INSTALACIÓN DE LAS SIGUIENTES LUMINARIAS Y MATERIALES:                      
• TF29D                                                                                                              1 PZA                                                                                                     
• ESLED-4002/F                                                                                            2 PZAS
• 35FLCPLED001MVBTCW ZION SMART                                            32 PZAS                                                                                                                                           
• A19D-LED/12W/65                                                                                   1 PZA                                                                               
• TF2C-2                                                                                                        10 PZAS
• 15TIRLEDRGBWDCETCW                                                                          1 PZA
</t>
  </si>
  <si>
    <t xml:space="preserve">SUMINISTRO DE LUMINARIA MODELO TF2H-1,  CON LA SIGUIENTES ESPECIFICACIONES:                                                      
• TEMPERATURA DE COLOR:  5000 K                                                                                  
• VOLTAJE:  100-277                                                                                     
• POTENCIA:  50 W                                                                                                                  
• EFICACIA: 154 LM/W                                                                 
• TIPO DE LAMPARA:  LED INTEGRADO                                                            
</t>
  </si>
  <si>
    <t xml:space="preserve">SUMINISTRO  DE LUMINARIA MODELO T33B-1-36-4000-105, CON LA SIGUIENTES ESPECIFICACIONES:                      
• TEMPERATURA DE COLOR:  4000 K                                                                                                             
• VOLTAJE: 100 A 277
• POTENCIA:  150 W                                                                                                                                             
• DIMENSIÓN:  395 MM X 180 MM X 155 MM                                                                                        
• TIPO DE LAMPARA:  LED INTEGRADO                                           
</t>
  </si>
  <si>
    <t xml:space="preserve">SUMINISTRO DE LUMINARIA MODELO GL1A, CON LA SIGUIENTES ESPECIFICACIONES:                      
• TEMPERATURA DE COLOR:  5000 K                                                                                                            
• VOLTAJE: 100-277 V
• POTENCIA: 60 W                                                                                                                                             
• DIMENSIÓN:  450 MM X 440 MM X 495 MM                                                                                       
• TIPO DE LAMPARA:  LED INTEGRADO                                           
</t>
  </si>
  <si>
    <t xml:space="preserve">SUMINISTRO  DE LUMINARIA  MODELO TF2C-2, CON LA SIGUIENTES ESPECIFICACIONES:                      
• TEMPERATURA DE COLOR:  5000 K                                                                                                             
• VOLTAJE:  100 A 277 V                                                                                                                  
• POTENCIA:  100 W                                                                                                                                             
• DIMENSIÓN:  360 MM X 200 MM X 175 MM                                                                                        
• TIPO DE LAMPARA:  LED INTEGRADO                                          
</t>
  </si>
  <si>
    <t>SUMINISTRO DE POSTE CONICO CIRCULAR FABRICADO CON LAMINA CALIBRE 11 ROLADO EN FRIO, CON UNA ALTURA DE 6 M Y BRAZO DE FABRICADO EN TUBO CEDULA 30 DE 1 1/2" HASTA 2" DE DIAMETRO MAXIMO CON UNA LONGITUD DE 1.00M.</t>
  </si>
  <si>
    <t>SUMINISTRO DE BASE DE CONCRETO F´C=200KG/CM2 CON DIMENSIONES DE 0.30X0.80X0.80M CON ANCLAS.</t>
  </si>
  <si>
    <t>SUMINISTRO DE REGISTRO PREFABRICADO DE CONCRETO DE DIMENSIONES DE 0.40X0.40X0.60M, CON TAPA.</t>
  </si>
  <si>
    <t>SUMINISTRO DE CABLE THW CAL 10, MARCA CONDUMEX.</t>
  </si>
  <si>
    <t>SUMINISTRO DE CABLE THW CAL 8, MARCA CONDUMEX.</t>
  </si>
  <si>
    <t>SUMINISTRO DE CABLE THW CAL 10 DESNUDO , MARCA CONDUMEX.</t>
  </si>
  <si>
    <t>SUMINISTRO DE TUBO CONDUIT DE PVC PESADO DE 25 MM DE DIAMETRO.</t>
  </si>
  <si>
    <t>SUMINISTRO Y COLOCACION DE CABLE THW CAL 12 DESNUDO, MARCA CONDUMEX.</t>
  </si>
  <si>
    <t>SERVICIO</t>
  </si>
  <si>
    <t>SUMINISTRO  DE  BRAZO FABRICADO EN TUBO CEDULA 30 DE 1 1/2" HASTA 2" DE DIAMETRO MAXIMO CON UNA LONGITUD DE 1.00M.</t>
  </si>
  <si>
    <t>SUMINISTRO DE CABLE USO RUDO 3 X 12 AWG, MARCA CONDUMEX.</t>
  </si>
  <si>
    <t>SUMINISTRO DE POSTE CONICO CIRCULAR FABRICADO CON LAMINA CALIBRE 11 ROLADO EN FRIO, CON UNA ALTURA DE 9 M Y BRAZO FABRICADO EN TUBO CEDULA 30 DE 11/2" HASTA 2" DE DIAMETRO MAXIMO CON UNA LONGITUD DE 1.00M.</t>
  </si>
  <si>
    <t>SUMINISTRO  DE CENTRO DE CARGA , 3F-3H, QO12S DE SOBREPONER, EN GABINETE NEMA 1, DE LA MARCA SQUARE'D.</t>
  </si>
  <si>
    <t xml:space="preserve">SUMINISTRO  DE LUMINARIA MODELO 18HLED625MV30N, CON LA SIGUIENTES ESPECIFICACIONES:                      
• TEMPERATURA DE COLOR:  3000 K                                                                                                             
• VOLTAJE: 100 – 240 V
• POTENCIA:  18 W                                                                                                                                             
• DIMENSIÓN:  127 MM X 127 MM X 201 MM                                                                                        
• TIPO DE LAMPARA:  LED INTEGRADO                                                       
</t>
  </si>
  <si>
    <t xml:space="preserve">SUMINISTRO DE LUMINARIA MODELO  24FP4740C CON LAS SIGUIENTES ESPECIFICACIONES:                                                                                                                        
• TEMPERATURA DE COLOR:  4000 K                                                                                                                     
• VOLTAJE:  120/277V                                                                                                                                                
• POTENCIA:  40 VATIOS                                                                                                                                                    
• DIMENSIÓN:  61 CM X 122.16CM                                                                                                                                       
• TIPO DE LAMPARA: LED INTEGRADO                                                                                                             
</t>
  </si>
  <si>
    <t xml:space="preserve">SUMINISTRO  DE LUMINARIA  MODELO TLAQUEPAQUE PLUSLED, CON LA SIGUIENTES ESPECIFICACIONES:                      
• TEMPERATURA DE COLOR:   5000 K                                                                                                             
• VOLTAJE:  120-277 V                                                                                                                  
• POTENCIA:  100 W                                                                                                                                             
• DIMENSIÓN:  490 CM X 970 CM                                                                                        
• GRADO DE PROTECCION: IP67                                         
</t>
  </si>
  <si>
    <t xml:space="preserve">SUMINISTRO  LUMINARIA MODELO T29B-1-24-4000-60, CON LA SIGUIENTES ESPECIFICACIONES:                     
• TEMPERATURA DE COLOR:  4000 K                                                                                                             
• VOLTAJE:  100-277
• POTENCIA:  60 W                                                                                                                                             
• DIMENSIÓN:  380 MM X 165 MM X 180 MM                                                                                        
• TIPO DE LAMPARA:  LED INTEGRADO                                           
</t>
  </si>
  <si>
    <t>SUMINISTRO DE TUBO CONDUIT DE DE ACERO GALVANIZADO PARED GRUESA DE 1" DE DIAMETRO MARCA JUPITER,RICO O SIMILAR.</t>
  </si>
  <si>
    <t xml:space="preserve">SUMINISTRO DE LUMINARIA  MODELO TF2C-5, CON LA SIGUIENTES ESPECIFICACIONES:                      
• TEMPERATURA DE COLOR:  5000 K                                                                                                             
• VOLTAJE:  100 A 277 V                                                                                                                
• POTENCIA:  300 W                                                                                                                                             
• DIMENSIÓN:  360 MM X 360 MM X 215 MM                                                                                        
• TIPO DE LAMPARA:  LED INTEGRADO                                          
</t>
  </si>
  <si>
    <t xml:space="preserve">SUMINISTRO  DE LUMINARIA SOLAR MODELO AVENUE-1B-4400/T1Q-12H-CH-115-12-45-F-L, CON LA SIGUIENTES ESPECIFICACIONES:                      
• FLUJO LUMINOSO: 4400 LUMENS                                                                                                           
• SISTEMA OPTICO: IRC&gt;70
• POTENCIA: 40 W                                                                                                                                             
• DIMENSIÓN:  450 MM X 145 MM X 85 MM                                                                                        
• TIPO DE LAMPARA:  LED INTEGRADO                                                       
 • PANEL SOLAR:  SI  115 W                                                                                                                                           
• BATERIAS: SI PARA 12 HORAS CONTINUAS                                                                          
• CONTROLADORES: ADECUADOS                                            
</t>
  </si>
  <si>
    <t>SUMINISTRO DE POSTE CONICO CIRCULAR CON UNA ALTURA DE 4 M Y BRAZO DE FABRICADO EN TUBO CEDULA 30 DE 11/2" HASTA 2" DE DIAMETRO MAXIMO CON UNA LONGITUD DE 1.00M.</t>
  </si>
  <si>
    <t xml:space="preserve">SUMINISTRO  DE LUMINARIA  MODELO FTL-7355/N,  CON LA SIGUIENTES ESPECIFICACIONES:                      
•  COLOR:  NEGRO                                                                                                             
• VOLTAJE:  100-240 V                                                                                                                  
• POTENCIA:  26 W                                                                                                                                             
• DIMENSIÓN:  220 X 176 X 485 MM                                                                                        
• GRADO DE PROTECCION: IP44                                         
</t>
  </si>
  <si>
    <t xml:space="preserve">SUMINISTRO  DE LUMINARIA MODELO 22CGT3540C CON LAS SIGUIENTES ESPECIFICACIONES:                                                                                                                        
• TEMPERATURA DE COLOR:  4000 K                                                                                                                     
• VOLTAJE:  120/277V                                                                                                                                                
• POTENCIA:  31.7 VATIOS                                                                                                                                                    
• DIMENSIÓN:  61 CM X 61 CM                                                                                                                                       
• TIPO DE LAMPARA: LED INTEGRADO                                                                                                             
</t>
  </si>
  <si>
    <t>SUMINISTRO DE CENTRO DE CARGA 2 POLOS, 1F-3H, QO2S DE SOBREPONER, EN GABINETE NEMA 1, DE LA MARCA SQUARE'D.</t>
  </si>
  <si>
    <t xml:space="preserve">SUMINISTRO  DE LUMINARIA MODELO 24YDLED430MV65B, CON LA SIGUIENTES ESPECIFICACIONES:             
 • TEMPERATURA DE COLOR:  6500 K                                                                               
 • VOLTAJE:  100- 240 V                                                                                                         
 • POTENCIA:  24 W                                                                                                                 
 • DIMENSIÓN: 280 MM X 295 MM X 12 MM                                                                       
 • TIPO DE LAMPARA:  LED INTEGRADO 24 W                                                             
</t>
  </si>
  <si>
    <t xml:space="preserve">SUMINISTRO  DE LUMINARIA MODELO 2HLED925DC30B, CON LA SIGUIENTES ESPECIFICACIONES:                      
• TEMPERATURA DE COLOR:  3000 K                                                                                                             
• VOLTAJE:  12 VCD
• POTENCIA:  2 W                                                                                                                                             
• DIMENSIÓN:  44 MM X 100 MM M                                                                                        
• TIPO DE LAMPARA:  LED INTEGRADO                                                                                                  
</t>
  </si>
  <si>
    <t xml:space="preserve">SUMINISTRO  DE LUMINARIA SOLAR MODELOLS300AIOB,CON LA SIGUIENTES ESPECIFICACIONES:                      
• TEMPERATURA DE COLOR:  6500 K                                                                                                             
• TENSIÓN : 3.2 V DC
• POTENCIA:  300 W                                                                                                                                             
• DIMENSIÓN:  680 MM X 340 MM X 70 MM                                                                                     
• TIPO DE LAMPARA:  LED INTEGRADO                                                        
 • PANEL SOLAR:  SI                                                                                                                                             
• BATERIAS: SI PARA 6 HORAS CONTINUAS                                                                          
• FLUJO LUMINOSO : 2400 LM                                            
</t>
  </si>
  <si>
    <t>Fundación Hidalguense</t>
  </si>
  <si>
    <t>Imprenta Universitaria</t>
  </si>
  <si>
    <t>Radio Universidad</t>
  </si>
  <si>
    <t>Sistema Universitario de Medios Autónomos</t>
  </si>
  <si>
    <t xml:space="preserve">SUMINISTRO DE LUMINARIA MODELO 19253-RGB, CON LA SIGUIENTES ESPECIFICACIONES:                      
• TEMPERATURA DE COLOR:  RGBW                                                                                                            
• VOLTAJE: 127V-HZ
• POTENCIA: 9 W                                                                                                                                             
• DIMENSIÓN:  DIAMETRO 210 MM X 220 M                                                                                       
• TIPO DE LAMPARA:  LED INTEGRADO                                           
</t>
  </si>
  <si>
    <t>SUMINISTRO DE INTERRUTOR TERMOMAGNETICO DE CAPACIDAD DE 2 X30 A MODELO QO230, MARCA SQUARE D.</t>
  </si>
  <si>
    <t xml:space="preserve">SUMINISTRO  DE TUBO CONDUIT DE DE ACERO GALVANIZADO PARED DELGADA DE 3/4" DE DIAMETRO MARCA JUPITER,RICO O SIMILAR. </t>
  </si>
  <si>
    <t xml:space="preserve">SUMINISTRO E INSTALACIÓN DE LUMINARIA MODELO L6340-1I0, CON LA SIGUIENTES ESPECIFICACIONES:                      
• TEMPERATURA DE COLOR:  5000 K                                                                                                            
• VOLTAJE: AC100-277 V
• POTENCIA: 100 W                                                                                                                                             
• DIMENSIÓN:  DIAMETRO 380 MM X 162 MM                                                                                       
• TIPO DE LAMPARA:  LED INTEGRADO                                           
</t>
  </si>
  <si>
    <t xml:space="preserve">SUMINISTRO  DE LUMINARIA MODELO 20LQLEDT65MVN, CON LA SIGUIENTES ESPECIFICACIONES:                      
• TEMPERATURA DE COLOR:  6500 K                                                                                                             
• VOLTAJE: 100-240 V
• POTENCIA:  20 W                                                                                                                                             
• DIMENSIÓN:  115.1 MM X 27.4 MM X 90.1 MM                                                                                        
• TIPO DE LAMPARA:  LED INTEGRADO                                           
</t>
  </si>
  <si>
    <t xml:space="preserve">SUMINISTRO DE LUMINARIA MODELO L5405-530, CON LA SIGUIENTES ESPECIFICACIONES:                      
• TEMPERATURA DE COLOR:  6000 K                                                                                                             
• VOLTAJE: 100 V A 3050 V
• POTENCIA: 32 W                                                                                                                                             
• DIMENSIÓN:  1220 MM X 110 MM X 86 MM                                                                                        
• TIPO DE LAMPARA:  LED INTEGRADO                                           
</t>
  </si>
  <si>
    <t xml:space="preserve">SUMINISTRO Y COLOCACION DE TUBO CONDUIT DE DE ACERO GALVANIZADO PARED DELGADA DE 1" DE DIAMETRO MARCA JUPITER,RICO O SIMILAR. </t>
  </si>
  <si>
    <t>Parque Científico</t>
  </si>
  <si>
    <t>Código</t>
  </si>
  <si>
    <t>Precio unitario</t>
  </si>
  <si>
    <t>Importe Total</t>
  </si>
  <si>
    <t>INST-02</t>
  </si>
  <si>
    <t xml:space="preserve">SERVICIO DE INSTALACIÓN DE LAS SIGUIENTES LUMINARIAS Y MATERIALES:                      
• AVENUE-1B-5400SOLAR                                                           261 PZAS                                                                                                     
• T29B-1-24-4000-60                                                                         3 PZAS
                              </t>
  </si>
  <si>
    <t>ICAP</t>
  </si>
  <si>
    <t>Ciudad del Conocimiento</t>
  </si>
  <si>
    <t>Instituto de Ciencias de la Salud</t>
  </si>
  <si>
    <t>Instituto de Ciencias Económica Administrativas</t>
  </si>
  <si>
    <t>INST-05</t>
  </si>
  <si>
    <t xml:space="preserve">SERVICIO DE INSTALACIÓN DE LAS SIGUIENTES LUMINARIAS Y MATERIALES:                      
• T33B-1-36-4000-105                                                        30 PZAS                                                                                                     
• POSTE CONICO DE 9 M                                                 24 PZAS
• BASE DE CONCRETO                                                     24 PZAS                                                                                                                                           
• REGISTRO PREFABRICADO                                          24 PZAS                                                                               
• TUBO CONDUIT DE PVC DE 25 MM                                   474 M 
• CABLE DEL #10                                                                   500 M
• CABLE DEL #8                                                                   1000 M
• CABLE DEL #10 DESNUDO                                                  80 M
• INTERRUPTOR TERMOMAGNETICO Q0230                   2 PZAS
                                    </t>
  </si>
  <si>
    <t>Educación Continúa y a Distancia</t>
  </si>
  <si>
    <t>INST-06</t>
  </si>
  <si>
    <t xml:space="preserve">SERVICIO DE INSTALACIÓN DE LAS SIGUIENTES LUMINARIAS Y MATERIALES:                      
• T33B-1-36-4000-105                                                        30 PZAS                                                                                                     
• TF2H-1                                                                              34 PZAS
• ESLED-4002/F                                                                  15 PZAS                                                                                                                                           
• L6340-1I0                                                                            7 PZAS                                                                               
• POSTE CONICO DE 9 M                                                  11 PZAS
• BASE DE CONCRETO                                                     11 PZAS
• REGISTRO PREFABRCADO                                           13 PZAS
• TUBO CONDUIT DE PVC DE 25 MM                             171 PZAS 
• CABLE DEL #10                                                                   250 M
• CABLE DEL #8                                                                     560 M
• CABLE DEL #10 DESNUDO                                                130 M
• INTERRUPTOR TERMOMAGNETICO Q0230                  2 PZAS                                  </t>
  </si>
  <si>
    <t>Archivo General</t>
  </si>
  <si>
    <t>INST-07</t>
  </si>
  <si>
    <t xml:space="preserve">SERVICIO DE INSTALACIÓN DE LAS SIGUIENTES LUMINARIAS Y MATERIALES:                      
• GL1A                                                             56 PZAS                                                                                                     
                              </t>
  </si>
  <si>
    <t>Instituto de Ciencias Sociales y Humanidades</t>
  </si>
  <si>
    <t>INST-09</t>
  </si>
  <si>
    <t xml:space="preserve">SERVICIO DE INSTALACIÓN DE LAS SIGUIENTES LUMINARIAS Y MATERIALES:                      
• GL1A                                                                                   4 PZAS                                                                                                     
• 19253-RGB                                                                        14 PZAS
• ESLED-4002/F                                                                    4 PZAS                                                                                                                                           
• 20LQLEDT65MVN                                                            23 PZAS                                                                               
• TUBO CONDUIT GALVANIZADO DE 1/2"                          108 M 
• CABLE DEL #10                                                                   250 M
• CABLE DEL #12 DESNUDO                                                130 M
                                 </t>
  </si>
  <si>
    <t>Centro de Extensión Universitaria</t>
  </si>
  <si>
    <t>INST-10</t>
  </si>
  <si>
    <t xml:space="preserve">SERVICIO DE INSTALACIÓN DE LAS SIGUIENTES LUMINARIAS Y MATERIALES:                      
• T33B-1-36-4000-105                                                          34 PZAS                                                                                                     
• TF2H-1                                                                               54 PZAS
• ESLED-4002/F                                                                   53 PZAS                                                                                                                                           
• L6340-1I0                                                                           15 PZAS                                                                               
• L5405-530                                                                        100 PZAS
• POSTE CONICO DE 9 M                                                        1 PZA
• BASE DE CONCRETO                                                           1 PZA
• REGISTRO PREFABRICADO                                                 1 PZA
• TUBO CONDUIT DE PVC DE 25 MM                                       60 M
• CABLE DEL #10                                                                       50 M
• CABLE DEL #10 DESNUDO                                                     25 M
                               </t>
  </si>
  <si>
    <t>Administración de Torres de Rectoría</t>
  </si>
  <si>
    <t>INST-11</t>
  </si>
  <si>
    <t xml:space="preserve">SERVICIO DE INSTALACIÓN DE LAS SIGUIENTES LUMINARIAS Y MATERIALES:                      
• T33B-1-36-4000-105                                                           35 PZAS                                                                                                     
• TF2C-2                                                                                14 PZAS
• GL1A                                                                                   16 PZAS                                                                                                                                           
• L5405-530                                                                           10 PZAS                                                                               
• POSTE CONICO DE 9 M                                                    10 PZAS
• BASE DE CONCRETO                                                       10 PZAS
• REGISTRO PREFABRICADO                                             10 PZAS
• TUBO CONDUIT DE PVC DE 25 MM                                      234 M
• CABLE DEL #8                                                                         220 M
• CABLE DEL #10                                                                       300 M
• CABLE DEL #10 DESNUDO                                                    500 M
                               </t>
  </si>
  <si>
    <t>INST-12</t>
  </si>
  <si>
    <t xml:space="preserve">SERVICIO DE INSTALACIÓN DE LAS SIGUIENTES LUMINARIAS Y MATERIALES:                      
• TLAQUEPAQUE PLUSLED                                               10 PZAS                                                                                                     
• TF2H-1                                                                              18 PZAS
• TF2C-2                                                                              42 PZAS                                                                                                                                           
• TF29D                                                                               10 PZAS                                                                               
• L5405-530                                                                           4 PZAS
• A19D-LED/12W/65                                                              2 PZAS
• FTL-7355/N                                                                         2 PZAS
• TUBO CONDUIT GALVANIZADO DE1"                                   72 M
• REGISTRO PREFABRICADO                                            12 PZAS
• TUBO DE PVC CONDUIT DE 25 MM                                     195 M
• CABLE DEL #8                                                                       180 M
• CABLE DEL #10                                                                     800 M
• CABLE DEL #10 DESNUDO                                                   500 M
                               </t>
  </si>
  <si>
    <t>Escuela Preparatoria Número 1</t>
  </si>
  <si>
    <t>INST-13</t>
  </si>
  <si>
    <t xml:space="preserve">SERVICIO DE INSTALACIÓN DE LAS SIGUIENTES LUMINARIAS Y MATERIALES:                      
• T33B-1-36-4000-105                                                       12 PZAS                                                                                                     
• T29B-1-24-4000-60                                                           5 PZAS
• TF2H-1                                                                            33 PZAS                                                                                                                                           
• GL1A                                                                                 2 PZAS                                                                               
• 35FLCPLED01MVBTCW ZION SMART                         37 PZAS
• ESLED-4002/F                                                                26 PZAS
• L6340-1I0                                                                          3 PZAS
• POSTE CONICO DE 9 M                                                11 PZAS
• POSTE CONICO DE 4 M                                                  5 PZAS
• BASE DE CONCRETO                                                    16 PZAS
• REGISTRO PREFABRICADO                                         16 PZAS
• TUBO DE PVC CONDUIT DE 25 MM                                 234 M
• CABLE DEL #8                                                                    350 M
• CABLE DEL #10                                                                  600 M
• CABLE DEL #10 DESNUDO                                               300 M                              </t>
  </si>
  <si>
    <t>Escuela Preparatoria Número 3</t>
  </si>
  <si>
    <t>INST-14</t>
  </si>
  <si>
    <t xml:space="preserve">SERVICIO DE INSTALACIÓN DE LAS SIGUIENTES LUMINARIAS Y MATERIALES:                      
• T33B-1-36-4000-105                                                            13 PZAS                                                                                                     
• TF2H-1                                                                                 30 PZAS
• ESLED-4002/F                                                                       2 PZAS                                                                                                                                           
• GL1A                                                                                      4 PZAS                                                                               
• POSTE CONICO DE 9 M                                                       4 PZAS
• BASE DE CONCRETO                                                          4 PZAS
• REGISTRO PREFABRICADO                                               4 PZAS
• TUBO CONDUIT DE PVC DE 25 MM                                        54 M
• CABLE DEL #8                                                                           40 M
• CABLE DEL #10                                                                         80 M
• CABLE DEL #10 DESNUDO                                                      80 M
                               </t>
  </si>
  <si>
    <t>Escuela Preparatoria Número 4</t>
  </si>
  <si>
    <t>INST-15</t>
  </si>
  <si>
    <t xml:space="preserve">SERVICIO DE INSTALACIÓN DE LAS SIGUIENTES LUMINARIAS Y MATERIALES:                      
• T33B-1-36-4000-105                                                            14 PZAS                                                                                                     
• TF2H-1                                                                                   4 PZAS                                                                               
• POSTE CONICO DE 9 M                                                       2 PZAS
• BASE DE CONCRETO                                                          2 PZAS
• REGISTRO PREFABRICADO                                               2 PZAS
• TUBO CONDUIT DE PVC DE 25 MM                                        45 M
• CABLE DEL #10                                                                       125 M
• CABLE DEL #10 DESNUDO                                                      70 M
                               </t>
  </si>
  <si>
    <t>Escuela Preparatoria Número 1
(Anexo)</t>
  </si>
  <si>
    <t>INST-002</t>
  </si>
  <si>
    <t xml:space="preserve">SERVICIO DE INSTALACIÓN DE LAS SIGUIENTES LUMINARIAS Y MATERIALES:                      
• 22CGT3540C                                                               32 PZAS                                                                                                     
• 35FLCPLED001MVBTCW ZION SMART                  340 PZAS
• A19D-LED/12W/65                                                         4 PZAS                                                                                                                                           
                                 </t>
  </si>
  <si>
    <r>
      <t>SUMINISTRO  DE LUMINARIA</t>
    </r>
    <r>
      <rPr>
        <b/>
        <sz val="9"/>
        <color rgb="FF000000"/>
        <rFont val="Arial"/>
        <family val="2"/>
      </rPr>
      <t xml:space="preserve"> MODELO H-1070/AN</t>
    </r>
    <r>
      <rPr>
        <sz val="9"/>
        <color rgb="FF000000"/>
        <rFont val="Arial"/>
        <family val="2"/>
      </rPr>
      <t xml:space="preserve">, CON LA SIGUIENTES ESPECIFICACIONES:      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 xml:space="preserve">• TEMPERATURA DE COLOR:  6500 K                                                                                                             
• VOLTAJE: 100 V- 240 V
• POTENCIA: 70 W                                                                                                                                             
• DIMENSIÓN:  235 MM X 110 MM                                                                                      
• TIPO DE LAMPARA:  LED INTEGRADO  </t>
    </r>
    <r>
      <rPr>
        <sz val="9"/>
        <color rgb="FF000000"/>
        <rFont val="Arial"/>
        <family val="2"/>
      </rPr>
      <t xml:space="preserve">                                 </t>
    </r>
  </si>
  <si>
    <r>
      <t xml:space="preserve">SUMINISTRO  DE </t>
    </r>
    <r>
      <rPr>
        <b/>
        <sz val="9"/>
        <color rgb="FF000000"/>
        <rFont val="Arial"/>
        <family val="2"/>
      </rPr>
      <t>LUMINARIA  MODELO 15TIRLEDRGBWDCETCW</t>
    </r>
    <r>
      <rPr>
        <sz val="9"/>
        <color rgb="FF000000"/>
        <rFont val="Arial"/>
        <family val="2"/>
      </rPr>
      <t xml:space="preserve">, CON LA SIGUIENTES ESPECIFICACIONES:                      
</t>
    </r>
    <r>
      <rPr>
        <b/>
        <sz val="9"/>
        <color rgb="FF000000"/>
        <rFont val="Arial"/>
        <family val="2"/>
      </rPr>
      <t xml:space="preserve">• TEMPERATURA DE COLOR:  RGBT+2700-6500 K                                                                                                             
• VOLTAJE:  12 VDC                                                                                                                
• POTENCIA:  15 W                                                                                                                                             
• DIMENSIÓN:  12 MM X 5000 MM                                                                                        
• TIPO DE LAMPARA:  LED INTEGRADO   </t>
    </r>
    <r>
      <rPr>
        <sz val="9"/>
        <color rgb="FF000000"/>
        <rFont val="Arial"/>
        <family val="2"/>
      </rPr>
      <t xml:space="preserve">                                       
</t>
    </r>
  </si>
  <si>
    <t>INST-003</t>
  </si>
  <si>
    <t>INST-005</t>
  </si>
  <si>
    <t>INST-006</t>
  </si>
  <si>
    <t xml:space="preserve">SUMINISTRO DE LUMINARIA MODELO YD-220/B, MARCA  CON LAS SIGUIENTES ESPECIFICACIONES:                                                                                                                                                   • COLOR:  BLANCO                                                                                                                     
• VOLTAJE:  100- 240 V                                                                                                                                                 
• POTENCIA:  50W                                                                                                                                                    
• DIMENSIÓN: 58 MM X 32 MM X 87 MM                                                                                                                                           
• TIPO DE LAMPARA: FOCO DE 50 W                                                                                                                  </t>
  </si>
  <si>
    <t xml:space="preserve">SUMINISTRO DE LUMINARIA MODELO MR16D-LED/001/30, MARCA CON LA SIGUIENTES ESPECIFICACIONES:                                                                                                                                                         • TEMPERATURA DE COLOR:  3000 K                                                                                                                     
• VOLTAJE:  100- 127 V                                                                                                                                                 
• POTENCIA:  7 W                                                                                                                                                    
• DIMENSIÓN:  38.5 MM X 50 MM                                                                                                                                     
• TIPO DE LAMPARA: LED INTEGRADO 7W   </t>
  </si>
  <si>
    <t xml:space="preserve">SUMINISTRO DE LUMINARIA MODELO CTL-7430/S, CON LA SIGUIENTES ESPECIFICACIONES:                              •  COLOR:  SATINADO                                                                                                                
• VOLTAJE:  100- 240 V                                                                                                                                                
• POTENCIA:  26 W                                                                                                                                                    
• DIMENSIÓN:  166 MM X 235 MM                                                                                                                                   
• TIPO DE LAMPARA: FOCO DE LED DE 26                                                            </t>
  </si>
  <si>
    <t>ICSHU NUEVO</t>
  </si>
  <si>
    <t>LUM-001</t>
  </si>
  <si>
    <t>LUM-002</t>
  </si>
  <si>
    <t>LUM-003</t>
  </si>
  <si>
    <t>LUM-004</t>
  </si>
  <si>
    <t>LUM-005</t>
  </si>
  <si>
    <t>LUM-006</t>
  </si>
  <si>
    <t>LUM-007</t>
  </si>
  <si>
    <t>LUM-008</t>
  </si>
  <si>
    <t>LUM-009</t>
  </si>
  <si>
    <t>LUM-010</t>
  </si>
  <si>
    <t>INST-16</t>
  </si>
  <si>
    <t xml:space="preserve">SUMINISTRO DE LUMINARIA MODELO H-1050/S,CON LA SIGUIENTES ESPECIFICACIONES:                                                                                   
• COLOR: SATINADO                                                   
• VOLTAJE:  100 V – 240 V 
• POTENCIA:  20 W                                                                                     
• DIMENSIÓN:  107 MM X 118 MM X 265 MM
• TIPO DE LAMPARA:  FOCO TIPO LED 
</t>
  </si>
  <si>
    <t>ANEXO TÉCNICO "LUMINARIAS"</t>
  </si>
  <si>
    <t>Subtotal</t>
  </si>
  <si>
    <t>IVA</t>
  </si>
  <si>
    <t>Total</t>
  </si>
  <si>
    <t>"SUMINISTRO Y COLOCACIÓN DE LUMINARIAS EN LA PREPARATORIA SALVADOR ALLENDE CD. SAHAGUN DE LA UAEH"</t>
  </si>
  <si>
    <t xml:space="preserve">Confirmar si solo es un metro de cable </t>
  </si>
  <si>
    <t>SUMINISTRO Y COLOCACIÓN DE LUMINARIAS EN EL CENTRO CULTURAL UNIVERSITARIO DR. RICARDO GARCÍA YSUNZA DE LA UAEH</t>
  </si>
  <si>
    <t>"SUMINISTRO Y COLOCACIÓN DE LUMINARIAS EN EL MUSEO CASA GRANDE REAL DEL MONTE DE LA UAEH"</t>
  </si>
  <si>
    <t>"SUMINISTRO Y COLOCACIÓN DE LUMINARIAS EN LA VILLA DEPORTIVA MARIO VÁZQUEZ RAÑA DE LA UAEH"</t>
  </si>
  <si>
    <t>LAMPARAS RAY FORANEAS</t>
  </si>
  <si>
    <t>LAMPARAS RAY PACHUCA</t>
  </si>
  <si>
    <t>Verificar sino hay duplicidad</t>
  </si>
  <si>
    <t>Falta unidad de medida</t>
  </si>
  <si>
    <t>LUMINARIAS EN LA PREPARATORIA SALVADOR ALLENDE CD. SAHAGUN DE LA UAEH</t>
  </si>
  <si>
    <t xml:space="preserve">Verificar </t>
  </si>
  <si>
    <t>Área Académica de Medicina (Ramirez Ulloa)</t>
  </si>
  <si>
    <t>Dirección de Promoción cultural (CENTRO CULTURAL UNIVERSITARIO V.M. BALLESTEROS GARCÍA)</t>
  </si>
  <si>
    <t>A que espacio corresponde</t>
  </si>
  <si>
    <t>Dirección de Promoción Cultural (CENTRO CULTURAL UNIVERSITARIO V.M. BALLESTEROS GARCÍA)</t>
  </si>
  <si>
    <t>Dirección de Promoción Cultural (CENTRO CULTURAL UNIVERSITARIO DR. RICARDO GARCÍA YSUNZA)</t>
  </si>
  <si>
    <t>Separar montos de instalación</t>
  </si>
  <si>
    <t>MARCA</t>
  </si>
  <si>
    <t>RAYHUNTERS</t>
  </si>
  <si>
    <t>TECNOLITE</t>
  </si>
  <si>
    <t>METALUX</t>
  </si>
  <si>
    <t>FORLIGHTING</t>
  </si>
  <si>
    <t xml:space="preserve">SERVICIO DE INSTALACIÓN DE LAS SIGUIENTES LUMINARIAS Y MATERIALES:                      
• TF29D                                                                                  2 PZAS                                                                                                                                                                                    
• BRAZO FABRICADO DE TUBO                                          9 PZAS
• LS300AIOB                                                                          2 PZAS
• POSTE CONICO DE 9 M                                                    3 PZAS   
• BASE DE CONCRETO                                                        3 PZAS
• A19D-LED/12W/65                                                              3 PZAS 
• AVENUE-1B-5400SOLAR                                                 12 PZAS </t>
  </si>
  <si>
    <t xml:space="preserve">SERVICIO DE INSTALACIÓN DE LAS SIGUIENTES LUMINARIAS Y MATERIALES:                                                                                                                          
• 18HLED625MV30N                                                             8 PZAS
• 2HLED925DC30B                                                             21 PZAS                                                                                                                                           
• BRAZO FABRICADO DE TUBO                                          9 PZAS
• POSTE CONICO DE 9 M                                                     2 PZAS   
• BASE DE CONCRETO                                                        2 PZAS
• A19D-LED/12W/65                                                              2 PZAS 
• AVENUE-1B-5400SOLAR                                                 11 PZAS </t>
  </si>
  <si>
    <t>SERVICIO DE INSTALACIÓN DE LAS SIGUIENTES LUMINARIAS Y MATERIALES:                                                                                                                                                   
• ESLED-4002/F                                                                    5 PZAS                                                                               
• TF2C-2                                                                                 6 PZAS
• 12YDLED430MV40B                                                           4 PZAS</t>
  </si>
  <si>
    <t>MUNDO LUMINOSO</t>
  </si>
  <si>
    <t>MAGG</t>
  </si>
  <si>
    <t>ESTEVEZ</t>
  </si>
  <si>
    <t xml:space="preserve">SERVICIO DE INSTALACIÓN DE LAS SIGUIENTES LUMINARIAS Y MATERIALES:                      
• TF29D                                                                             8 PZAS                                                                                                     
• 22CGT3540C                                                              166 PZAS
• L5405-530                                                                    32 PZAS                                                                                                                                           
• H-1070/AN                                                                   14 PZAS                                                                               
• TF2H-1                                                                         14 PZAS 
• 12YDLED430MV40B                                                    74 PZAS
• 15TIRLEDRGBWDCETCW                                           2 PZAS
•19253-RGB                                                                    12 PZAS
 • AVENUE-1B-5400                                                        38 PZAS                                              </t>
  </si>
  <si>
    <t xml:space="preserve">SERVICIO DE INSTALACIÓN DE LAS SIGUIENTES LUMINARIAS Y MATERIALES:                      
• ESLED-4002/F                                                              198 PZAS                                                                                                     
• 35FLCPLED001MVBTCW ZION SMART                      205 PZAS
• T29B-1-24-4000-60                                                             5 PZAS                                                                                                     
• T33B-1-36-4000-105                                                       259 PZAS                                                                                                                                         
                                 </t>
  </si>
  <si>
    <t xml:space="preserve">SERVICIO DE INSTALACIÓN DE LAS SIGUIENTES LUMINARIAS Y MATERIALES:                      
• 22CGT3540C                                                                                      1517 PZAS                                                                                                   
• 24FP4740C                                                                                         1421 PZAS
• YD-220/B                                                                                              134 PZAS                                                                                                                                           
• MR16D-LED/001/30                                                                             134 PZAS                                                                               
• CTL-7430/                                                                                               12 PZAS 
• TF29D                                                                                                       3 PZAS
• ESLED-4002/FW                                                                                  258 PZAS
• TF2H-1                                                                                                     8 PZAS                                                                               
• 24YDLED430MV65B                                                                              22 PZAS 
• 12YDLED430MV40B                                                                            221 PZAS
• 35FLCPLED001MVBTCW ZION SMART                                            138 PZAS
• A19D-LED/12W/65                                                                                 57 PZAS
• T33B-1-36-4000-105                                                                             67 PZAS                                   </t>
  </si>
  <si>
    <t xml:space="preserve">SERVICIO DE INSTALACIÓN DE LAS SIGUIENTES LUMINARIAS Y MATERIALES:                      
• 22CGT3540C                                                                                      1241 PZAS                                                                                                   
• 24FP4740C                                                                                           240 PZAS
• YD-220/B                                                                                              126 PZAS                                                                                                                                           
• MR16D-LED/001/30                                                                              126 PZAS                                                                               
• H-1050/S                                                                                                 78 PZAS 
• 19253-RGB                                                                                               2 PZAS
• TF2H-1                                                                                                      3 PZAS                                                                               
• 24YDLED430MV65B                                                                             109 PZAS 
• 12YDLED430MV40B                                                                             221 PZAS
• 35FLCPLED001MVBTCW ZION SMART                                              238 PZAS
• A19D-LED/12W/65                                                                                121 PZAS
• T33B-1-36-4000-105                                                                             39 PZAS                                                                                                     
• TF2H-1                                                                                                       18 PZAS
• ESLED-4002/F                                                                                            38 PZAS                                                                                                                                           
• L6340-1I0                                                                                                    57 PZAS                                                </t>
  </si>
  <si>
    <t>Instituto de Ciencias Sociales y Humanidades (interiores)</t>
  </si>
  <si>
    <t>Interiores</t>
  </si>
  <si>
    <t xml:space="preserve">Instituto de Ciencias Sociales y Humanidades </t>
  </si>
  <si>
    <t>Bloque</t>
  </si>
  <si>
    <t>Marca</t>
  </si>
  <si>
    <t xml:space="preserve">SUMINISTRO DE LUMINARIA MODELO YD-220/B, MARCA  CON LAS SIGUIENTES ESPECIFICACIONES:                                                                                                                                                   
• COLOR:  BLANCO                                                                                                                     
• VOLTAJE:  100- 240 V                                                                                                                                                 
• POTENCIA:  50W                                                                                                                                                    
• DIMENSIÓN: 58 MM X 32 MM X 87 MM                                                                                                                                           
• TIPO DE LAMPARA: FOCO DE 50 W                                                                                                                  </t>
  </si>
  <si>
    <t>SERVICIO DE INSTALACIÓN DE LAS SIGUIENTES LUMINARIAS Y MATERIALES:
• TF29D                                                                             8 PZAS
• 22CGT3540C                                                              166 PZAS
• L5405-530                                                                    32 PZAS
• H-1070/AN                                                                   14 PZAS
• TF2H-1                                                                         14 PZAS
• 12YDLED430MV40B                                                    74 PZAS
• 15TIRLEDRGBWDCETCW                                           2 PZAS
•19253-RGB                                                                    12 PZAS</t>
  </si>
  <si>
    <t xml:space="preserve">SERVICIO DE INSTALACIÓN DE LAS SIGUIENTES LUMINARIAS Y MATERIALES:
• ESLED-4002/F                                                              198 PZAS
• 35FLCPLED001MVBTCW ZION SMART                      205 PZAS
                                 </t>
  </si>
  <si>
    <t>SERVICIO DE INSTALACIÓN DE LAS SIGUIENTES LUMINARIAS Y MATERIALES:
• 22CGT3540C                                                                                      1517 PZAS
• 24FP4740C                                                                                         1421 PZAS
• YD-220/B                                                                                              134 PZAS
• MR16D-LED/001/30                                                                             134 PZAS
• CTL-7430/                                                                                               12 PZAS
• TF29D                                                                                                       3 PZAS
• ESLED-4002/FW                                                                                  258 PZAS
• TF2H-1                                                                                                     8 PZAS
• 24YDLED430MV65B                                                                              22 PZAS
• 12YDLED430MV40B                                                                            221 PZAS
• 35FLCPLED001MVBTCW ZION SMART                                            138 PZAS
• A19D-LED/12W/65                                                                                 57 PZAS</t>
  </si>
  <si>
    <t>SERVICIO DE INSTALACIÓN DE LAS SIGUIENTES LUMINARIAS Y MATERIALES:                      
• 22CGT3540C                                                                                      1241 PZAS
• 24FP4740C                                                                                           240 PZAS
• YD-220/B                                                                                              126 PZAS
• MR16D-LED/001/30                                                                          126 PZAS
• H-1050/S                                                                                                 78 PZAS 
• 19253-RGB                                                                                                2 PZAS
• TF2H-1                                                                                                        3 PZAS
• 24YDLED430MV65B                                                                           109 PZAS
• 12YDLED430MV40B                                                                            221 PZAS
• 35FLCPLED001MVBTCW ZION SMART                                         238 PZAS
• A19D-LED/12W/65                                                                              121 PZAS</t>
  </si>
  <si>
    <t>SUBTOTAL</t>
  </si>
  <si>
    <t>TOTAL</t>
  </si>
  <si>
    <t>IVA 16%</t>
  </si>
  <si>
    <t>Precio Unitario</t>
  </si>
  <si>
    <t>Bloque 1 (Partidas 1, 2, 3, 4)</t>
  </si>
  <si>
    <t>Bloque 2 (Partidas 5, 6, 7, 8, 9, 10, 11, 12, 13)</t>
  </si>
  <si>
    <t>Bloque 3 (Partidas 14, 15, 16)</t>
  </si>
  <si>
    <t>Bloque 4 (Partidas 17, 18, 19, 20, 21, 22, 23, 24, 25, 26, 27, 28, 29)</t>
  </si>
  <si>
    <t>Bloque 5 (Partidas 30, 31, 32, 33, 34, 35, 36, 37, 38, 39, 40)</t>
  </si>
  <si>
    <t>Universidad Autónoma del Estado de Hidalgo</t>
  </si>
  <si>
    <t>A través de la Comisión Gasto-Financiamiento</t>
  </si>
  <si>
    <t>Instalada como Comité de Adquisiciones, Arrendamientos y Servicios</t>
  </si>
  <si>
    <t>Anexo 13</t>
  </si>
  <si>
    <t>Anexo Técnico</t>
  </si>
  <si>
    <t>Anexo 14</t>
  </si>
  <si>
    <t>Anexo Económico</t>
  </si>
  <si>
    <t>Licitación Pública Nacional LA-913014998-E32-2022</t>
  </si>
  <si>
    <t>Adquisición e instalación de materiales eléctricos</t>
  </si>
  <si>
    <t>Pieza</t>
  </si>
  <si>
    <t>ROAD LIGHT</t>
  </si>
  <si>
    <t xml:space="preserve">Luminaria para alumbrado público suburbana led 150w Ideal para calles, parques, veredas, patios, jardines y más. De alto ahorro energético gracias a su tecnología led. 
</t>
  </si>
  <si>
    <t>SARCOM</t>
  </si>
  <si>
    <t xml:space="preserve">Brazo metálico de 1.20 m ced. 30 1 1/2" </t>
  </si>
  <si>
    <t>EPCOM POWER LINE</t>
  </si>
  <si>
    <t xml:space="preserve">Modulo Solar , 150W, 12 Vcc , Policristalino, 36 Celdas grado A. Potencia máxima 125 W, Voltaje 18 V, Amperaje 7.1 A, Voltaje a circuito abierto (Voc) 22 V, Corriente a corto circuito (Isc) 7.57 A, Dimensiones 1260 x 660 x 30 mm. Peso 10 kg, Temperatura ambiente -40 a 80 °C, Máximo voltaje del sistema 600 V
Modelo: PRO12512
</t>
  </si>
  <si>
    <t>Montaje para Panel Solar de Poste o Torre. Acabado Galvanizado Electrolítico para retrasar la generación de óxido. Diseño Robusto. Fácil Armado, Alta resistencia Mecánica, Incluye bracket de sujeción, Alta compatibilidad entre módulos solares, Peso: 15 kg, Recomendado únicamente para ángulos de inclinación de 25° a 50°. Modelo: SS-PBL-V5</t>
  </si>
  <si>
    <t>EPCOM INDUSTRIAL</t>
  </si>
  <si>
    <t xml:space="preserve">Batería Ciclo Profundo 12V @ 110 Ah / AGM-VRLA / Uso en Aplicación Fotovoltaica /Terminales Tipo Tornillo HEX M6. Capacidad en Ah: 110 Ah (10 hrs). Voltaje (Vcc): 12. Tipo: AGM VRLA, Ancho: 328 ± 3 mm, Altura: 220 ± 3 mm, Profundidad: 172 ± 2 mm, Terminal : T12 ( Ø15 M6), Peso : 33.5 Kg
Modelo: PL-110-D12
</t>
  </si>
  <si>
    <t xml:space="preserve">Par de Conectores Macho-Hembra para Módulos Fotovoltaicos tipo MC-4. Con una excelente resistencia UV, que permite ser
utilizado en ambientes severos. La conexión del cable es
fácil de instalar y funciona como candado para evitar falsos
contactos. 
Modelo: PROSECA-01
</t>
  </si>
  <si>
    <t>MORNING SOLAR</t>
  </si>
  <si>
    <t xml:space="preserve">Controlador Solar de Carga y Descarga. Ideal para sistemas de electrificación rural con uno a tres paneles solares. Reduce el costo de reemplazo de baterías ya que desconecta la carga cuando detecta bajo voltaje; esto incrementa su vida útil y capacidad de almacenamiento. Incluye indicadores de niveles de carga, bajo voltaje y desconexión. Placa de circuito encapsulada para protección contra humedad. Modelo: SHS-10
</t>
  </si>
  <si>
    <t xml:space="preserve">Gabinete Acero Galvanizado para batería.  Aplicación: Exterior, Peso: 7.86 kg.
Dimensiones exteriores: 446 X 447 X 357 mm (Ancho x Alto x Profundidad). 
Modelo: EI-PCB-40-40-30
</t>
  </si>
  <si>
    <t>Montaje Galvanizado para Instalar en Poste o Pared Gabinetes. Modelo: EI-PCB-40M-R2</t>
  </si>
  <si>
    <t>EPEVER</t>
  </si>
  <si>
    <t>Inversor Ipower 280 W, Ent: 12V, Salida: 120 Vca. Protecciones de entrada: Sobrevoltaje y bajo voltage.          Protecciones de salida: Sobrecarga y corto circuito. Bajo consumo sin carga. Máxima eficiencia de 95%. Indicadores LED de estatus de operación. Modelo: IP-350-11</t>
  </si>
  <si>
    <t xml:space="preserve">Interruptor fotocelda para luz de obstrucción (115 Vca). Temperatura de operación: -40°C a 60°C. Corriente de operación: 105-130 VCA (50/60Hz). Capacidad: 1500 W
Modelo: 20-03A
</t>
  </si>
  <si>
    <t>Cable para Controlador 3.0 m, Rojo, Calibre 8 AWG con conector Terminal de Ojo en un Extremo, Longitud: 3.0m, Su principal función es conectar el controlador/ inversor al banco de baterías en el borne positivo. Modelo: CBL-8AWG-3R</t>
  </si>
  <si>
    <t xml:space="preserve">Cable para Controlador, 3.0 m, Negro, Calibre 8 AWG con conector Terminal de Ojo en un Extremo. Longitud: 3.0m. Color: Negro. Su principal función es conectar el controlador/ inversor al banco de baterías en el borne negativo. Modelo: CBL-8AWG-3BLK
</t>
  </si>
  <si>
    <t>Dirección de mantenimiento</t>
  </si>
  <si>
    <t>Bloque 6 (Partidas 41, 42, 43, 44, 45, 46, 47, 48, 49, 50, 51, 52, 53)</t>
  </si>
  <si>
    <t>Dependencias
(Centro de costos)</t>
  </si>
  <si>
    <t>Empresa</t>
  </si>
  <si>
    <t>Licitación</t>
  </si>
  <si>
    <t>Representante Legal</t>
  </si>
  <si>
    <t>RFC</t>
  </si>
  <si>
    <t xml:space="preserve">En las partidas en las que se señala alguna marca, es únicamente como referencia por lo que los licitantes podrán ofertar dicha marca o aquella que cumpla con los requerimientos  solicitados, lo cual no limita la libre participación de los interesados. </t>
  </si>
  <si>
    <t>Pachuca de Soto, Hgo., a    de diciembre del 2022</t>
  </si>
  <si>
    <t xml:space="preserve">TOTAL DE LA PROPUESTA:  </t>
  </si>
  <si>
    <t xml:space="preserve">NUMERO DE PARTIDAS COTIZADAS: </t>
  </si>
  <si>
    <t xml:space="preserve">CONDICIONES DE PAGO: </t>
  </si>
  <si>
    <t xml:space="preserve">VIGENCIA DE COTIZACION: </t>
  </si>
  <si>
    <t>CONDICIONES :</t>
  </si>
  <si>
    <t>PLAZO DE ENTREGA:</t>
  </si>
  <si>
    <t xml:space="preserve">LUGAR DE ENTREGA: </t>
  </si>
  <si>
    <t>ATENTAMENTE:</t>
  </si>
  <si>
    <t>GARANTIA DE LOS BIENES Y SERVICIOS: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</si>
</sst>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0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Helvetica"/>
    </font>
    <font>
      <b/>
      <sz val="11"/>
      <color rgb="FF000000"/>
      <name val="Calibri"/>
      <family val="2"/>
    </font>
    <font>
      <sz val="120"/>
      <color rgb="FF000000"/>
      <name val="Calibri"/>
      <family val="2"/>
      <charset val="204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Helvetica normal"/>
    </font>
    <font>
      <b/>
      <sz val="12"/>
      <color theme="1"/>
      <name val="Helvetica"/>
    </font>
    <font>
      <sz val="8"/>
      <color theme="1"/>
      <name val="Arial Narrow"/>
      <family val="2"/>
    </font>
    <font>
      <b/>
      <sz val="10"/>
      <color theme="1"/>
      <name val="Helvetica-Normal"/>
    </font>
    <font>
      <sz val="10"/>
      <color theme="1"/>
      <name val="Helvetica-Normal"/>
    </font>
    <font>
      <sz val="10"/>
      <color theme="1"/>
      <name val="Helvetica"/>
    </font>
    <font>
      <sz val="11"/>
      <name val="Calibri"/>
      <family val="2"/>
      <scheme val="minor"/>
    </font>
    <font>
      <sz val="10"/>
      <name val="Helvetica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2" fontId="2" fillId="0" borderId="3" xfId="0" applyNumberFormat="1" applyFont="1" applyBorder="1" applyAlignment="1">
      <alignment vertical="justify" wrapText="1"/>
    </xf>
    <xf numFmtId="0" fontId="4" fillId="2" borderId="4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7" fontId="4" fillId="2" borderId="4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/>
    <xf numFmtId="0" fontId="0" fillId="0" borderId="4" xfId="0" applyBorder="1"/>
    <xf numFmtId="0" fontId="2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 wrapText="1"/>
    </xf>
    <xf numFmtId="0" fontId="4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justify" wrapText="1"/>
    </xf>
    <xf numFmtId="7" fontId="4" fillId="2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7" fontId="4" fillId="0" borderId="4" xfId="0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64" fontId="0" fillId="0" borderId="4" xfId="0" applyNumberFormat="1" applyBorder="1"/>
    <xf numFmtId="164" fontId="4" fillId="2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7" fontId="7" fillId="0" borderId="4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0" fillId="7" borderId="0" xfId="0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7" borderId="0" xfId="0" applyFill="1"/>
    <xf numFmtId="0" fontId="7" fillId="0" borderId="0" xfId="0" applyFont="1" applyAlignment="1">
      <alignment horizontal="center" vertical="center" wrapText="1"/>
    </xf>
    <xf numFmtId="0" fontId="0" fillId="8" borderId="0" xfId="0" applyFill="1"/>
    <xf numFmtId="0" fontId="7" fillId="9" borderId="0" xfId="0" applyFont="1" applyFill="1" applyAlignment="1">
      <alignment horizontal="center" vertical="center" wrapText="1"/>
    </xf>
    <xf numFmtId="0" fontId="0" fillId="9" borderId="0" xfId="0" applyFill="1"/>
    <xf numFmtId="0" fontId="4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0" fillId="10" borderId="0" xfId="0" applyFill="1"/>
    <xf numFmtId="0" fontId="8" fillId="0" borderId="0" xfId="0" applyFont="1" applyAlignment="1">
      <alignment vertical="center" textRotation="90"/>
    </xf>
    <xf numFmtId="0" fontId="4" fillId="11" borderId="4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top"/>
    </xf>
    <xf numFmtId="0" fontId="4" fillId="11" borderId="4" xfId="1" applyNumberFormat="1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justify" vertical="justify" wrapText="1"/>
    </xf>
    <xf numFmtId="164" fontId="4" fillId="11" borderId="4" xfId="1" applyNumberFormat="1" applyFont="1" applyFill="1" applyBorder="1" applyAlignment="1">
      <alignment horizontal="center" vertical="center"/>
    </xf>
    <xf numFmtId="7" fontId="4" fillId="11" borderId="4" xfId="0" applyNumberFormat="1" applyFont="1" applyFill="1" applyBorder="1" applyAlignment="1">
      <alignment vertical="center"/>
    </xf>
    <xf numFmtId="7" fontId="4" fillId="11" borderId="4" xfId="0" applyNumberFormat="1" applyFont="1" applyFill="1" applyBorder="1" applyAlignment="1">
      <alignment horizontal="center" vertical="center"/>
    </xf>
    <xf numFmtId="7" fontId="4" fillId="11" borderId="4" xfId="0" applyNumberFormat="1" applyFont="1" applyFill="1" applyBorder="1" applyAlignment="1">
      <alignment horizontal="center" vertical="top"/>
    </xf>
    <xf numFmtId="164" fontId="4" fillId="11" borderId="4" xfId="2" applyNumberFormat="1" applyFont="1" applyFill="1" applyBorder="1" applyAlignment="1">
      <alignment horizontal="center" vertical="center"/>
    </xf>
    <xf numFmtId="7" fontId="4" fillId="11" borderId="4" xfId="0" applyNumberFormat="1" applyFont="1" applyFill="1" applyBorder="1" applyAlignment="1">
      <alignment vertical="top"/>
    </xf>
    <xf numFmtId="0" fontId="5" fillId="11" borderId="4" xfId="0" applyFont="1" applyFill="1" applyBorder="1" applyAlignment="1">
      <alignment horizontal="center" vertical="center" wrapText="1"/>
    </xf>
    <xf numFmtId="0" fontId="0" fillId="11" borderId="4" xfId="0" applyFill="1" applyBorder="1"/>
    <xf numFmtId="0" fontId="0" fillId="11" borderId="4" xfId="0" applyFill="1" applyBorder="1" applyAlignment="1">
      <alignment horizontal="center" vertical="center"/>
    </xf>
    <xf numFmtId="0" fontId="0" fillId="11" borderId="4" xfId="0" applyFill="1" applyBorder="1" applyAlignment="1">
      <alignment wrapText="1"/>
    </xf>
    <xf numFmtId="164" fontId="0" fillId="11" borderId="4" xfId="0" applyNumberForma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top" wrapText="1"/>
    </xf>
    <xf numFmtId="164" fontId="0" fillId="11" borderId="4" xfId="0" applyNumberFormat="1" applyFill="1" applyBorder="1"/>
    <xf numFmtId="0" fontId="0" fillId="11" borderId="4" xfId="0" applyFill="1" applyBorder="1" applyAlignment="1">
      <alignment vertical="center"/>
    </xf>
    <xf numFmtId="0" fontId="0" fillId="11" borderId="4" xfId="0" applyFill="1" applyBorder="1" applyAlignment="1">
      <alignment horizontal="left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/>
    </xf>
    <xf numFmtId="43" fontId="4" fillId="11" borderId="4" xfId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justify" vertical="justify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</cellXfs>
  <cellStyles count="6">
    <cellStyle name="Millares" xfId="1" builtinId="3"/>
    <cellStyle name="Millares 2" xfId="4" xr:uid="{00000000-0005-0000-0000-000001000000}"/>
    <cellStyle name="Moneda" xfId="2" builtinId="4"/>
    <cellStyle name="Moneda 2" xfId="5" xr:uid="{00000000-0005-0000-0000-000003000000}"/>
    <cellStyle name="Normal" xfId="0" builtinId="0"/>
    <cellStyle name="Normal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142875</xdr:rowOff>
    </xdr:from>
    <xdr:to>
      <xdr:col>2</xdr:col>
      <xdr:colOff>990600</xdr:colOff>
      <xdr:row>7</xdr:row>
      <xdr:rowOff>57710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33375"/>
          <a:ext cx="1781175" cy="1057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142875</xdr:rowOff>
    </xdr:from>
    <xdr:to>
      <xdr:col>2</xdr:col>
      <xdr:colOff>990600</xdr:colOff>
      <xdr:row>7</xdr:row>
      <xdr:rowOff>57710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33375"/>
          <a:ext cx="1781175" cy="1172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  <pageSetUpPr fitToPage="1"/>
  </sheetPr>
  <dimension ref="A1:AH438"/>
  <sheetViews>
    <sheetView topLeftCell="A4" zoomScaleNormal="100" zoomScaleSheetLayoutView="100" workbookViewId="0">
      <selection activeCell="C1" sqref="C1:C1048576"/>
    </sheetView>
  </sheetViews>
  <sheetFormatPr baseColWidth="10" defaultRowHeight="15"/>
  <cols>
    <col min="1" max="1" width="17.85546875" customWidth="1"/>
    <col min="2" max="2" width="11.85546875" customWidth="1"/>
    <col min="3" max="3" width="18.5703125" style="38" customWidth="1"/>
    <col min="4" max="4" width="17.5703125" customWidth="1"/>
    <col min="5" max="5" width="9.140625" style="38" customWidth="1"/>
    <col min="6" max="6" width="11.140625" style="38" customWidth="1"/>
    <col min="7" max="7" width="81.85546875" style="4" customWidth="1"/>
    <col min="8" max="8" width="9.5703125" style="19" customWidth="1"/>
    <col min="9" max="9" width="12.5703125" style="19" customWidth="1"/>
    <col min="10" max="10" width="13.5703125" style="39" customWidth="1"/>
    <col min="11" max="11" width="20.42578125" customWidth="1"/>
    <col min="12" max="12" width="3.85546875" customWidth="1"/>
    <col min="13" max="13" width="29.85546875" customWidth="1"/>
    <col min="14" max="14" width="7.140625" customWidth="1"/>
    <col min="15" max="18" width="4.7109375" customWidth="1"/>
    <col min="19" max="19" width="14.42578125" customWidth="1"/>
    <col min="20" max="81" width="4.7109375" customWidth="1"/>
  </cols>
  <sheetData>
    <row r="1" spans="1:34">
      <c r="B1" s="1"/>
      <c r="C1" s="36"/>
      <c r="D1" s="1"/>
      <c r="E1" s="36"/>
      <c r="F1" s="36"/>
      <c r="G1" s="3"/>
      <c r="H1" s="2"/>
      <c r="I1" s="2"/>
      <c r="J1" s="42"/>
      <c r="K1" s="1"/>
      <c r="M1" s="51"/>
      <c r="N1" t="s">
        <v>227</v>
      </c>
      <c r="T1" s="54"/>
      <c r="U1" s="54"/>
      <c r="V1" s="54"/>
      <c r="W1" t="s">
        <v>228</v>
      </c>
    </row>
    <row r="2" spans="1:34" ht="24.75" customHeight="1" thickBot="1">
      <c r="B2" s="5"/>
      <c r="C2" s="37"/>
      <c r="D2" s="5"/>
      <c r="E2" s="37"/>
      <c r="F2" s="37"/>
      <c r="G2" s="5"/>
      <c r="H2" s="17"/>
      <c r="I2" s="17"/>
      <c r="J2" s="43"/>
      <c r="K2" s="5"/>
      <c r="M2" s="50"/>
      <c r="N2" t="s">
        <v>226</v>
      </c>
      <c r="T2" s="56"/>
      <c r="U2" s="56"/>
      <c r="V2" s="56"/>
      <c r="W2" t="s">
        <v>232</v>
      </c>
      <c r="AD2" s="61"/>
      <c r="AE2" s="61"/>
      <c r="AF2" s="61"/>
      <c r="AG2" s="61"/>
      <c r="AH2" t="s">
        <v>235</v>
      </c>
    </row>
    <row r="3" spans="1:34" ht="21.75" customHeight="1" thickBot="1">
      <c r="B3" s="97" t="s">
        <v>215</v>
      </c>
      <c r="C3" s="98"/>
      <c r="D3" s="98"/>
      <c r="E3" s="98"/>
      <c r="F3" s="98"/>
      <c r="G3" s="98"/>
      <c r="H3" s="98"/>
      <c r="I3" s="98"/>
      <c r="J3" s="98"/>
      <c r="K3" s="99"/>
      <c r="M3" s="49"/>
      <c r="N3" t="s">
        <v>220</v>
      </c>
      <c r="T3" s="58"/>
      <c r="U3" s="58"/>
      <c r="V3" s="58"/>
      <c r="W3" t="s">
        <v>232</v>
      </c>
    </row>
    <row r="4" spans="1:34">
      <c r="B4" s="1"/>
      <c r="C4" s="36"/>
      <c r="D4" s="1"/>
      <c r="E4" s="36"/>
      <c r="F4" s="36"/>
      <c r="G4" s="3"/>
      <c r="H4" s="2"/>
      <c r="I4" s="2"/>
      <c r="J4" s="42"/>
      <c r="K4" s="1"/>
    </row>
    <row r="5" spans="1:34" ht="38.25">
      <c r="B5" s="33" t="s">
        <v>74</v>
      </c>
      <c r="C5" s="33" t="s">
        <v>75</v>
      </c>
      <c r="D5" s="33" t="s">
        <v>76</v>
      </c>
      <c r="E5" s="33" t="s">
        <v>77</v>
      </c>
      <c r="F5" s="33" t="s">
        <v>154</v>
      </c>
      <c r="G5" s="33" t="s">
        <v>78</v>
      </c>
      <c r="H5" s="33" t="s">
        <v>79</v>
      </c>
      <c r="I5" s="33" t="s">
        <v>236</v>
      </c>
      <c r="J5" s="41" t="s">
        <v>155</v>
      </c>
      <c r="K5" s="33" t="s">
        <v>156</v>
      </c>
      <c r="M5" s="53" t="s">
        <v>229</v>
      </c>
    </row>
    <row r="6" spans="1:34" ht="105" hidden="1">
      <c r="A6" s="47" t="s">
        <v>224</v>
      </c>
      <c r="B6" s="30">
        <v>1</v>
      </c>
      <c r="C6" s="27" t="s">
        <v>80</v>
      </c>
      <c r="D6" s="28"/>
      <c r="E6" s="29">
        <v>8</v>
      </c>
      <c r="F6" s="30" t="s">
        <v>1</v>
      </c>
      <c r="G6" s="7" t="s">
        <v>111</v>
      </c>
      <c r="H6" s="30" t="s">
        <v>0</v>
      </c>
      <c r="I6" s="30" t="s">
        <v>237</v>
      </c>
      <c r="J6" s="84">
        <v>3169.57</v>
      </c>
      <c r="K6" s="32">
        <f>J6*E6</f>
        <v>25356.560000000001</v>
      </c>
    </row>
    <row r="7" spans="1:34" ht="120" hidden="1">
      <c r="A7" s="47" t="s">
        <v>224</v>
      </c>
      <c r="B7" s="30">
        <v>2</v>
      </c>
      <c r="C7" s="27" t="s">
        <v>80</v>
      </c>
      <c r="D7" s="28"/>
      <c r="E7" s="29">
        <v>24</v>
      </c>
      <c r="F7" s="30" t="s">
        <v>7</v>
      </c>
      <c r="G7" s="7" t="s">
        <v>112</v>
      </c>
      <c r="H7" s="30" t="s">
        <v>0</v>
      </c>
      <c r="I7" s="30" t="s">
        <v>237</v>
      </c>
      <c r="J7" s="84">
        <v>3724.48</v>
      </c>
      <c r="K7" s="32">
        <f t="shared" ref="K7:K18" si="0">J7*E7</f>
        <v>89387.520000000004</v>
      </c>
    </row>
    <row r="8" spans="1:34" ht="105" hidden="1">
      <c r="A8" s="47" t="s">
        <v>224</v>
      </c>
      <c r="B8" s="30">
        <v>3</v>
      </c>
      <c r="C8" s="27" t="s">
        <v>80</v>
      </c>
      <c r="D8" s="28"/>
      <c r="E8" s="29">
        <v>16</v>
      </c>
      <c r="F8" s="30" t="s">
        <v>5</v>
      </c>
      <c r="G8" s="7" t="s">
        <v>113</v>
      </c>
      <c r="H8" s="30" t="s">
        <v>0</v>
      </c>
      <c r="I8" s="30" t="s">
        <v>237</v>
      </c>
      <c r="J8" s="84">
        <v>5932.94</v>
      </c>
      <c r="K8" s="32">
        <f t="shared" si="0"/>
        <v>94927.039999999994</v>
      </c>
    </row>
    <row r="9" spans="1:34" ht="105" hidden="1">
      <c r="A9" s="47" t="s">
        <v>224</v>
      </c>
      <c r="B9" s="30">
        <v>4</v>
      </c>
      <c r="C9" s="27" t="s">
        <v>80</v>
      </c>
      <c r="D9" s="28"/>
      <c r="E9" s="29">
        <v>12</v>
      </c>
      <c r="F9" s="30" t="s">
        <v>25</v>
      </c>
      <c r="G9" s="7" t="s">
        <v>114</v>
      </c>
      <c r="H9" s="30" t="s">
        <v>0</v>
      </c>
      <c r="I9" s="30" t="s">
        <v>237</v>
      </c>
      <c r="J9" s="84">
        <v>4913.2</v>
      </c>
      <c r="K9" s="32">
        <f t="shared" si="0"/>
        <v>58958.399999999994</v>
      </c>
    </row>
    <row r="10" spans="1:34" ht="120" hidden="1">
      <c r="A10" s="47" t="s">
        <v>224</v>
      </c>
      <c r="B10" s="30">
        <v>5</v>
      </c>
      <c r="C10" s="27" t="s">
        <v>80</v>
      </c>
      <c r="D10" s="28"/>
      <c r="E10" s="29">
        <v>100</v>
      </c>
      <c r="F10" s="30" t="s">
        <v>29</v>
      </c>
      <c r="G10" s="7" t="s">
        <v>108</v>
      </c>
      <c r="H10" s="30" t="s">
        <v>0</v>
      </c>
      <c r="I10" s="30" t="s">
        <v>238</v>
      </c>
      <c r="J10" s="84">
        <v>1485.29</v>
      </c>
      <c r="K10" s="32">
        <f t="shared" si="0"/>
        <v>148529</v>
      </c>
    </row>
    <row r="11" spans="1:34" ht="45" hidden="1">
      <c r="A11" s="47" t="s">
        <v>224</v>
      </c>
      <c r="B11" s="30">
        <v>6</v>
      </c>
      <c r="C11" s="27" t="s">
        <v>80</v>
      </c>
      <c r="D11" s="28"/>
      <c r="E11" s="29">
        <v>12</v>
      </c>
      <c r="F11" s="30" t="s">
        <v>9</v>
      </c>
      <c r="G11" s="7" t="s">
        <v>115</v>
      </c>
      <c r="H11" s="30" t="s">
        <v>0</v>
      </c>
      <c r="I11" s="30"/>
      <c r="J11" s="84">
        <v>5069.3999999999996</v>
      </c>
      <c r="K11" s="32">
        <f t="shared" si="0"/>
        <v>60832.799999999996</v>
      </c>
    </row>
    <row r="12" spans="1:34" ht="30" hidden="1">
      <c r="A12" s="47" t="s">
        <v>224</v>
      </c>
      <c r="B12" s="30">
        <v>7</v>
      </c>
      <c r="C12" s="27" t="s">
        <v>80</v>
      </c>
      <c r="D12" s="28"/>
      <c r="E12" s="29">
        <v>12</v>
      </c>
      <c r="F12" s="30" t="s">
        <v>10</v>
      </c>
      <c r="G12" s="7" t="s">
        <v>116</v>
      </c>
      <c r="H12" s="30" t="s">
        <v>0</v>
      </c>
      <c r="I12" s="30"/>
      <c r="J12" s="84">
        <v>1428</v>
      </c>
      <c r="K12" s="32">
        <f t="shared" si="0"/>
        <v>17136</v>
      </c>
    </row>
    <row r="13" spans="1:34" ht="30" hidden="1">
      <c r="A13" s="47" t="s">
        <v>224</v>
      </c>
      <c r="B13" s="30">
        <v>8</v>
      </c>
      <c r="C13" s="27" t="s">
        <v>80</v>
      </c>
      <c r="D13" s="28"/>
      <c r="E13" s="29">
        <v>12</v>
      </c>
      <c r="F13" s="30" t="s">
        <v>11</v>
      </c>
      <c r="G13" s="7" t="s">
        <v>117</v>
      </c>
      <c r="H13" s="30" t="s">
        <v>0</v>
      </c>
      <c r="I13" s="30"/>
      <c r="J13" s="84">
        <v>2499.2399999999998</v>
      </c>
      <c r="K13" s="32">
        <f t="shared" si="0"/>
        <v>29990.879999999997</v>
      </c>
    </row>
    <row r="14" spans="1:34" ht="30" hidden="1">
      <c r="A14" s="47" t="s">
        <v>224</v>
      </c>
      <c r="B14" s="30">
        <v>9</v>
      </c>
      <c r="C14" s="27" t="s">
        <v>80</v>
      </c>
      <c r="D14" s="28"/>
      <c r="E14" s="29">
        <v>200</v>
      </c>
      <c r="F14" s="30" t="s">
        <v>12</v>
      </c>
      <c r="G14" s="7" t="s">
        <v>118</v>
      </c>
      <c r="H14" s="30" t="s">
        <v>17</v>
      </c>
      <c r="I14" s="30"/>
      <c r="J14" s="84">
        <v>18.18</v>
      </c>
      <c r="K14" s="32">
        <f t="shared" si="0"/>
        <v>3636</v>
      </c>
    </row>
    <row r="15" spans="1:34" ht="30" hidden="1">
      <c r="A15" s="47" t="s">
        <v>224</v>
      </c>
      <c r="B15" s="30">
        <v>10</v>
      </c>
      <c r="C15" s="27" t="s">
        <v>80</v>
      </c>
      <c r="D15" s="28"/>
      <c r="E15" s="29">
        <v>150</v>
      </c>
      <c r="F15" s="30" t="s">
        <v>13</v>
      </c>
      <c r="G15" s="7" t="s">
        <v>119</v>
      </c>
      <c r="H15" s="30" t="s">
        <v>17</v>
      </c>
      <c r="I15" s="30"/>
      <c r="J15" s="84">
        <v>29.17</v>
      </c>
      <c r="K15" s="32">
        <f t="shared" si="0"/>
        <v>4375.5</v>
      </c>
    </row>
    <row r="16" spans="1:34" ht="30" hidden="1">
      <c r="A16" s="47" t="s">
        <v>224</v>
      </c>
      <c r="B16" s="30">
        <v>11</v>
      </c>
      <c r="C16" s="27" t="s">
        <v>80</v>
      </c>
      <c r="D16" s="28"/>
      <c r="E16" s="29">
        <v>80</v>
      </c>
      <c r="F16" s="30" t="s">
        <v>14</v>
      </c>
      <c r="G16" s="7" t="s">
        <v>120</v>
      </c>
      <c r="H16" s="30" t="s">
        <v>17</v>
      </c>
      <c r="I16" s="30"/>
      <c r="J16" s="84">
        <v>20.37</v>
      </c>
      <c r="K16" s="32">
        <f t="shared" si="0"/>
        <v>1629.6000000000001</v>
      </c>
    </row>
    <row r="17" spans="1:11" ht="30" hidden="1">
      <c r="A17" s="47" t="s">
        <v>224</v>
      </c>
      <c r="B17" s="30">
        <v>12</v>
      </c>
      <c r="C17" s="27" t="s">
        <v>80</v>
      </c>
      <c r="D17" s="28"/>
      <c r="E17" s="29">
        <v>60</v>
      </c>
      <c r="F17" s="30" t="s">
        <v>15</v>
      </c>
      <c r="G17" s="7" t="s">
        <v>121</v>
      </c>
      <c r="H17" s="30" t="s">
        <v>17</v>
      </c>
      <c r="I17" s="30"/>
      <c r="J17" s="84">
        <v>65.23</v>
      </c>
      <c r="K17" s="32">
        <f t="shared" si="0"/>
        <v>3913.8</v>
      </c>
    </row>
    <row r="18" spans="1:11" ht="30" hidden="1">
      <c r="A18" s="47" t="s">
        <v>224</v>
      </c>
      <c r="B18" s="30">
        <v>13</v>
      </c>
      <c r="C18" s="27" t="s">
        <v>80</v>
      </c>
      <c r="D18" s="28"/>
      <c r="E18" s="29">
        <v>80</v>
      </c>
      <c r="F18" s="30" t="s">
        <v>22</v>
      </c>
      <c r="G18" s="7" t="s">
        <v>122</v>
      </c>
      <c r="H18" s="30" t="s">
        <v>17</v>
      </c>
      <c r="I18" s="30"/>
      <c r="J18" s="84">
        <v>13.8</v>
      </c>
      <c r="K18" s="32">
        <f t="shared" si="0"/>
        <v>1104</v>
      </c>
    </row>
    <row r="19" spans="1:11" ht="274.5" hidden="1" customHeight="1">
      <c r="A19" s="47" t="s">
        <v>224</v>
      </c>
      <c r="B19" s="63">
        <v>14</v>
      </c>
      <c r="C19" s="64" t="s">
        <v>80</v>
      </c>
      <c r="D19" s="65"/>
      <c r="E19" s="66">
        <v>1</v>
      </c>
      <c r="F19" s="63"/>
      <c r="G19" s="67" t="s">
        <v>51</v>
      </c>
      <c r="H19" s="63" t="s">
        <v>123</v>
      </c>
      <c r="I19" s="63"/>
      <c r="J19" s="68">
        <v>93913.38</v>
      </c>
      <c r="K19" s="69">
        <f>J19*E19</f>
        <v>93913.38</v>
      </c>
    </row>
    <row r="20" spans="1:11" ht="105" hidden="1">
      <c r="A20" s="47" t="s">
        <v>224</v>
      </c>
      <c r="B20" s="20">
        <v>15</v>
      </c>
      <c r="C20" s="9" t="s">
        <v>81</v>
      </c>
      <c r="D20" s="6"/>
      <c r="E20" s="18">
        <v>14</v>
      </c>
      <c r="F20" s="20"/>
      <c r="G20" s="7" t="s">
        <v>111</v>
      </c>
      <c r="H20" s="20" t="s">
        <v>0</v>
      </c>
      <c r="I20" s="20" t="s">
        <v>237</v>
      </c>
      <c r="J20" s="35">
        <v>3169.57</v>
      </c>
      <c r="K20" s="23">
        <f>J20*E20</f>
        <v>44373.98</v>
      </c>
    </row>
    <row r="21" spans="1:11" ht="120" hidden="1">
      <c r="A21" s="47" t="s">
        <v>224</v>
      </c>
      <c r="B21" s="20">
        <v>16</v>
      </c>
      <c r="C21" s="9" t="s">
        <v>81</v>
      </c>
      <c r="D21" s="6"/>
      <c r="E21" s="18">
        <v>4</v>
      </c>
      <c r="F21" s="20"/>
      <c r="G21" s="7" t="s">
        <v>98</v>
      </c>
      <c r="H21" s="20" t="s">
        <v>0</v>
      </c>
      <c r="I21" s="20" t="s">
        <v>238</v>
      </c>
      <c r="J21" s="35">
        <v>2299.52</v>
      </c>
      <c r="K21" s="23">
        <f t="shared" ref="K21:K27" si="1">J21*E21</f>
        <v>9198.08</v>
      </c>
    </row>
    <row r="22" spans="1:11" ht="120" hidden="1">
      <c r="A22" s="47" t="s">
        <v>224</v>
      </c>
      <c r="B22" s="20">
        <v>17</v>
      </c>
      <c r="C22" s="9" t="s">
        <v>81</v>
      </c>
      <c r="D22" s="6"/>
      <c r="E22" s="18">
        <v>8</v>
      </c>
      <c r="F22" s="20"/>
      <c r="G22" s="7" t="s">
        <v>108</v>
      </c>
      <c r="H22" s="20" t="s">
        <v>0</v>
      </c>
      <c r="I22" s="20" t="s">
        <v>238</v>
      </c>
      <c r="J22" s="35">
        <v>1485.29</v>
      </c>
      <c r="K22" s="23">
        <f t="shared" si="1"/>
        <v>11882.32</v>
      </c>
    </row>
    <row r="23" spans="1:11" ht="165" hidden="1">
      <c r="A23" s="47" t="s">
        <v>224</v>
      </c>
      <c r="B23" s="20">
        <v>18</v>
      </c>
      <c r="C23" s="9" t="s">
        <v>81</v>
      </c>
      <c r="D23" s="6"/>
      <c r="E23" s="18">
        <v>27</v>
      </c>
      <c r="F23" s="20"/>
      <c r="G23" s="7" t="s">
        <v>99</v>
      </c>
      <c r="H23" s="20" t="s">
        <v>0</v>
      </c>
      <c r="I23" s="20" t="s">
        <v>237</v>
      </c>
      <c r="J23" s="35">
        <v>17049.86</v>
      </c>
      <c r="K23" s="23">
        <f t="shared" si="1"/>
        <v>460346.22000000003</v>
      </c>
    </row>
    <row r="24" spans="1:11" ht="45" hidden="1">
      <c r="A24" s="47" t="s">
        <v>224</v>
      </c>
      <c r="B24" s="20">
        <v>19</v>
      </c>
      <c r="C24" s="9" t="s">
        <v>81</v>
      </c>
      <c r="D24" s="6"/>
      <c r="E24" s="18">
        <v>6</v>
      </c>
      <c r="F24" s="20"/>
      <c r="G24" s="7" t="s">
        <v>115</v>
      </c>
      <c r="H24" s="20" t="s">
        <v>0</v>
      </c>
      <c r="I24" s="20"/>
      <c r="J24" s="35">
        <v>5069.3999999999996</v>
      </c>
      <c r="K24" s="23">
        <f t="shared" si="1"/>
        <v>30416.399999999998</v>
      </c>
    </row>
    <row r="25" spans="1:11" ht="30" hidden="1">
      <c r="A25" s="47" t="s">
        <v>224</v>
      </c>
      <c r="B25" s="20">
        <v>20</v>
      </c>
      <c r="C25" s="9" t="s">
        <v>81</v>
      </c>
      <c r="D25" s="6"/>
      <c r="E25" s="18">
        <v>6</v>
      </c>
      <c r="F25" s="20"/>
      <c r="G25" s="7" t="s">
        <v>116</v>
      </c>
      <c r="H25" s="20" t="s">
        <v>0</v>
      </c>
      <c r="I25" s="20"/>
      <c r="J25" s="35">
        <v>1428</v>
      </c>
      <c r="K25" s="23">
        <f t="shared" si="1"/>
        <v>8568</v>
      </c>
    </row>
    <row r="26" spans="1:11" ht="30" hidden="1">
      <c r="A26" s="47" t="s">
        <v>224</v>
      </c>
      <c r="B26" s="20">
        <v>21</v>
      </c>
      <c r="C26" s="9" t="s">
        <v>81</v>
      </c>
      <c r="D26" s="6"/>
      <c r="E26" s="18">
        <v>9</v>
      </c>
      <c r="F26" s="20"/>
      <c r="G26" s="7" t="s">
        <v>124</v>
      </c>
      <c r="H26" s="20" t="s">
        <v>0</v>
      </c>
      <c r="I26" s="20"/>
      <c r="J26" s="35">
        <v>581.13</v>
      </c>
      <c r="K26" s="23">
        <f t="shared" si="1"/>
        <v>5230.17</v>
      </c>
    </row>
    <row r="27" spans="1:11" ht="30" hidden="1">
      <c r="A27" s="47" t="s">
        <v>224</v>
      </c>
      <c r="B27" s="20">
        <v>22</v>
      </c>
      <c r="C27" s="9" t="s">
        <v>81</v>
      </c>
      <c r="D27" s="6"/>
      <c r="E27" s="18">
        <v>90</v>
      </c>
      <c r="F27" s="20"/>
      <c r="G27" s="7" t="s">
        <v>125</v>
      </c>
      <c r="H27" s="20" t="s">
        <v>17</v>
      </c>
      <c r="I27" s="20"/>
      <c r="J27" s="35">
        <v>52.28</v>
      </c>
      <c r="K27" s="23">
        <f t="shared" si="1"/>
        <v>4705.2</v>
      </c>
    </row>
    <row r="28" spans="1:11" ht="120" hidden="1">
      <c r="A28" s="47" t="s">
        <v>224</v>
      </c>
      <c r="B28" s="63">
        <v>23</v>
      </c>
      <c r="C28" s="64" t="s">
        <v>81</v>
      </c>
      <c r="D28" s="65"/>
      <c r="E28" s="66">
        <v>1</v>
      </c>
      <c r="F28" s="63"/>
      <c r="G28" s="67" t="s">
        <v>63</v>
      </c>
      <c r="H28" s="63" t="s">
        <v>123</v>
      </c>
      <c r="I28" s="63"/>
      <c r="J28" s="68">
        <v>74680.960000000006</v>
      </c>
      <c r="K28" s="70">
        <f>J28*E28</f>
        <v>74680.960000000006</v>
      </c>
    </row>
    <row r="29" spans="1:11" ht="105" hidden="1">
      <c r="A29" s="47" t="s">
        <v>224</v>
      </c>
      <c r="B29" s="20">
        <v>24</v>
      </c>
      <c r="C29" s="9" t="s">
        <v>82</v>
      </c>
      <c r="D29" s="6"/>
      <c r="E29" s="18">
        <v>2</v>
      </c>
      <c r="F29" s="20"/>
      <c r="G29" s="7" t="s">
        <v>107</v>
      </c>
      <c r="H29" s="20" t="s">
        <v>0</v>
      </c>
      <c r="I29" s="20" t="s">
        <v>237</v>
      </c>
      <c r="J29" s="35">
        <v>4950.24</v>
      </c>
      <c r="K29" s="23">
        <f>J29*E29</f>
        <v>9900.48</v>
      </c>
    </row>
    <row r="30" spans="1:11" ht="105" hidden="1">
      <c r="A30" s="47" t="s">
        <v>224</v>
      </c>
      <c r="B30" s="20">
        <v>25</v>
      </c>
      <c r="C30" s="9" t="s">
        <v>82</v>
      </c>
      <c r="D30" s="6"/>
      <c r="E30" s="18">
        <v>17</v>
      </c>
      <c r="F30" s="20"/>
      <c r="G30" s="7" t="s">
        <v>114</v>
      </c>
      <c r="H30" s="20" t="s">
        <v>0</v>
      </c>
      <c r="I30" s="20" t="s">
        <v>237</v>
      </c>
      <c r="J30" s="35">
        <v>4913.2</v>
      </c>
      <c r="K30" s="23">
        <f t="shared" ref="K30:K40" si="2">J30*E30</f>
        <v>83524.399999999994</v>
      </c>
    </row>
    <row r="31" spans="1:11" ht="165" hidden="1">
      <c r="A31" s="47" t="s">
        <v>224</v>
      </c>
      <c r="B31" s="20">
        <v>26</v>
      </c>
      <c r="C31" s="9" t="s">
        <v>82</v>
      </c>
      <c r="D31" s="6"/>
      <c r="E31" s="18">
        <v>6</v>
      </c>
      <c r="F31" s="20"/>
      <c r="G31" s="7" t="s">
        <v>99</v>
      </c>
      <c r="H31" s="20" t="s">
        <v>0</v>
      </c>
      <c r="I31" s="20" t="s">
        <v>237</v>
      </c>
      <c r="J31" s="35">
        <v>17049.86</v>
      </c>
      <c r="K31" s="23">
        <f t="shared" si="2"/>
        <v>102299.16</v>
      </c>
    </row>
    <row r="32" spans="1:11" ht="45" hidden="1">
      <c r="A32" s="47" t="s">
        <v>224</v>
      </c>
      <c r="B32" s="20">
        <v>27</v>
      </c>
      <c r="C32" s="9" t="s">
        <v>82</v>
      </c>
      <c r="D32" s="6"/>
      <c r="E32" s="18">
        <v>10</v>
      </c>
      <c r="F32" s="20"/>
      <c r="G32" s="7" t="s">
        <v>126</v>
      </c>
      <c r="H32" s="20" t="s">
        <v>0</v>
      </c>
      <c r="I32" s="20"/>
      <c r="J32" s="35">
        <v>6259.4</v>
      </c>
      <c r="K32" s="23">
        <f t="shared" si="2"/>
        <v>62594</v>
      </c>
    </row>
    <row r="33" spans="1:11" ht="30" hidden="1">
      <c r="A33" s="47" t="s">
        <v>224</v>
      </c>
      <c r="B33" s="20">
        <v>28</v>
      </c>
      <c r="C33" s="9" t="s">
        <v>82</v>
      </c>
      <c r="D33" s="6"/>
      <c r="E33" s="18">
        <v>10</v>
      </c>
      <c r="F33" s="20"/>
      <c r="G33" s="7" t="s">
        <v>116</v>
      </c>
      <c r="H33" s="20" t="s">
        <v>0</v>
      </c>
      <c r="I33" s="20"/>
      <c r="J33" s="35">
        <v>1428</v>
      </c>
      <c r="K33" s="23">
        <f t="shared" si="2"/>
        <v>14280</v>
      </c>
    </row>
    <row r="34" spans="1:11" ht="30" hidden="1">
      <c r="A34" s="47" t="s">
        <v>224</v>
      </c>
      <c r="B34" s="20">
        <v>29</v>
      </c>
      <c r="C34" s="9" t="s">
        <v>82</v>
      </c>
      <c r="D34" s="6"/>
      <c r="E34" s="18">
        <v>11</v>
      </c>
      <c r="F34" s="20"/>
      <c r="G34" s="7" t="s">
        <v>117</v>
      </c>
      <c r="H34" s="20" t="s">
        <v>0</v>
      </c>
      <c r="I34" s="20"/>
      <c r="J34" s="35">
        <v>2499.2399999999998</v>
      </c>
      <c r="K34" s="23">
        <f t="shared" si="2"/>
        <v>27491.64</v>
      </c>
    </row>
    <row r="35" spans="1:11" ht="30" hidden="1">
      <c r="A35" s="47" t="s">
        <v>224</v>
      </c>
      <c r="B35" s="20">
        <v>30</v>
      </c>
      <c r="C35" s="9" t="s">
        <v>82</v>
      </c>
      <c r="D35" s="6"/>
      <c r="E35" s="18">
        <v>320</v>
      </c>
      <c r="F35" s="20"/>
      <c r="G35" s="7" t="s">
        <v>118</v>
      </c>
      <c r="H35" s="20" t="s">
        <v>17</v>
      </c>
      <c r="I35" s="20"/>
      <c r="J35" s="35">
        <v>18.18</v>
      </c>
      <c r="K35" s="23">
        <f>J35*E35</f>
        <v>5817.6</v>
      </c>
    </row>
    <row r="36" spans="1:11" ht="30" hidden="1">
      <c r="A36" s="47" t="s">
        <v>224</v>
      </c>
      <c r="B36" s="20">
        <v>31</v>
      </c>
      <c r="C36" s="9" t="s">
        <v>82</v>
      </c>
      <c r="D36" s="6"/>
      <c r="E36" s="18">
        <v>1500</v>
      </c>
      <c r="F36" s="20"/>
      <c r="G36" s="7" t="s">
        <v>119</v>
      </c>
      <c r="H36" s="20" t="s">
        <v>17</v>
      </c>
      <c r="I36" s="20"/>
      <c r="J36" s="35">
        <v>29.17</v>
      </c>
      <c r="K36" s="23">
        <f t="shared" si="2"/>
        <v>43755</v>
      </c>
    </row>
    <row r="37" spans="1:11" ht="30" hidden="1">
      <c r="A37" s="47" t="s">
        <v>224</v>
      </c>
      <c r="B37" s="20">
        <v>32</v>
      </c>
      <c r="C37" s="9" t="s">
        <v>82</v>
      </c>
      <c r="D37" s="6"/>
      <c r="E37" s="18">
        <v>750</v>
      </c>
      <c r="F37" s="20"/>
      <c r="G37" s="7" t="s">
        <v>120</v>
      </c>
      <c r="H37" s="20" t="s">
        <v>17</v>
      </c>
      <c r="I37" s="20"/>
      <c r="J37" s="35">
        <v>20.37</v>
      </c>
      <c r="K37" s="23">
        <f t="shared" si="2"/>
        <v>15277.5</v>
      </c>
    </row>
    <row r="38" spans="1:11" ht="30" hidden="1">
      <c r="A38" s="47" t="s">
        <v>224</v>
      </c>
      <c r="B38" s="20">
        <v>33</v>
      </c>
      <c r="C38" s="9" t="s">
        <v>82</v>
      </c>
      <c r="D38" s="6"/>
      <c r="E38" s="18">
        <v>690</v>
      </c>
      <c r="F38" s="20"/>
      <c r="G38" s="7" t="s">
        <v>121</v>
      </c>
      <c r="H38" s="20" t="s">
        <v>17</v>
      </c>
      <c r="I38" s="20"/>
      <c r="J38" s="35">
        <v>65.23</v>
      </c>
      <c r="K38" s="23">
        <f t="shared" si="2"/>
        <v>45008.700000000004</v>
      </c>
    </row>
    <row r="39" spans="1:11" ht="30" hidden="1">
      <c r="A39" s="47" t="s">
        <v>224</v>
      </c>
      <c r="B39" s="20">
        <v>34</v>
      </c>
      <c r="C39" s="9" t="s">
        <v>82</v>
      </c>
      <c r="D39" s="6"/>
      <c r="E39" s="18">
        <v>160</v>
      </c>
      <c r="F39" s="20"/>
      <c r="G39" s="7" t="s">
        <v>122</v>
      </c>
      <c r="H39" s="20" t="s">
        <v>17</v>
      </c>
      <c r="I39" s="20"/>
      <c r="J39" s="35">
        <v>13.8</v>
      </c>
      <c r="K39" s="23">
        <f t="shared" si="2"/>
        <v>2208</v>
      </c>
    </row>
    <row r="40" spans="1:11" ht="30" hidden="1">
      <c r="A40" s="47" t="s">
        <v>224</v>
      </c>
      <c r="B40" s="20">
        <v>35</v>
      </c>
      <c r="C40" s="9" t="s">
        <v>82</v>
      </c>
      <c r="D40" s="6"/>
      <c r="E40" s="18">
        <v>1</v>
      </c>
      <c r="F40" s="20"/>
      <c r="G40" s="7" t="s">
        <v>127</v>
      </c>
      <c r="H40" s="20" t="s">
        <v>0</v>
      </c>
      <c r="I40" s="20"/>
      <c r="J40" s="35">
        <v>6655.5</v>
      </c>
      <c r="K40" s="23">
        <f t="shared" si="2"/>
        <v>6655.5</v>
      </c>
    </row>
    <row r="41" spans="1:11" ht="156" hidden="1">
      <c r="A41" s="47" t="s">
        <v>224</v>
      </c>
      <c r="B41" s="63">
        <v>36</v>
      </c>
      <c r="C41" s="64" t="s">
        <v>82</v>
      </c>
      <c r="D41" s="65"/>
      <c r="E41" s="66">
        <v>1</v>
      </c>
      <c r="F41" s="63"/>
      <c r="G41" s="67" t="s">
        <v>64</v>
      </c>
      <c r="H41" s="63" t="s">
        <v>123</v>
      </c>
      <c r="I41" s="63"/>
      <c r="J41" s="68">
        <v>65096.82</v>
      </c>
      <c r="K41" s="70">
        <f>J41*E41</f>
        <v>65096.82</v>
      </c>
    </row>
    <row r="42" spans="1:11" ht="120" hidden="1">
      <c r="A42" s="47" t="s">
        <v>224</v>
      </c>
      <c r="B42" s="20">
        <v>37</v>
      </c>
      <c r="C42" s="9" t="s">
        <v>83</v>
      </c>
      <c r="D42" s="6"/>
      <c r="E42" s="18">
        <v>28</v>
      </c>
      <c r="F42" s="20" t="s">
        <v>7</v>
      </c>
      <c r="G42" s="7" t="s">
        <v>112</v>
      </c>
      <c r="H42" s="20" t="s">
        <v>0</v>
      </c>
      <c r="I42" s="20" t="s">
        <v>237</v>
      </c>
      <c r="J42" s="35">
        <v>3724.48</v>
      </c>
      <c r="K42" s="23">
        <f>J42*E42</f>
        <v>104285.44</v>
      </c>
    </row>
    <row r="43" spans="1:11" ht="165" hidden="1">
      <c r="A43" s="47" t="s">
        <v>224</v>
      </c>
      <c r="B43" s="20">
        <v>38</v>
      </c>
      <c r="C43" s="9" t="s">
        <v>83</v>
      </c>
      <c r="D43" s="6"/>
      <c r="E43" s="18">
        <v>10</v>
      </c>
      <c r="F43" s="20" t="s">
        <v>31</v>
      </c>
      <c r="G43" s="7" t="s">
        <v>99</v>
      </c>
      <c r="H43" s="20" t="s">
        <v>0</v>
      </c>
      <c r="I43" s="20" t="s">
        <v>237</v>
      </c>
      <c r="J43" s="35">
        <v>17049.86</v>
      </c>
      <c r="K43" s="23">
        <f t="shared" ref="K43:K51" si="3">J43*E43</f>
        <v>170498.6</v>
      </c>
    </row>
    <row r="44" spans="1:11" ht="105" hidden="1">
      <c r="A44" s="47" t="s">
        <v>224</v>
      </c>
      <c r="B44" s="20">
        <v>39</v>
      </c>
      <c r="C44" s="9" t="s">
        <v>83</v>
      </c>
      <c r="D44" s="6"/>
      <c r="E44" s="18">
        <v>10</v>
      </c>
      <c r="F44" s="20" t="s">
        <v>33</v>
      </c>
      <c r="G44" s="7" t="s">
        <v>100</v>
      </c>
      <c r="H44" s="20" t="s">
        <v>0</v>
      </c>
      <c r="I44" s="20" t="s">
        <v>237</v>
      </c>
      <c r="J44" s="35">
        <v>4913.2</v>
      </c>
      <c r="K44" s="23">
        <f t="shared" si="3"/>
        <v>49132</v>
      </c>
    </row>
    <row r="45" spans="1:11" ht="45" hidden="1">
      <c r="A45" s="47" t="s">
        <v>224</v>
      </c>
      <c r="B45" s="20">
        <v>40</v>
      </c>
      <c r="C45" s="9" t="s">
        <v>83</v>
      </c>
      <c r="D45" s="6"/>
      <c r="E45" s="18">
        <v>5</v>
      </c>
      <c r="F45" s="20" t="s">
        <v>9</v>
      </c>
      <c r="G45" s="7" t="s">
        <v>115</v>
      </c>
      <c r="H45" s="20" t="s">
        <v>0</v>
      </c>
      <c r="I45" s="20"/>
      <c r="J45" s="35">
        <v>5069.3999999999996</v>
      </c>
      <c r="K45" s="23">
        <f t="shared" si="3"/>
        <v>25347</v>
      </c>
    </row>
    <row r="46" spans="1:11" ht="30" hidden="1">
      <c r="A46" s="47" t="s">
        <v>224</v>
      </c>
      <c r="B46" s="20">
        <v>41</v>
      </c>
      <c r="C46" s="9" t="s">
        <v>83</v>
      </c>
      <c r="D46" s="6"/>
      <c r="E46" s="18">
        <v>5</v>
      </c>
      <c r="F46" s="20" t="s">
        <v>10</v>
      </c>
      <c r="G46" s="7" t="s">
        <v>116</v>
      </c>
      <c r="H46" s="20" t="s">
        <v>0</v>
      </c>
      <c r="I46" s="20"/>
      <c r="J46" s="35">
        <v>1428</v>
      </c>
      <c r="K46" s="23">
        <f t="shared" si="3"/>
        <v>7140</v>
      </c>
    </row>
    <row r="47" spans="1:11" ht="30" hidden="1">
      <c r="A47" s="47" t="s">
        <v>224</v>
      </c>
      <c r="B47" s="20">
        <v>42</v>
      </c>
      <c r="C47" s="9" t="s">
        <v>83</v>
      </c>
      <c r="D47" s="6"/>
      <c r="E47" s="18">
        <v>194</v>
      </c>
      <c r="F47" s="20" t="s">
        <v>34</v>
      </c>
      <c r="G47" s="7" t="s">
        <v>104</v>
      </c>
      <c r="H47" s="20" t="s">
        <v>17</v>
      </c>
      <c r="I47" s="20"/>
      <c r="J47" s="35">
        <v>15.22</v>
      </c>
      <c r="K47" s="23">
        <f t="shared" si="3"/>
        <v>2952.6800000000003</v>
      </c>
    </row>
    <row r="48" spans="1:11" ht="30" hidden="1">
      <c r="A48" s="47" t="s">
        <v>224</v>
      </c>
      <c r="B48" s="20">
        <v>43</v>
      </c>
      <c r="C48" s="9" t="s">
        <v>83</v>
      </c>
      <c r="D48" s="6"/>
      <c r="E48" s="18">
        <v>97</v>
      </c>
      <c r="F48" s="20" t="s">
        <v>35</v>
      </c>
      <c r="G48" s="24" t="s">
        <v>105</v>
      </c>
      <c r="H48" s="20" t="s">
        <v>17</v>
      </c>
      <c r="I48" s="20"/>
      <c r="J48" s="35">
        <v>9.4499999999999993</v>
      </c>
      <c r="K48" s="23">
        <f t="shared" si="3"/>
        <v>916.65</v>
      </c>
    </row>
    <row r="49" spans="1:13" ht="30" hidden="1">
      <c r="A49" s="47" t="s">
        <v>224</v>
      </c>
      <c r="B49" s="20">
        <v>44</v>
      </c>
      <c r="C49" s="9" t="s">
        <v>83</v>
      </c>
      <c r="D49" s="6"/>
      <c r="E49" s="18">
        <v>97</v>
      </c>
      <c r="F49" s="20" t="s">
        <v>21</v>
      </c>
      <c r="G49" s="7" t="s">
        <v>103</v>
      </c>
      <c r="H49" s="20" t="s">
        <v>17</v>
      </c>
      <c r="I49" s="20"/>
      <c r="J49" s="35">
        <v>36.43</v>
      </c>
      <c r="K49" s="23">
        <f t="shared" si="3"/>
        <v>3533.71</v>
      </c>
    </row>
    <row r="50" spans="1:13" ht="30" hidden="1">
      <c r="A50" s="47" t="s">
        <v>224</v>
      </c>
      <c r="B50" s="20">
        <v>45</v>
      </c>
      <c r="C50" s="9" t="s">
        <v>83</v>
      </c>
      <c r="D50" s="6"/>
      <c r="E50" s="18">
        <v>14</v>
      </c>
      <c r="F50" s="20" t="s">
        <v>37</v>
      </c>
      <c r="G50" s="24" t="s">
        <v>124</v>
      </c>
      <c r="H50" s="20" t="s">
        <v>0</v>
      </c>
      <c r="I50" s="20"/>
      <c r="J50" s="35">
        <v>581.13</v>
      </c>
      <c r="K50" s="23">
        <f t="shared" si="3"/>
        <v>8135.82</v>
      </c>
    </row>
    <row r="51" spans="1:13" ht="120" hidden="1">
      <c r="A51" s="47" t="s">
        <v>224</v>
      </c>
      <c r="B51" s="63">
        <v>46</v>
      </c>
      <c r="C51" s="64" t="s">
        <v>83</v>
      </c>
      <c r="D51" s="65"/>
      <c r="E51" s="66">
        <v>1</v>
      </c>
      <c r="F51" s="63" t="s">
        <v>45</v>
      </c>
      <c r="G51" s="67" t="s">
        <v>65</v>
      </c>
      <c r="H51" s="63" t="s">
        <v>123</v>
      </c>
      <c r="I51" s="63"/>
      <c r="J51" s="68">
        <v>59911.7</v>
      </c>
      <c r="K51" s="70">
        <f t="shared" si="3"/>
        <v>59911.7</v>
      </c>
    </row>
    <row r="52" spans="1:13" ht="165" hidden="1">
      <c r="A52" s="47" t="s">
        <v>224</v>
      </c>
      <c r="B52" s="20">
        <v>47</v>
      </c>
      <c r="C52" s="25" t="s">
        <v>84</v>
      </c>
      <c r="D52" s="6"/>
      <c r="E52" s="18">
        <v>38</v>
      </c>
      <c r="F52" s="20" t="s">
        <v>31</v>
      </c>
      <c r="G52" s="7" t="s">
        <v>99</v>
      </c>
      <c r="H52" s="20" t="s">
        <v>0</v>
      </c>
      <c r="I52" s="20" t="s">
        <v>237</v>
      </c>
      <c r="J52" s="35">
        <v>17049.86</v>
      </c>
      <c r="K52" s="23">
        <f>J52*E52</f>
        <v>647894.68000000005</v>
      </c>
      <c r="M52" s="52" t="s">
        <v>219</v>
      </c>
    </row>
    <row r="53" spans="1:13" ht="75" hidden="1">
      <c r="A53" s="47" t="s">
        <v>224</v>
      </c>
      <c r="B53" s="20">
        <v>48</v>
      </c>
      <c r="C53" s="25" t="s">
        <v>84</v>
      </c>
      <c r="D53" s="6"/>
      <c r="E53" s="18">
        <v>38</v>
      </c>
      <c r="F53" s="20" t="s">
        <v>9</v>
      </c>
      <c r="G53" s="24" t="s">
        <v>115</v>
      </c>
      <c r="H53" s="20" t="s">
        <v>0</v>
      </c>
      <c r="I53" s="20"/>
      <c r="J53" s="35">
        <v>5069.3999999999996</v>
      </c>
      <c r="K53" s="23">
        <f t="shared" ref="K53:K56" si="4">J53*E53</f>
        <v>192637.19999999998</v>
      </c>
      <c r="M53" s="52" t="s">
        <v>219</v>
      </c>
    </row>
    <row r="54" spans="1:13" ht="75" hidden="1">
      <c r="A54" s="47" t="s">
        <v>224</v>
      </c>
      <c r="B54" s="20">
        <v>49</v>
      </c>
      <c r="C54" s="25" t="s">
        <v>84</v>
      </c>
      <c r="D54" s="6"/>
      <c r="E54" s="18">
        <v>38</v>
      </c>
      <c r="F54" s="20" t="s">
        <v>10</v>
      </c>
      <c r="G54" s="24" t="s">
        <v>116</v>
      </c>
      <c r="H54" s="20" t="s">
        <v>0</v>
      </c>
      <c r="I54" s="20"/>
      <c r="J54" s="35">
        <v>1428</v>
      </c>
      <c r="K54" s="23">
        <f t="shared" si="4"/>
        <v>54264</v>
      </c>
      <c r="M54" s="52" t="s">
        <v>219</v>
      </c>
    </row>
    <row r="55" spans="1:13" ht="75" hidden="1">
      <c r="A55" s="47" t="s">
        <v>224</v>
      </c>
      <c r="B55" s="20">
        <v>50</v>
      </c>
      <c r="C55" s="25" t="s">
        <v>84</v>
      </c>
      <c r="D55" s="6"/>
      <c r="E55" s="18">
        <v>38</v>
      </c>
      <c r="F55" s="20" t="s">
        <v>11</v>
      </c>
      <c r="G55" s="24" t="s">
        <v>117</v>
      </c>
      <c r="H55" s="20" t="s">
        <v>0</v>
      </c>
      <c r="I55" s="20"/>
      <c r="J55" s="35">
        <v>2499.2399999999998</v>
      </c>
      <c r="K55" s="23">
        <f t="shared" si="4"/>
        <v>94971.12</v>
      </c>
      <c r="M55" s="52" t="s">
        <v>219</v>
      </c>
    </row>
    <row r="56" spans="1:13" ht="75" hidden="1">
      <c r="A56" s="47" t="s">
        <v>224</v>
      </c>
      <c r="B56" s="63">
        <v>51</v>
      </c>
      <c r="C56" s="64" t="s">
        <v>84</v>
      </c>
      <c r="D56" s="65"/>
      <c r="E56" s="66">
        <v>1</v>
      </c>
      <c r="F56" s="63"/>
      <c r="G56" s="67" t="s">
        <v>66</v>
      </c>
      <c r="H56" s="63" t="s">
        <v>123</v>
      </c>
      <c r="I56" s="63"/>
      <c r="J56" s="68">
        <v>138210.94</v>
      </c>
      <c r="K56" s="70">
        <f t="shared" si="4"/>
        <v>138210.94</v>
      </c>
      <c r="M56" s="52" t="s">
        <v>219</v>
      </c>
    </row>
    <row r="57" spans="1:13" ht="120" hidden="1">
      <c r="A57" s="47" t="s">
        <v>224</v>
      </c>
      <c r="B57" s="20">
        <v>52</v>
      </c>
      <c r="C57" s="9" t="s">
        <v>85</v>
      </c>
      <c r="D57" s="6"/>
      <c r="E57" s="18">
        <v>2</v>
      </c>
      <c r="F57" s="20"/>
      <c r="G57" s="7" t="s">
        <v>112</v>
      </c>
      <c r="H57" s="20" t="s">
        <v>0</v>
      </c>
      <c r="I57" s="20" t="s">
        <v>237</v>
      </c>
      <c r="J57" s="35">
        <v>3724.48</v>
      </c>
      <c r="K57" s="23">
        <f>J57*E57</f>
        <v>7448.96</v>
      </c>
    </row>
    <row r="58" spans="1:13" ht="105" hidden="1">
      <c r="A58" s="47" t="s">
        <v>224</v>
      </c>
      <c r="B58" s="20">
        <v>53</v>
      </c>
      <c r="C58" s="9" t="s">
        <v>85</v>
      </c>
      <c r="D58" s="6"/>
      <c r="E58" s="18">
        <v>4</v>
      </c>
      <c r="F58" s="20"/>
      <c r="G58" s="7" t="s">
        <v>113</v>
      </c>
      <c r="H58" s="20" t="s">
        <v>0</v>
      </c>
      <c r="I58" s="20" t="s">
        <v>237</v>
      </c>
      <c r="J58" s="35">
        <v>5932.94</v>
      </c>
      <c r="K58" s="23">
        <f t="shared" ref="K58:K69" si="5">J58*E58</f>
        <v>23731.759999999998</v>
      </c>
    </row>
    <row r="59" spans="1:13" ht="120" hidden="1">
      <c r="A59" s="47" t="s">
        <v>224</v>
      </c>
      <c r="B59" s="20">
        <v>54</v>
      </c>
      <c r="C59" s="9" t="s">
        <v>85</v>
      </c>
      <c r="D59" s="6"/>
      <c r="E59" s="18">
        <v>2</v>
      </c>
      <c r="F59" s="20"/>
      <c r="G59" s="7" t="s">
        <v>98</v>
      </c>
      <c r="H59" s="20" t="s">
        <v>0</v>
      </c>
      <c r="I59" s="20" t="s">
        <v>238</v>
      </c>
      <c r="J59" s="35">
        <v>2299.52</v>
      </c>
      <c r="K59" s="23">
        <f t="shared" si="5"/>
        <v>4599.04</v>
      </c>
    </row>
    <row r="60" spans="1:13" ht="105" hidden="1">
      <c r="A60" s="47" t="s">
        <v>224</v>
      </c>
      <c r="B60" s="20">
        <v>55</v>
      </c>
      <c r="C60" s="9" t="s">
        <v>85</v>
      </c>
      <c r="D60" s="6"/>
      <c r="E60" s="18">
        <v>8</v>
      </c>
      <c r="F60" s="20"/>
      <c r="G60" s="7" t="s">
        <v>114</v>
      </c>
      <c r="H60" s="20" t="s">
        <v>0</v>
      </c>
      <c r="I60" s="20" t="s">
        <v>237</v>
      </c>
      <c r="J60" s="35">
        <v>4913.2</v>
      </c>
      <c r="K60" s="23">
        <f t="shared" si="5"/>
        <v>39305.599999999999</v>
      </c>
    </row>
    <row r="61" spans="1:13" ht="120" hidden="1">
      <c r="A61" s="47" t="s">
        <v>224</v>
      </c>
      <c r="B61" s="20">
        <v>56</v>
      </c>
      <c r="C61" s="9" t="s">
        <v>85</v>
      </c>
      <c r="D61" s="6"/>
      <c r="E61" s="18">
        <v>5</v>
      </c>
      <c r="F61" s="20"/>
      <c r="G61" s="7" t="s">
        <v>108</v>
      </c>
      <c r="H61" s="20" t="s">
        <v>0</v>
      </c>
      <c r="I61" s="20" t="s">
        <v>238</v>
      </c>
      <c r="J61" s="35">
        <v>1485.29</v>
      </c>
      <c r="K61" s="23">
        <f t="shared" si="5"/>
        <v>7426.45</v>
      </c>
    </row>
    <row r="62" spans="1:13" ht="45" hidden="1">
      <c r="A62" s="47" t="s">
        <v>224</v>
      </c>
      <c r="B62" s="20">
        <v>57</v>
      </c>
      <c r="C62" s="9" t="s">
        <v>85</v>
      </c>
      <c r="D62" s="6"/>
      <c r="E62" s="18">
        <v>8</v>
      </c>
      <c r="F62" s="20"/>
      <c r="G62" s="7" t="s">
        <v>115</v>
      </c>
      <c r="H62" s="20" t="s">
        <v>0</v>
      </c>
      <c r="I62" s="20"/>
      <c r="J62" s="35">
        <v>5069.3999999999996</v>
      </c>
      <c r="K62" s="23">
        <f t="shared" si="5"/>
        <v>40555.199999999997</v>
      </c>
    </row>
    <row r="63" spans="1:13" ht="30" hidden="1">
      <c r="A63" s="47" t="s">
        <v>224</v>
      </c>
      <c r="B63" s="20">
        <v>58</v>
      </c>
      <c r="C63" s="9" t="s">
        <v>85</v>
      </c>
      <c r="D63" s="6"/>
      <c r="E63" s="18">
        <v>8</v>
      </c>
      <c r="F63" s="20"/>
      <c r="G63" s="7" t="s">
        <v>116</v>
      </c>
      <c r="H63" s="20" t="s">
        <v>0</v>
      </c>
      <c r="I63" s="20"/>
      <c r="J63" s="35">
        <v>1428</v>
      </c>
      <c r="K63" s="23">
        <f t="shared" si="5"/>
        <v>11424</v>
      </c>
    </row>
    <row r="64" spans="1:13" ht="30" hidden="1">
      <c r="A64" s="47" t="s">
        <v>224</v>
      </c>
      <c r="B64" s="20">
        <v>59</v>
      </c>
      <c r="C64" s="9" t="s">
        <v>85</v>
      </c>
      <c r="D64" s="6"/>
      <c r="E64" s="18">
        <v>8</v>
      </c>
      <c r="F64" s="20"/>
      <c r="G64" s="7" t="s">
        <v>117</v>
      </c>
      <c r="H64" s="20" t="s">
        <v>0</v>
      </c>
      <c r="I64" s="20"/>
      <c r="J64" s="35">
        <v>2499.2399999999998</v>
      </c>
      <c r="K64" s="23">
        <f t="shared" si="5"/>
        <v>19993.919999999998</v>
      </c>
    </row>
    <row r="65" spans="1:11" ht="30" hidden="1">
      <c r="A65" s="47" t="s">
        <v>224</v>
      </c>
      <c r="B65" s="20">
        <v>60</v>
      </c>
      <c r="C65" s="9" t="s">
        <v>85</v>
      </c>
      <c r="D65" s="6"/>
      <c r="E65" s="18">
        <v>300</v>
      </c>
      <c r="F65" s="20"/>
      <c r="G65" s="7" t="s">
        <v>118</v>
      </c>
      <c r="H65" s="20" t="s">
        <v>17</v>
      </c>
      <c r="I65" s="20"/>
      <c r="J65" s="35">
        <v>18.18</v>
      </c>
      <c r="K65" s="23">
        <f t="shared" si="5"/>
        <v>5454</v>
      </c>
    </row>
    <row r="66" spans="1:11" ht="30" hidden="1">
      <c r="A66" s="47" t="s">
        <v>224</v>
      </c>
      <c r="B66" s="20">
        <v>61</v>
      </c>
      <c r="C66" s="9" t="s">
        <v>85</v>
      </c>
      <c r="D66" s="6"/>
      <c r="E66" s="18">
        <v>500</v>
      </c>
      <c r="F66" s="20"/>
      <c r="G66" s="7" t="s">
        <v>119</v>
      </c>
      <c r="H66" s="20" t="s">
        <v>17</v>
      </c>
      <c r="I66" s="20"/>
      <c r="J66" s="35">
        <v>29.17</v>
      </c>
      <c r="K66" s="23">
        <f t="shared" si="5"/>
        <v>14585</v>
      </c>
    </row>
    <row r="67" spans="1:11" ht="30" hidden="1">
      <c r="A67" s="47" t="s">
        <v>224</v>
      </c>
      <c r="B67" s="20">
        <v>62</v>
      </c>
      <c r="C67" s="9" t="s">
        <v>85</v>
      </c>
      <c r="D67" s="6"/>
      <c r="E67" s="18">
        <v>250</v>
      </c>
      <c r="F67" s="20"/>
      <c r="G67" s="11" t="s">
        <v>120</v>
      </c>
      <c r="H67" s="20" t="s">
        <v>17</v>
      </c>
      <c r="I67" s="20"/>
      <c r="J67" s="35">
        <v>20.37</v>
      </c>
      <c r="K67" s="23">
        <f t="shared" si="5"/>
        <v>5092.5</v>
      </c>
    </row>
    <row r="68" spans="1:11" ht="30" hidden="1">
      <c r="A68" s="47" t="s">
        <v>224</v>
      </c>
      <c r="B68" s="20">
        <v>63</v>
      </c>
      <c r="C68" s="9" t="s">
        <v>85</v>
      </c>
      <c r="D68" s="6"/>
      <c r="E68" s="18">
        <v>225</v>
      </c>
      <c r="F68" s="20"/>
      <c r="G68" s="7" t="s">
        <v>121</v>
      </c>
      <c r="H68" s="20" t="s">
        <v>17</v>
      </c>
      <c r="I68" s="20"/>
      <c r="J68" s="35">
        <v>65.23</v>
      </c>
      <c r="K68" s="23">
        <f t="shared" si="5"/>
        <v>14676.75</v>
      </c>
    </row>
    <row r="69" spans="1:11" ht="30" hidden="1">
      <c r="A69" s="47" t="s">
        <v>224</v>
      </c>
      <c r="B69" s="20">
        <v>64</v>
      </c>
      <c r="C69" s="9" t="s">
        <v>85</v>
      </c>
      <c r="D69" s="6"/>
      <c r="E69" s="18">
        <v>150</v>
      </c>
      <c r="F69" s="20"/>
      <c r="G69" s="10" t="s">
        <v>122</v>
      </c>
      <c r="H69" s="20" t="s">
        <v>17</v>
      </c>
      <c r="I69" s="20"/>
      <c r="J69" s="35">
        <v>13.8</v>
      </c>
      <c r="K69" s="23">
        <f t="shared" si="5"/>
        <v>2070</v>
      </c>
    </row>
    <row r="70" spans="1:11" ht="168" hidden="1">
      <c r="A70" s="47" t="s">
        <v>224</v>
      </c>
      <c r="B70" s="63">
        <v>65</v>
      </c>
      <c r="C70" s="64" t="s">
        <v>85</v>
      </c>
      <c r="D70" s="65"/>
      <c r="E70" s="66">
        <v>1</v>
      </c>
      <c r="F70" s="63"/>
      <c r="G70" s="64" t="s">
        <v>52</v>
      </c>
      <c r="H70" s="63" t="s">
        <v>123</v>
      </c>
      <c r="I70" s="63"/>
      <c r="J70" s="68">
        <v>32729.8</v>
      </c>
      <c r="K70" s="70">
        <f>J70*E70</f>
        <v>32729.8</v>
      </c>
    </row>
    <row r="71" spans="1:11" ht="120" hidden="1">
      <c r="A71" s="47" t="s">
        <v>224</v>
      </c>
      <c r="B71" s="20">
        <v>66</v>
      </c>
      <c r="C71" s="9" t="s">
        <v>86</v>
      </c>
      <c r="D71" s="6"/>
      <c r="E71" s="18">
        <v>4</v>
      </c>
      <c r="F71" s="20"/>
      <c r="G71" s="7" t="s">
        <v>112</v>
      </c>
      <c r="H71" s="20" t="s">
        <v>0</v>
      </c>
      <c r="I71" s="20" t="s">
        <v>237</v>
      </c>
      <c r="J71" s="35">
        <v>3724.48</v>
      </c>
      <c r="K71" s="23">
        <f>J71*E71</f>
        <v>14897.92</v>
      </c>
    </row>
    <row r="72" spans="1:11" ht="105" hidden="1">
      <c r="A72" s="47" t="s">
        <v>224</v>
      </c>
      <c r="B72" s="20">
        <v>67</v>
      </c>
      <c r="C72" s="9" t="s">
        <v>86</v>
      </c>
      <c r="D72" s="6"/>
      <c r="E72" s="18">
        <v>32</v>
      </c>
      <c r="F72" s="20"/>
      <c r="G72" s="7" t="s">
        <v>114</v>
      </c>
      <c r="H72" s="20" t="s">
        <v>0</v>
      </c>
      <c r="I72" s="20" t="s">
        <v>237</v>
      </c>
      <c r="J72" s="35">
        <v>4913.2</v>
      </c>
      <c r="K72" s="23">
        <f t="shared" ref="K72:K81" si="6">J72*E72</f>
        <v>157222.39999999999</v>
      </c>
    </row>
    <row r="73" spans="1:11" ht="45" hidden="1">
      <c r="A73" s="47" t="s">
        <v>224</v>
      </c>
      <c r="B73" s="20">
        <v>68</v>
      </c>
      <c r="C73" s="9" t="s">
        <v>86</v>
      </c>
      <c r="D73" s="6"/>
      <c r="E73" s="18">
        <v>18</v>
      </c>
      <c r="F73" s="20"/>
      <c r="G73" s="7" t="s">
        <v>126</v>
      </c>
      <c r="H73" s="20" t="s">
        <v>0</v>
      </c>
      <c r="I73" s="20"/>
      <c r="J73" s="35">
        <v>6259.4</v>
      </c>
      <c r="K73" s="23">
        <f t="shared" si="6"/>
        <v>112669.2</v>
      </c>
    </row>
    <row r="74" spans="1:11" ht="30" hidden="1">
      <c r="A74" s="47" t="s">
        <v>224</v>
      </c>
      <c r="B74" s="20">
        <v>69</v>
      </c>
      <c r="C74" s="9" t="s">
        <v>86</v>
      </c>
      <c r="D74" s="6"/>
      <c r="E74" s="18">
        <v>18</v>
      </c>
      <c r="F74" s="20"/>
      <c r="G74" s="7" t="s">
        <v>116</v>
      </c>
      <c r="H74" s="20" t="s">
        <v>0</v>
      </c>
      <c r="I74" s="20"/>
      <c r="J74" s="35">
        <v>1428</v>
      </c>
      <c r="K74" s="23">
        <f t="shared" si="6"/>
        <v>25704</v>
      </c>
    </row>
    <row r="75" spans="1:11" ht="30" hidden="1">
      <c r="A75" s="47" t="s">
        <v>224</v>
      </c>
      <c r="B75" s="20">
        <v>70</v>
      </c>
      <c r="C75" s="9" t="s">
        <v>86</v>
      </c>
      <c r="D75" s="6"/>
      <c r="E75" s="18">
        <v>18</v>
      </c>
      <c r="F75" s="20"/>
      <c r="G75" s="7" t="s">
        <v>117</v>
      </c>
      <c r="H75" s="20" t="s">
        <v>0</v>
      </c>
      <c r="I75" s="20"/>
      <c r="J75" s="35">
        <v>2499.2399999999998</v>
      </c>
      <c r="K75" s="23">
        <f t="shared" si="6"/>
        <v>44986.319999999992</v>
      </c>
    </row>
    <row r="76" spans="1:11" ht="30" hidden="1">
      <c r="A76" s="47" t="s">
        <v>224</v>
      </c>
      <c r="B76" s="20">
        <v>71</v>
      </c>
      <c r="C76" s="9" t="s">
        <v>86</v>
      </c>
      <c r="D76" s="6"/>
      <c r="E76" s="18">
        <v>500</v>
      </c>
      <c r="F76" s="20"/>
      <c r="G76" s="7" t="s">
        <v>118</v>
      </c>
      <c r="H76" s="20" t="s">
        <v>17</v>
      </c>
      <c r="I76" s="20"/>
      <c r="J76" s="35">
        <v>18.18</v>
      </c>
      <c r="K76" s="23">
        <f t="shared" si="6"/>
        <v>9090</v>
      </c>
    </row>
    <row r="77" spans="1:11" ht="30" hidden="1">
      <c r="A77" s="47" t="s">
        <v>224</v>
      </c>
      <c r="B77" s="20">
        <v>72</v>
      </c>
      <c r="C77" s="9" t="s">
        <v>86</v>
      </c>
      <c r="D77" s="6"/>
      <c r="E77" s="18">
        <v>2100</v>
      </c>
      <c r="F77" s="20"/>
      <c r="G77" s="7" t="s">
        <v>119</v>
      </c>
      <c r="H77" s="20" t="s">
        <v>17</v>
      </c>
      <c r="I77" s="20"/>
      <c r="J77" s="35">
        <v>29.17</v>
      </c>
      <c r="K77" s="23">
        <f t="shared" si="6"/>
        <v>61257</v>
      </c>
    </row>
    <row r="78" spans="1:11" ht="30" hidden="1">
      <c r="A78" s="47" t="s">
        <v>224</v>
      </c>
      <c r="B78" s="20">
        <v>73</v>
      </c>
      <c r="C78" s="9" t="s">
        <v>86</v>
      </c>
      <c r="D78" s="6"/>
      <c r="E78" s="18">
        <v>1000</v>
      </c>
      <c r="F78" s="20"/>
      <c r="G78" s="7" t="s">
        <v>120</v>
      </c>
      <c r="H78" s="20" t="s">
        <v>17</v>
      </c>
      <c r="I78" s="20"/>
      <c r="J78" s="35">
        <v>20.37</v>
      </c>
      <c r="K78" s="23">
        <f t="shared" si="6"/>
        <v>20370</v>
      </c>
    </row>
    <row r="79" spans="1:11" ht="30" hidden="1">
      <c r="A79" s="47" t="s">
        <v>224</v>
      </c>
      <c r="B79" s="20">
        <v>74</v>
      </c>
      <c r="C79" s="9" t="s">
        <v>86</v>
      </c>
      <c r="D79" s="6"/>
      <c r="E79" s="18">
        <v>1020</v>
      </c>
      <c r="F79" s="20"/>
      <c r="G79" s="7" t="s">
        <v>121</v>
      </c>
      <c r="H79" s="20" t="s">
        <v>17</v>
      </c>
      <c r="I79" s="20"/>
      <c r="J79" s="35">
        <v>65.23</v>
      </c>
      <c r="K79" s="23">
        <f t="shared" si="6"/>
        <v>66534.600000000006</v>
      </c>
    </row>
    <row r="80" spans="1:11" ht="30" hidden="1">
      <c r="A80" s="47" t="s">
        <v>224</v>
      </c>
      <c r="B80" s="20">
        <v>75</v>
      </c>
      <c r="C80" s="9" t="s">
        <v>86</v>
      </c>
      <c r="D80" s="6"/>
      <c r="E80" s="18">
        <v>200</v>
      </c>
      <c r="F80" s="20"/>
      <c r="G80" s="7" t="s">
        <v>122</v>
      </c>
      <c r="H80" s="20" t="s">
        <v>17</v>
      </c>
      <c r="I80" s="20"/>
      <c r="J80" s="35">
        <v>13.8</v>
      </c>
      <c r="K80" s="23">
        <f t="shared" si="6"/>
        <v>2760</v>
      </c>
    </row>
    <row r="81" spans="1:11" ht="30" hidden="1">
      <c r="A81" s="47" t="s">
        <v>224</v>
      </c>
      <c r="B81" s="20">
        <v>76</v>
      </c>
      <c r="C81" s="9" t="s">
        <v>86</v>
      </c>
      <c r="D81" s="6"/>
      <c r="E81" s="18">
        <v>1</v>
      </c>
      <c r="F81" s="20"/>
      <c r="G81" s="7" t="s">
        <v>127</v>
      </c>
      <c r="H81" s="20" t="s">
        <v>0</v>
      </c>
      <c r="I81" s="20"/>
      <c r="J81" s="35">
        <v>6655.5</v>
      </c>
      <c r="K81" s="23">
        <f t="shared" si="6"/>
        <v>6655.5</v>
      </c>
    </row>
    <row r="82" spans="1:11" ht="144" hidden="1">
      <c r="A82" s="47" t="s">
        <v>224</v>
      </c>
      <c r="B82" s="63">
        <v>77</v>
      </c>
      <c r="C82" s="64" t="s">
        <v>86</v>
      </c>
      <c r="D82" s="65"/>
      <c r="E82" s="66">
        <v>1</v>
      </c>
      <c r="F82" s="63"/>
      <c r="G82" s="67" t="s">
        <v>67</v>
      </c>
      <c r="H82" s="63" t="s">
        <v>123</v>
      </c>
      <c r="I82" s="63"/>
      <c r="J82" s="68">
        <v>87255.62</v>
      </c>
      <c r="K82" s="70">
        <f>J82*E82</f>
        <v>87255.62</v>
      </c>
    </row>
    <row r="83" spans="1:11" ht="120" hidden="1">
      <c r="A83" s="47" t="s">
        <v>224</v>
      </c>
      <c r="B83" s="20">
        <v>78</v>
      </c>
      <c r="C83" s="9" t="s">
        <v>87</v>
      </c>
      <c r="D83" s="6"/>
      <c r="E83" s="18">
        <v>32</v>
      </c>
      <c r="F83" s="20"/>
      <c r="G83" s="7" t="s">
        <v>112</v>
      </c>
      <c r="H83" s="20" t="s">
        <v>0</v>
      </c>
      <c r="I83" s="20" t="s">
        <v>237</v>
      </c>
      <c r="J83" s="35">
        <v>3724.48</v>
      </c>
      <c r="K83" s="23">
        <f>J83*E83</f>
        <v>119183.36</v>
      </c>
    </row>
    <row r="84" spans="1:11" ht="120" hidden="1">
      <c r="A84" s="47" t="s">
        <v>224</v>
      </c>
      <c r="B84" s="20">
        <v>79</v>
      </c>
      <c r="C84" s="9" t="s">
        <v>87</v>
      </c>
      <c r="D84" s="6"/>
      <c r="E84" s="18">
        <v>4</v>
      </c>
      <c r="F84" s="20"/>
      <c r="G84" s="7" t="s">
        <v>109</v>
      </c>
      <c r="H84" s="20" t="s">
        <v>0</v>
      </c>
      <c r="I84" s="20" t="s">
        <v>238</v>
      </c>
      <c r="J84" s="35">
        <v>82.11</v>
      </c>
      <c r="K84" s="23">
        <f t="shared" ref="K84:K97" si="7">J84*E84</f>
        <v>328.44</v>
      </c>
    </row>
    <row r="85" spans="1:11" ht="105" hidden="1">
      <c r="A85" s="47" t="s">
        <v>224</v>
      </c>
      <c r="B85" s="20">
        <v>80</v>
      </c>
      <c r="C85" s="9" t="s">
        <v>87</v>
      </c>
      <c r="D85" s="6"/>
      <c r="E85" s="18">
        <v>24</v>
      </c>
      <c r="F85" s="20"/>
      <c r="G85" s="7" t="s">
        <v>100</v>
      </c>
      <c r="H85" s="20" t="s">
        <v>0</v>
      </c>
      <c r="I85" s="20" t="s">
        <v>237</v>
      </c>
      <c r="J85" s="35">
        <v>4913.2</v>
      </c>
      <c r="K85" s="23">
        <f t="shared" si="7"/>
        <v>117916.79999999999</v>
      </c>
    </row>
    <row r="86" spans="1:11" ht="120" hidden="1">
      <c r="A86" s="47" t="s">
        <v>224</v>
      </c>
      <c r="B86" s="20">
        <v>81</v>
      </c>
      <c r="C86" s="9" t="s">
        <v>87</v>
      </c>
      <c r="D86" s="6"/>
      <c r="E86" s="18">
        <v>2</v>
      </c>
      <c r="F86" s="20"/>
      <c r="G86" s="7" t="s">
        <v>101</v>
      </c>
      <c r="H86" s="20" t="s">
        <v>0</v>
      </c>
      <c r="I86" s="20" t="s">
        <v>238</v>
      </c>
      <c r="J86" s="35">
        <v>273.23</v>
      </c>
      <c r="K86" s="23">
        <f t="shared" si="7"/>
        <v>546.46</v>
      </c>
    </row>
    <row r="87" spans="1:11" ht="120" hidden="1">
      <c r="A87" s="47" t="s">
        <v>224</v>
      </c>
      <c r="B87" s="20">
        <v>82</v>
      </c>
      <c r="C87" s="9" t="s">
        <v>87</v>
      </c>
      <c r="D87" s="6"/>
      <c r="E87" s="18">
        <v>1</v>
      </c>
      <c r="F87" s="20"/>
      <c r="G87" s="7" t="s">
        <v>102</v>
      </c>
      <c r="H87" s="20" t="s">
        <v>0</v>
      </c>
      <c r="I87" s="20" t="s">
        <v>238</v>
      </c>
      <c r="J87" s="35">
        <v>1478.22</v>
      </c>
      <c r="K87" s="23">
        <f t="shared" si="7"/>
        <v>1478.22</v>
      </c>
    </row>
    <row r="88" spans="1:11" ht="45" hidden="1">
      <c r="A88" s="47" t="s">
        <v>224</v>
      </c>
      <c r="B88" s="20">
        <v>83</v>
      </c>
      <c r="C88" s="9" t="s">
        <v>87</v>
      </c>
      <c r="D88" s="6"/>
      <c r="E88" s="18">
        <v>7</v>
      </c>
      <c r="F88" s="20"/>
      <c r="G88" s="7" t="s">
        <v>115</v>
      </c>
      <c r="H88" s="20" t="s">
        <v>0</v>
      </c>
      <c r="I88" s="20"/>
      <c r="J88" s="35">
        <v>5069.3999999999996</v>
      </c>
      <c r="K88" s="23">
        <f t="shared" si="7"/>
        <v>35485.799999999996</v>
      </c>
    </row>
    <row r="89" spans="1:11" ht="30" hidden="1">
      <c r="A89" s="47" t="s">
        <v>224</v>
      </c>
      <c r="B89" s="20">
        <v>84</v>
      </c>
      <c r="C89" s="9" t="s">
        <v>87</v>
      </c>
      <c r="D89" s="6"/>
      <c r="E89" s="18">
        <v>7</v>
      </c>
      <c r="F89" s="20"/>
      <c r="G89" s="7" t="s">
        <v>116</v>
      </c>
      <c r="H89" s="20" t="s">
        <v>0</v>
      </c>
      <c r="I89" s="20"/>
      <c r="J89" s="35">
        <v>1428</v>
      </c>
      <c r="K89" s="23">
        <f t="shared" si="7"/>
        <v>9996</v>
      </c>
    </row>
    <row r="90" spans="1:11" ht="30" hidden="1">
      <c r="A90" s="47" t="s">
        <v>224</v>
      </c>
      <c r="B90" s="20">
        <v>85</v>
      </c>
      <c r="C90" s="9" t="s">
        <v>87</v>
      </c>
      <c r="D90" s="6"/>
      <c r="E90" s="18">
        <v>7</v>
      </c>
      <c r="F90" s="20"/>
      <c r="G90" s="7" t="s">
        <v>117</v>
      </c>
      <c r="H90" s="20" t="s">
        <v>0</v>
      </c>
      <c r="I90" s="20"/>
      <c r="J90" s="35">
        <v>2499.2399999999998</v>
      </c>
      <c r="K90" s="23">
        <f t="shared" si="7"/>
        <v>17494.68</v>
      </c>
    </row>
    <row r="91" spans="1:11" ht="30" hidden="1">
      <c r="A91" s="47" t="s">
        <v>224</v>
      </c>
      <c r="B91" s="20">
        <v>86</v>
      </c>
      <c r="C91" s="9" t="s">
        <v>87</v>
      </c>
      <c r="D91" s="6"/>
      <c r="E91" s="18">
        <v>386</v>
      </c>
      <c r="F91" s="20"/>
      <c r="G91" s="7" t="s">
        <v>118</v>
      </c>
      <c r="H91" s="20" t="s">
        <v>17</v>
      </c>
      <c r="I91" s="20"/>
      <c r="J91" s="35">
        <v>18.18</v>
      </c>
      <c r="K91" s="23">
        <f t="shared" si="7"/>
        <v>7017.48</v>
      </c>
    </row>
    <row r="92" spans="1:11" ht="30" hidden="1">
      <c r="A92" s="47" t="s">
        <v>224</v>
      </c>
      <c r="B92" s="20">
        <v>87</v>
      </c>
      <c r="C92" s="9" t="s">
        <v>87</v>
      </c>
      <c r="D92" s="6"/>
      <c r="E92" s="18">
        <v>193</v>
      </c>
      <c r="F92" s="20"/>
      <c r="G92" s="7" t="s">
        <v>120</v>
      </c>
      <c r="H92" s="20" t="s">
        <v>17</v>
      </c>
      <c r="I92" s="20"/>
      <c r="J92" s="35">
        <v>20.37</v>
      </c>
      <c r="K92" s="23">
        <f t="shared" si="7"/>
        <v>3931.4100000000003</v>
      </c>
    </row>
    <row r="93" spans="1:11" ht="30" hidden="1">
      <c r="A93" s="47" t="s">
        <v>224</v>
      </c>
      <c r="B93" s="20">
        <v>88</v>
      </c>
      <c r="C93" s="9" t="s">
        <v>87</v>
      </c>
      <c r="D93" s="6"/>
      <c r="E93" s="18">
        <v>130</v>
      </c>
      <c r="F93" s="20"/>
      <c r="G93" s="7" t="s">
        <v>121</v>
      </c>
      <c r="H93" s="20" t="s">
        <v>17</v>
      </c>
      <c r="I93" s="20"/>
      <c r="J93" s="35">
        <v>65.23</v>
      </c>
      <c r="K93" s="23">
        <f t="shared" si="7"/>
        <v>8479.9</v>
      </c>
    </row>
    <row r="94" spans="1:11" ht="30" hidden="1">
      <c r="A94" s="47" t="s">
        <v>224</v>
      </c>
      <c r="B94" s="20">
        <v>89</v>
      </c>
      <c r="C94" s="9" t="s">
        <v>87</v>
      </c>
      <c r="D94" s="6"/>
      <c r="E94" s="18">
        <v>275</v>
      </c>
      <c r="F94" s="20"/>
      <c r="G94" s="7" t="s">
        <v>103</v>
      </c>
      <c r="H94" s="20" t="s">
        <v>17</v>
      </c>
      <c r="I94" s="20"/>
      <c r="J94" s="35">
        <v>36.43</v>
      </c>
      <c r="K94" s="23">
        <f t="shared" si="7"/>
        <v>10018.25</v>
      </c>
    </row>
    <row r="95" spans="1:11" ht="30" hidden="1">
      <c r="A95" s="47" t="s">
        <v>224</v>
      </c>
      <c r="B95" s="20">
        <v>90</v>
      </c>
      <c r="C95" s="9" t="s">
        <v>87</v>
      </c>
      <c r="D95" s="6"/>
      <c r="E95" s="18">
        <v>550</v>
      </c>
      <c r="F95" s="20"/>
      <c r="G95" s="7" t="s">
        <v>104</v>
      </c>
      <c r="H95" s="20" t="s">
        <v>17</v>
      </c>
      <c r="I95" s="20"/>
      <c r="J95" s="35">
        <v>15.22</v>
      </c>
      <c r="K95" s="23">
        <f t="shared" si="7"/>
        <v>8371</v>
      </c>
    </row>
    <row r="96" spans="1:11" ht="30" hidden="1">
      <c r="A96" s="47" t="s">
        <v>224</v>
      </c>
      <c r="B96" s="20">
        <v>91</v>
      </c>
      <c r="C96" s="9" t="s">
        <v>87</v>
      </c>
      <c r="D96" s="6"/>
      <c r="E96" s="18">
        <v>275</v>
      </c>
      <c r="F96" s="20"/>
      <c r="G96" s="7" t="s">
        <v>105</v>
      </c>
      <c r="H96" s="20" t="s">
        <v>17</v>
      </c>
      <c r="I96" s="20"/>
      <c r="J96" s="35">
        <v>9.4499999999999993</v>
      </c>
      <c r="K96" s="23">
        <f t="shared" si="7"/>
        <v>2598.75</v>
      </c>
    </row>
    <row r="97" spans="1:11" ht="30" hidden="1">
      <c r="A97" s="47" t="s">
        <v>224</v>
      </c>
      <c r="B97" s="20">
        <v>92</v>
      </c>
      <c r="C97" s="9" t="s">
        <v>87</v>
      </c>
      <c r="D97" s="6"/>
      <c r="E97" s="18">
        <v>3</v>
      </c>
      <c r="F97" s="20"/>
      <c r="G97" s="7" t="s">
        <v>124</v>
      </c>
      <c r="H97" s="20" t="s">
        <v>0</v>
      </c>
      <c r="I97" s="20"/>
      <c r="J97" s="35">
        <v>581.13</v>
      </c>
      <c r="K97" s="23">
        <f t="shared" si="7"/>
        <v>1743.3899999999999</v>
      </c>
    </row>
    <row r="98" spans="1:11" ht="192" hidden="1">
      <c r="A98" s="47" t="s">
        <v>224</v>
      </c>
      <c r="B98" s="63">
        <v>93</v>
      </c>
      <c r="C98" s="64" t="s">
        <v>87</v>
      </c>
      <c r="D98" s="65"/>
      <c r="E98" s="66">
        <v>1</v>
      </c>
      <c r="F98" s="63"/>
      <c r="G98" s="67" t="s">
        <v>53</v>
      </c>
      <c r="H98" s="63" t="s">
        <v>123</v>
      </c>
      <c r="I98" s="63"/>
      <c r="J98" s="68">
        <v>62917.14</v>
      </c>
      <c r="K98" s="70">
        <f>J98*E98</f>
        <v>62917.14</v>
      </c>
    </row>
    <row r="99" spans="1:11" ht="120" hidden="1">
      <c r="A99" s="47" t="s">
        <v>224</v>
      </c>
      <c r="B99" s="20">
        <v>94</v>
      </c>
      <c r="C99" s="9" t="s">
        <v>88</v>
      </c>
      <c r="D99" s="6"/>
      <c r="E99" s="18">
        <v>12</v>
      </c>
      <c r="F99" s="20"/>
      <c r="G99" s="7" t="s">
        <v>112</v>
      </c>
      <c r="H99" s="20" t="s">
        <v>0</v>
      </c>
      <c r="I99" s="20" t="s">
        <v>237</v>
      </c>
      <c r="J99" s="35">
        <v>3724.48</v>
      </c>
      <c r="K99" s="23">
        <f>J99*E99</f>
        <v>44693.760000000002</v>
      </c>
    </row>
    <row r="100" spans="1:11" ht="120" hidden="1">
      <c r="A100" s="47" t="s">
        <v>224</v>
      </c>
      <c r="B100" s="20">
        <v>95</v>
      </c>
      <c r="C100" s="9" t="s">
        <v>88</v>
      </c>
      <c r="D100" s="6"/>
      <c r="E100" s="18">
        <v>20</v>
      </c>
      <c r="F100" s="20"/>
      <c r="G100" s="7" t="s">
        <v>98</v>
      </c>
      <c r="H100" s="20" t="s">
        <v>0</v>
      </c>
      <c r="I100" s="20" t="s">
        <v>238</v>
      </c>
      <c r="J100" s="35">
        <v>2299.52</v>
      </c>
      <c r="K100" s="23">
        <f t="shared" ref="K100:K114" si="8">J100*E100</f>
        <v>45990.400000000001</v>
      </c>
    </row>
    <row r="101" spans="1:11" ht="120" hidden="1">
      <c r="A101" s="47" t="s">
        <v>224</v>
      </c>
      <c r="B101" s="20">
        <v>96</v>
      </c>
      <c r="C101" s="9" t="s">
        <v>88</v>
      </c>
      <c r="D101" s="6"/>
      <c r="E101" s="18">
        <v>2</v>
      </c>
      <c r="F101" s="20"/>
      <c r="G101" s="7" t="s">
        <v>109</v>
      </c>
      <c r="H101" s="20" t="s">
        <v>0</v>
      </c>
      <c r="I101" s="20" t="s">
        <v>238</v>
      </c>
      <c r="J101" s="35">
        <v>82.11</v>
      </c>
      <c r="K101" s="23">
        <f t="shared" si="8"/>
        <v>164.22</v>
      </c>
    </row>
    <row r="102" spans="1:11" ht="165" hidden="1">
      <c r="A102" s="47" t="s">
        <v>224</v>
      </c>
      <c r="B102" s="20">
        <v>97</v>
      </c>
      <c r="C102" s="9" t="s">
        <v>88</v>
      </c>
      <c r="D102" s="6"/>
      <c r="E102" s="18">
        <v>6</v>
      </c>
      <c r="F102" s="20"/>
      <c r="G102" s="7" t="s">
        <v>99</v>
      </c>
      <c r="H102" s="20" t="s">
        <v>0</v>
      </c>
      <c r="I102" s="20" t="s">
        <v>237</v>
      </c>
      <c r="J102" s="35">
        <v>17049.86</v>
      </c>
      <c r="K102" s="23">
        <f t="shared" si="8"/>
        <v>102299.16</v>
      </c>
    </row>
    <row r="103" spans="1:11" ht="120" hidden="1">
      <c r="A103" s="47" t="s">
        <v>224</v>
      </c>
      <c r="B103" s="20">
        <v>98</v>
      </c>
      <c r="C103" s="9" t="s">
        <v>88</v>
      </c>
      <c r="D103" s="6"/>
      <c r="E103" s="18">
        <v>3</v>
      </c>
      <c r="F103" s="20"/>
      <c r="G103" s="7" t="s">
        <v>128</v>
      </c>
      <c r="H103" s="20" t="s">
        <v>0</v>
      </c>
      <c r="I103" s="20" t="s">
        <v>238</v>
      </c>
      <c r="J103" s="35">
        <v>1500.59</v>
      </c>
      <c r="K103" s="23">
        <f t="shared" si="8"/>
        <v>4501.7699999999995</v>
      </c>
    </row>
    <row r="104" spans="1:11" ht="105" hidden="1">
      <c r="A104" s="47" t="s">
        <v>224</v>
      </c>
      <c r="B104" s="20">
        <v>99</v>
      </c>
      <c r="C104" s="9" t="s">
        <v>88</v>
      </c>
      <c r="D104" s="6"/>
      <c r="E104" s="18">
        <v>34</v>
      </c>
      <c r="F104" s="20"/>
      <c r="G104" s="7" t="s">
        <v>100</v>
      </c>
      <c r="H104" s="20" t="s">
        <v>0</v>
      </c>
      <c r="I104" s="20" t="s">
        <v>237</v>
      </c>
      <c r="J104" s="35">
        <v>4913.2</v>
      </c>
      <c r="K104" s="23">
        <f t="shared" si="8"/>
        <v>167048.79999999999</v>
      </c>
    </row>
    <row r="105" spans="1:11" ht="105" hidden="1">
      <c r="A105" s="47" t="s">
        <v>224</v>
      </c>
      <c r="B105" s="20">
        <v>100</v>
      </c>
      <c r="C105" s="9" t="s">
        <v>88</v>
      </c>
      <c r="D105" s="6"/>
      <c r="E105" s="18">
        <v>2</v>
      </c>
      <c r="F105" s="20"/>
      <c r="G105" s="7" t="s">
        <v>129</v>
      </c>
      <c r="H105" s="20" t="s">
        <v>0</v>
      </c>
      <c r="I105" s="20" t="s">
        <v>239</v>
      </c>
      <c r="J105" s="35">
        <v>2174.85</v>
      </c>
      <c r="K105" s="23">
        <f t="shared" si="8"/>
        <v>4349.7</v>
      </c>
    </row>
    <row r="106" spans="1:11" ht="45" hidden="1">
      <c r="A106" s="47" t="s">
        <v>224</v>
      </c>
      <c r="B106" s="20">
        <v>101</v>
      </c>
      <c r="C106" s="9" t="s">
        <v>88</v>
      </c>
      <c r="D106" s="6"/>
      <c r="E106" s="18">
        <v>2</v>
      </c>
      <c r="F106" s="20"/>
      <c r="G106" s="7" t="s">
        <v>126</v>
      </c>
      <c r="H106" s="20" t="s">
        <v>0</v>
      </c>
      <c r="I106" s="20"/>
      <c r="J106" s="35">
        <v>6259.4</v>
      </c>
      <c r="K106" s="23">
        <f t="shared" si="8"/>
        <v>12518.8</v>
      </c>
    </row>
    <row r="107" spans="1:11" ht="45" hidden="1">
      <c r="A107" s="47" t="s">
        <v>224</v>
      </c>
      <c r="B107" s="20">
        <v>102</v>
      </c>
      <c r="C107" s="9" t="s">
        <v>88</v>
      </c>
      <c r="D107" s="6"/>
      <c r="E107" s="18">
        <v>4</v>
      </c>
      <c r="F107" s="20"/>
      <c r="G107" s="7" t="s">
        <v>115</v>
      </c>
      <c r="H107" s="20" t="s">
        <v>0</v>
      </c>
      <c r="I107" s="20"/>
      <c r="J107" s="35">
        <v>5069.3999999999996</v>
      </c>
      <c r="K107" s="23">
        <f t="shared" si="8"/>
        <v>20277.599999999999</v>
      </c>
    </row>
    <row r="108" spans="1:11" ht="30" hidden="1">
      <c r="A108" s="47" t="s">
        <v>224</v>
      </c>
      <c r="B108" s="20">
        <v>103</v>
      </c>
      <c r="C108" s="9" t="s">
        <v>88</v>
      </c>
      <c r="D108" s="6"/>
      <c r="E108" s="18">
        <v>6</v>
      </c>
      <c r="F108" s="20"/>
      <c r="G108" s="7" t="s">
        <v>116</v>
      </c>
      <c r="H108" s="20" t="s">
        <v>0</v>
      </c>
      <c r="I108" s="20"/>
      <c r="J108" s="35">
        <v>1428</v>
      </c>
      <c r="K108" s="23">
        <f t="shared" si="8"/>
        <v>8568</v>
      </c>
    </row>
    <row r="109" spans="1:11" ht="30" hidden="1">
      <c r="A109" s="47" t="s">
        <v>224</v>
      </c>
      <c r="B109" s="20">
        <v>104</v>
      </c>
      <c r="C109" s="9" t="s">
        <v>88</v>
      </c>
      <c r="D109" s="6"/>
      <c r="E109" s="18">
        <v>3</v>
      </c>
      <c r="F109" s="20"/>
      <c r="G109" s="7" t="s">
        <v>117</v>
      </c>
      <c r="H109" s="20" t="s">
        <v>0</v>
      </c>
      <c r="I109" s="20"/>
      <c r="J109" s="35">
        <v>2499.2399999999998</v>
      </c>
      <c r="K109" s="23">
        <f t="shared" si="8"/>
        <v>7497.7199999999993</v>
      </c>
    </row>
    <row r="110" spans="1:11" ht="30" hidden="1">
      <c r="A110" s="47" t="s">
        <v>224</v>
      </c>
      <c r="B110" s="20">
        <v>105</v>
      </c>
      <c r="C110" s="9" t="s">
        <v>88</v>
      </c>
      <c r="D110" s="6"/>
      <c r="E110" s="18">
        <v>148</v>
      </c>
      <c r="F110" s="20"/>
      <c r="G110" s="7" t="s">
        <v>118</v>
      </c>
      <c r="H110" s="20" t="s">
        <v>17</v>
      </c>
      <c r="I110" s="20"/>
      <c r="J110" s="35">
        <v>18.18</v>
      </c>
      <c r="K110" s="23">
        <f t="shared" si="8"/>
        <v>2690.64</v>
      </c>
    </row>
    <row r="111" spans="1:11" ht="30" hidden="1">
      <c r="A111" s="47" t="s">
        <v>224</v>
      </c>
      <c r="B111" s="20">
        <v>106</v>
      </c>
      <c r="C111" s="9" t="s">
        <v>88</v>
      </c>
      <c r="D111" s="6"/>
      <c r="E111" s="18">
        <v>74</v>
      </c>
      <c r="F111" s="20"/>
      <c r="G111" s="7" t="s">
        <v>120</v>
      </c>
      <c r="H111" s="20" t="s">
        <v>17</v>
      </c>
      <c r="I111" s="20"/>
      <c r="J111" s="35">
        <v>20.37</v>
      </c>
      <c r="K111" s="23">
        <f t="shared" si="8"/>
        <v>1507.38</v>
      </c>
    </row>
    <row r="112" spans="1:11" ht="30" hidden="1">
      <c r="A112" s="47" t="s">
        <v>224</v>
      </c>
      <c r="B112" s="20">
        <v>107</v>
      </c>
      <c r="C112" s="9" t="s">
        <v>88</v>
      </c>
      <c r="D112" s="6"/>
      <c r="E112" s="18">
        <v>74</v>
      </c>
      <c r="F112" s="20"/>
      <c r="G112" s="7" t="s">
        <v>121</v>
      </c>
      <c r="H112" s="20" t="s">
        <v>17</v>
      </c>
      <c r="I112" s="20"/>
      <c r="J112" s="35">
        <v>65.23</v>
      </c>
      <c r="K112" s="23">
        <f t="shared" si="8"/>
        <v>4827.0200000000004</v>
      </c>
    </row>
    <row r="113" spans="1:11" ht="30" hidden="1">
      <c r="A113" s="47" t="s">
        <v>224</v>
      </c>
      <c r="B113" s="20">
        <v>108</v>
      </c>
      <c r="C113" s="9" t="s">
        <v>88</v>
      </c>
      <c r="D113" s="6"/>
      <c r="E113" s="18">
        <v>1</v>
      </c>
      <c r="F113" s="20"/>
      <c r="G113" s="7" t="s">
        <v>124</v>
      </c>
      <c r="H113" s="20" t="s">
        <v>0</v>
      </c>
      <c r="I113" s="20"/>
      <c r="J113" s="35">
        <v>581.13</v>
      </c>
      <c r="K113" s="23">
        <f t="shared" si="8"/>
        <v>581.13</v>
      </c>
    </row>
    <row r="114" spans="1:11" ht="192" hidden="1">
      <c r="A114" s="47" t="s">
        <v>224</v>
      </c>
      <c r="B114" s="63">
        <v>109</v>
      </c>
      <c r="C114" s="64" t="s">
        <v>88</v>
      </c>
      <c r="D114" s="65"/>
      <c r="E114" s="66">
        <v>1</v>
      </c>
      <c r="F114" s="63"/>
      <c r="G114" s="67" t="s">
        <v>68</v>
      </c>
      <c r="H114" s="63" t="s">
        <v>123</v>
      </c>
      <c r="I114" s="63"/>
      <c r="J114" s="68">
        <v>65873.52</v>
      </c>
      <c r="K114" s="70">
        <f t="shared" si="8"/>
        <v>65873.52</v>
      </c>
    </row>
    <row r="115" spans="1:11" ht="120" hidden="1">
      <c r="A115" s="47" t="s">
        <v>224</v>
      </c>
      <c r="B115" s="20">
        <v>110</v>
      </c>
      <c r="C115" s="9" t="s">
        <v>89</v>
      </c>
      <c r="D115" s="6"/>
      <c r="E115" s="18">
        <v>19</v>
      </c>
      <c r="F115" s="20"/>
      <c r="G115" s="7" t="s">
        <v>112</v>
      </c>
      <c r="H115" s="20" t="s">
        <v>0</v>
      </c>
      <c r="I115" s="20" t="s">
        <v>237</v>
      </c>
      <c r="J115" s="35">
        <v>3724.48</v>
      </c>
      <c r="K115" s="23">
        <f>J115*E115</f>
        <v>70765.119999999995</v>
      </c>
    </row>
    <row r="116" spans="1:11" ht="120" hidden="1">
      <c r="A116" s="47" t="s">
        <v>224</v>
      </c>
      <c r="B116" s="20">
        <v>111</v>
      </c>
      <c r="C116" s="9" t="s">
        <v>89</v>
      </c>
      <c r="D116" s="6"/>
      <c r="E116" s="18">
        <v>30</v>
      </c>
      <c r="F116" s="20"/>
      <c r="G116" s="7" t="s">
        <v>98</v>
      </c>
      <c r="H116" s="20" t="s">
        <v>0</v>
      </c>
      <c r="I116" s="20" t="s">
        <v>238</v>
      </c>
      <c r="J116" s="35">
        <v>2299.52</v>
      </c>
      <c r="K116" s="23">
        <f t="shared" ref="K116:K126" si="9">J116*E116</f>
        <v>68985.600000000006</v>
      </c>
    </row>
    <row r="117" spans="1:11" ht="105" hidden="1">
      <c r="A117" s="47" t="s">
        <v>224</v>
      </c>
      <c r="B117" s="20">
        <v>112</v>
      </c>
      <c r="C117" s="9" t="s">
        <v>89</v>
      </c>
      <c r="D117" s="6"/>
      <c r="E117" s="18">
        <v>8</v>
      </c>
      <c r="F117" s="20"/>
      <c r="G117" s="7" t="s">
        <v>114</v>
      </c>
      <c r="H117" s="20" t="s">
        <v>0</v>
      </c>
      <c r="I117" s="20" t="s">
        <v>237</v>
      </c>
      <c r="J117" s="35">
        <v>4913.2</v>
      </c>
      <c r="K117" s="23">
        <f t="shared" si="9"/>
        <v>39305.599999999999</v>
      </c>
    </row>
    <row r="118" spans="1:11" ht="120" hidden="1">
      <c r="A118" s="47" t="s">
        <v>224</v>
      </c>
      <c r="B118" s="20">
        <v>113</v>
      </c>
      <c r="C118" s="9" t="s">
        <v>89</v>
      </c>
      <c r="D118" s="6"/>
      <c r="E118" s="18">
        <v>20</v>
      </c>
      <c r="F118" s="20"/>
      <c r="G118" s="7" t="s">
        <v>130</v>
      </c>
      <c r="H118" s="20" t="s">
        <v>0</v>
      </c>
      <c r="I118" s="20" t="s">
        <v>240</v>
      </c>
      <c r="J118" s="35">
        <v>7281.47</v>
      </c>
      <c r="K118" s="23">
        <f t="shared" si="9"/>
        <v>145629.4</v>
      </c>
    </row>
    <row r="119" spans="1:11" ht="45" hidden="1">
      <c r="A119" s="47" t="s">
        <v>224</v>
      </c>
      <c r="B119" s="20">
        <v>114</v>
      </c>
      <c r="C119" s="9" t="s">
        <v>89</v>
      </c>
      <c r="D119" s="6"/>
      <c r="E119" s="18">
        <v>34</v>
      </c>
      <c r="F119" s="20"/>
      <c r="G119" s="7" t="s">
        <v>115</v>
      </c>
      <c r="H119" s="20" t="s">
        <v>0</v>
      </c>
      <c r="I119" s="20"/>
      <c r="J119" s="35">
        <v>5069.3999999999996</v>
      </c>
      <c r="K119" s="23">
        <f t="shared" si="9"/>
        <v>172359.59999999998</v>
      </c>
    </row>
    <row r="120" spans="1:11" ht="30" hidden="1">
      <c r="A120" s="47" t="s">
        <v>224</v>
      </c>
      <c r="B120" s="20">
        <v>115</v>
      </c>
      <c r="C120" s="9" t="s">
        <v>89</v>
      </c>
      <c r="D120" s="6"/>
      <c r="E120" s="18">
        <v>34</v>
      </c>
      <c r="F120" s="20"/>
      <c r="G120" s="7" t="s">
        <v>116</v>
      </c>
      <c r="H120" s="20" t="s">
        <v>0</v>
      </c>
      <c r="I120" s="20"/>
      <c r="J120" s="35">
        <v>1428</v>
      </c>
      <c r="K120" s="23">
        <f t="shared" si="9"/>
        <v>48552</v>
      </c>
    </row>
    <row r="121" spans="1:11" ht="30" hidden="1">
      <c r="A121" s="47" t="s">
        <v>224</v>
      </c>
      <c r="B121" s="20">
        <v>116</v>
      </c>
      <c r="C121" s="9" t="s">
        <v>89</v>
      </c>
      <c r="D121" s="6"/>
      <c r="E121" s="18">
        <v>36</v>
      </c>
      <c r="F121" s="20"/>
      <c r="G121" s="7" t="s">
        <v>117</v>
      </c>
      <c r="H121" s="20" t="s">
        <v>0</v>
      </c>
      <c r="I121" s="20"/>
      <c r="J121" s="35">
        <v>2499.2399999999998</v>
      </c>
      <c r="K121" s="23">
        <f>J121*E121</f>
        <v>89972.639999999985</v>
      </c>
    </row>
    <row r="122" spans="1:11" ht="30" hidden="1">
      <c r="A122" s="47" t="s">
        <v>224</v>
      </c>
      <c r="B122" s="20">
        <v>117</v>
      </c>
      <c r="C122" s="9" t="s">
        <v>89</v>
      </c>
      <c r="D122" s="6"/>
      <c r="E122" s="18">
        <v>750</v>
      </c>
      <c r="F122" s="20"/>
      <c r="G122" s="7" t="s">
        <v>118</v>
      </c>
      <c r="H122" s="20" t="s">
        <v>17</v>
      </c>
      <c r="I122" s="20"/>
      <c r="J122" s="35">
        <v>18.18</v>
      </c>
      <c r="K122" s="23">
        <f t="shared" si="9"/>
        <v>13635</v>
      </c>
    </row>
    <row r="123" spans="1:11" ht="30" hidden="1">
      <c r="A123" s="47" t="s">
        <v>224</v>
      </c>
      <c r="B123" s="20">
        <v>118</v>
      </c>
      <c r="C123" s="9" t="s">
        <v>89</v>
      </c>
      <c r="D123" s="6"/>
      <c r="E123" s="18">
        <v>500</v>
      </c>
      <c r="F123" s="20"/>
      <c r="G123" s="7" t="s">
        <v>119</v>
      </c>
      <c r="H123" s="20" t="s">
        <v>17</v>
      </c>
      <c r="I123" s="20"/>
      <c r="J123" s="35">
        <v>29.17</v>
      </c>
      <c r="K123" s="23">
        <f t="shared" si="9"/>
        <v>14585</v>
      </c>
    </row>
    <row r="124" spans="1:11" ht="30" hidden="1">
      <c r="A124" s="47" t="s">
        <v>224</v>
      </c>
      <c r="B124" s="20">
        <v>119</v>
      </c>
      <c r="C124" s="9" t="s">
        <v>89</v>
      </c>
      <c r="D124" s="6"/>
      <c r="E124" s="18">
        <v>400</v>
      </c>
      <c r="F124" s="20"/>
      <c r="G124" s="7" t="s">
        <v>120</v>
      </c>
      <c r="H124" s="20" t="s">
        <v>17</v>
      </c>
      <c r="I124" s="20"/>
      <c r="J124" s="35">
        <v>20.37</v>
      </c>
      <c r="K124" s="23">
        <f t="shared" si="9"/>
        <v>8148</v>
      </c>
    </row>
    <row r="125" spans="1:11" ht="30" hidden="1">
      <c r="A125" s="47" t="s">
        <v>224</v>
      </c>
      <c r="B125" s="20">
        <v>120</v>
      </c>
      <c r="C125" s="9" t="s">
        <v>89</v>
      </c>
      <c r="D125" s="6"/>
      <c r="E125" s="18">
        <v>330</v>
      </c>
      <c r="F125" s="20"/>
      <c r="G125" s="7" t="s">
        <v>121</v>
      </c>
      <c r="H125" s="20" t="s">
        <v>17</v>
      </c>
      <c r="I125" s="20"/>
      <c r="J125" s="35">
        <v>65.23</v>
      </c>
      <c r="K125" s="23">
        <f t="shared" si="9"/>
        <v>21525.9</v>
      </c>
    </row>
    <row r="126" spans="1:11" ht="30" hidden="1">
      <c r="A126" s="47" t="s">
        <v>224</v>
      </c>
      <c r="B126" s="20">
        <v>121</v>
      </c>
      <c r="C126" s="9" t="s">
        <v>89</v>
      </c>
      <c r="D126" s="6"/>
      <c r="E126" s="18">
        <v>300</v>
      </c>
      <c r="F126" s="20"/>
      <c r="G126" s="7" t="s">
        <v>122</v>
      </c>
      <c r="H126" s="20" t="s">
        <v>17</v>
      </c>
      <c r="I126" s="20"/>
      <c r="J126" s="35">
        <v>13.8</v>
      </c>
      <c r="K126" s="23">
        <f t="shared" si="9"/>
        <v>4140</v>
      </c>
    </row>
    <row r="127" spans="1:11" ht="144" hidden="1">
      <c r="A127" s="47" t="s">
        <v>224</v>
      </c>
      <c r="B127" s="63">
        <v>122</v>
      </c>
      <c r="C127" s="64" t="s">
        <v>89</v>
      </c>
      <c r="D127" s="65"/>
      <c r="E127" s="66">
        <v>1</v>
      </c>
      <c r="F127" s="63"/>
      <c r="G127" s="67" t="s">
        <v>54</v>
      </c>
      <c r="H127" s="63" t="s">
        <v>123</v>
      </c>
      <c r="I127" s="63"/>
      <c r="J127" s="68">
        <v>125553.03</v>
      </c>
      <c r="K127" s="70">
        <f>J127*E127</f>
        <v>125553.03</v>
      </c>
    </row>
    <row r="128" spans="1:11" ht="105" hidden="1">
      <c r="A128" s="47" t="s">
        <v>224</v>
      </c>
      <c r="B128" s="20">
        <v>123</v>
      </c>
      <c r="C128" s="27" t="s">
        <v>84</v>
      </c>
      <c r="D128" s="6"/>
      <c r="E128" s="18">
        <v>6</v>
      </c>
      <c r="F128" s="20" t="s">
        <v>1</v>
      </c>
      <c r="G128" s="7" t="s">
        <v>111</v>
      </c>
      <c r="H128" s="20" t="s">
        <v>0</v>
      </c>
      <c r="I128" s="20" t="s">
        <v>237</v>
      </c>
      <c r="J128" s="35">
        <v>3169.57</v>
      </c>
      <c r="K128" s="23">
        <f>J128*E128</f>
        <v>19017.420000000002</v>
      </c>
    </row>
    <row r="129" spans="1:11" ht="120" hidden="1">
      <c r="A129" s="47" t="s">
        <v>224</v>
      </c>
      <c r="B129" s="20">
        <v>124</v>
      </c>
      <c r="C129" s="27" t="s">
        <v>84</v>
      </c>
      <c r="D129" s="6"/>
      <c r="E129" s="18">
        <v>6</v>
      </c>
      <c r="F129" s="20" t="s">
        <v>2</v>
      </c>
      <c r="G129" s="24" t="s">
        <v>131</v>
      </c>
      <c r="H129" s="20" t="s">
        <v>0</v>
      </c>
      <c r="I129" s="20" t="s">
        <v>237</v>
      </c>
      <c r="J129" s="35">
        <v>3173.3</v>
      </c>
      <c r="K129" s="23">
        <f t="shared" ref="K129:K140" si="10">J129*E129</f>
        <v>19039.800000000003</v>
      </c>
    </row>
    <row r="130" spans="1:11" ht="84" hidden="1">
      <c r="A130" s="47" t="s">
        <v>224</v>
      </c>
      <c r="B130" s="20">
        <v>125</v>
      </c>
      <c r="C130" s="27" t="s">
        <v>84</v>
      </c>
      <c r="D130" s="6"/>
      <c r="E130" s="18">
        <v>15</v>
      </c>
      <c r="F130" s="20" t="s">
        <v>18</v>
      </c>
      <c r="G130" s="22" t="s">
        <v>98</v>
      </c>
      <c r="H130" s="20" t="s">
        <v>0</v>
      </c>
      <c r="I130" s="20" t="s">
        <v>238</v>
      </c>
      <c r="J130" s="35">
        <v>2299.52</v>
      </c>
      <c r="K130" s="23">
        <f t="shared" si="10"/>
        <v>34492.800000000003</v>
      </c>
    </row>
    <row r="131" spans="1:11" ht="105" hidden="1">
      <c r="A131" s="47" t="s">
        <v>224</v>
      </c>
      <c r="B131" s="20">
        <v>126</v>
      </c>
      <c r="C131" s="27" t="s">
        <v>84</v>
      </c>
      <c r="D131" s="6"/>
      <c r="E131" s="18">
        <v>12</v>
      </c>
      <c r="F131" s="20" t="s">
        <v>25</v>
      </c>
      <c r="G131" s="7" t="s">
        <v>114</v>
      </c>
      <c r="H131" s="20" t="s">
        <v>0</v>
      </c>
      <c r="I131" s="20" t="s">
        <v>237</v>
      </c>
      <c r="J131" s="35">
        <v>4913.2</v>
      </c>
      <c r="K131" s="23">
        <f t="shared" si="10"/>
        <v>58958.399999999994</v>
      </c>
    </row>
    <row r="132" spans="1:11" ht="120" hidden="1">
      <c r="A132" s="47" t="s">
        <v>224</v>
      </c>
      <c r="B132" s="20">
        <v>127</v>
      </c>
      <c r="C132" s="27" t="s">
        <v>84</v>
      </c>
      <c r="D132" s="6"/>
      <c r="E132" s="18">
        <v>90</v>
      </c>
      <c r="F132" s="20" t="s">
        <v>29</v>
      </c>
      <c r="G132" s="7" t="s">
        <v>108</v>
      </c>
      <c r="H132" s="20" t="s">
        <v>0</v>
      </c>
      <c r="I132" s="20" t="s">
        <v>238</v>
      </c>
      <c r="J132" s="35">
        <v>1485.29</v>
      </c>
      <c r="K132" s="23">
        <f t="shared" si="10"/>
        <v>133676.1</v>
      </c>
    </row>
    <row r="133" spans="1:11" ht="45" hidden="1">
      <c r="A133" s="47" t="s">
        <v>224</v>
      </c>
      <c r="B133" s="20">
        <v>128</v>
      </c>
      <c r="C133" s="27" t="s">
        <v>84</v>
      </c>
      <c r="D133" s="6"/>
      <c r="E133" s="18">
        <v>12</v>
      </c>
      <c r="F133" s="20" t="s">
        <v>9</v>
      </c>
      <c r="G133" s="7" t="s">
        <v>115</v>
      </c>
      <c r="H133" s="20" t="s">
        <v>0</v>
      </c>
      <c r="I133" s="20"/>
      <c r="J133" s="35">
        <v>5069.3999999999996</v>
      </c>
      <c r="K133" s="23">
        <f t="shared" si="10"/>
        <v>60832.799999999996</v>
      </c>
    </row>
    <row r="134" spans="1:11" ht="30" hidden="1">
      <c r="A134" s="47" t="s">
        <v>224</v>
      </c>
      <c r="B134" s="20">
        <v>129</v>
      </c>
      <c r="C134" s="27" t="s">
        <v>84</v>
      </c>
      <c r="D134" s="6"/>
      <c r="E134" s="18">
        <v>12</v>
      </c>
      <c r="F134" s="20" t="s">
        <v>10</v>
      </c>
      <c r="G134" s="7" t="s">
        <v>116</v>
      </c>
      <c r="H134" s="20" t="s">
        <v>0</v>
      </c>
      <c r="I134" s="20"/>
      <c r="J134" s="35">
        <v>1428</v>
      </c>
      <c r="K134" s="23">
        <f t="shared" si="10"/>
        <v>17136</v>
      </c>
    </row>
    <row r="135" spans="1:11" ht="30" hidden="1">
      <c r="A135" s="47" t="s">
        <v>224</v>
      </c>
      <c r="B135" s="20">
        <v>130</v>
      </c>
      <c r="C135" s="27" t="s">
        <v>84</v>
      </c>
      <c r="D135" s="6"/>
      <c r="E135" s="18">
        <v>12</v>
      </c>
      <c r="F135" s="20" t="s">
        <v>11</v>
      </c>
      <c r="G135" s="7" t="s">
        <v>117</v>
      </c>
      <c r="H135" s="20" t="s">
        <v>0</v>
      </c>
      <c r="I135" s="20"/>
      <c r="J135" s="35">
        <v>2499.2399999999998</v>
      </c>
      <c r="K135" s="23">
        <f t="shared" si="10"/>
        <v>29990.879999999997</v>
      </c>
    </row>
    <row r="136" spans="1:11" ht="30" hidden="1">
      <c r="A136" s="47" t="s">
        <v>224</v>
      </c>
      <c r="B136" s="20">
        <v>131</v>
      </c>
      <c r="C136" s="27" t="s">
        <v>84</v>
      </c>
      <c r="D136" s="6"/>
      <c r="E136" s="18">
        <v>350</v>
      </c>
      <c r="F136" s="20" t="s">
        <v>12</v>
      </c>
      <c r="G136" s="7" t="s">
        <v>118</v>
      </c>
      <c r="H136" s="20" t="s">
        <v>17</v>
      </c>
      <c r="I136" s="20"/>
      <c r="J136" s="35">
        <v>18.18</v>
      </c>
      <c r="K136" s="23">
        <f t="shared" si="10"/>
        <v>6363</v>
      </c>
    </row>
    <row r="137" spans="1:11" ht="30" hidden="1">
      <c r="A137" s="47" t="s">
        <v>224</v>
      </c>
      <c r="B137" s="20">
        <v>132</v>
      </c>
      <c r="C137" s="27" t="s">
        <v>84</v>
      </c>
      <c r="D137" s="6"/>
      <c r="E137" s="18">
        <v>1700</v>
      </c>
      <c r="F137" s="20" t="s">
        <v>13</v>
      </c>
      <c r="G137" s="7" t="s">
        <v>119</v>
      </c>
      <c r="H137" s="20" t="s">
        <v>17</v>
      </c>
      <c r="I137" s="20"/>
      <c r="J137" s="35">
        <v>29.17</v>
      </c>
      <c r="K137" s="23">
        <f t="shared" si="10"/>
        <v>49589</v>
      </c>
    </row>
    <row r="138" spans="1:11" ht="30" hidden="1">
      <c r="A138" s="47" t="s">
        <v>224</v>
      </c>
      <c r="B138" s="20">
        <v>133</v>
      </c>
      <c r="C138" s="27" t="s">
        <v>84</v>
      </c>
      <c r="D138" s="6"/>
      <c r="E138" s="18">
        <v>750</v>
      </c>
      <c r="F138" s="20" t="s">
        <v>14</v>
      </c>
      <c r="G138" s="7" t="s">
        <v>120</v>
      </c>
      <c r="H138" s="20" t="s">
        <v>17</v>
      </c>
      <c r="I138" s="20"/>
      <c r="J138" s="35">
        <v>20.37</v>
      </c>
      <c r="K138" s="23">
        <f t="shared" si="10"/>
        <v>15277.5</v>
      </c>
    </row>
    <row r="139" spans="1:11" ht="30" hidden="1">
      <c r="A139" s="47" t="s">
        <v>224</v>
      </c>
      <c r="B139" s="20">
        <v>134</v>
      </c>
      <c r="C139" s="27" t="s">
        <v>84</v>
      </c>
      <c r="D139" s="6"/>
      <c r="E139" s="18">
        <v>600</v>
      </c>
      <c r="F139" s="20" t="s">
        <v>15</v>
      </c>
      <c r="G139" s="7" t="s">
        <v>121</v>
      </c>
      <c r="H139" s="20" t="s">
        <v>17</v>
      </c>
      <c r="I139" s="20"/>
      <c r="J139" s="35">
        <v>65.23</v>
      </c>
      <c r="K139" s="23">
        <f t="shared" si="10"/>
        <v>39138</v>
      </c>
    </row>
    <row r="140" spans="1:11" ht="30" hidden="1">
      <c r="A140" s="47" t="s">
        <v>224</v>
      </c>
      <c r="B140" s="20">
        <v>135</v>
      </c>
      <c r="C140" s="27" t="s">
        <v>84</v>
      </c>
      <c r="D140" s="6"/>
      <c r="E140" s="18">
        <v>180</v>
      </c>
      <c r="F140" s="20" t="s">
        <v>22</v>
      </c>
      <c r="G140" s="7" t="s">
        <v>122</v>
      </c>
      <c r="H140" s="20" t="s">
        <v>17</v>
      </c>
      <c r="I140" s="20"/>
      <c r="J140" s="35">
        <v>13.8</v>
      </c>
      <c r="K140" s="23">
        <f t="shared" si="10"/>
        <v>2484</v>
      </c>
    </row>
    <row r="141" spans="1:11" ht="30" hidden="1">
      <c r="A141" s="47" t="s">
        <v>224</v>
      </c>
      <c r="B141" s="20">
        <v>136</v>
      </c>
      <c r="C141" s="27" t="s">
        <v>84</v>
      </c>
      <c r="D141" s="6"/>
      <c r="E141" s="18">
        <v>150</v>
      </c>
      <c r="F141" s="20" t="s">
        <v>40</v>
      </c>
      <c r="G141" s="7" t="s">
        <v>132</v>
      </c>
      <c r="H141" s="20" t="s">
        <v>17</v>
      </c>
      <c r="I141" s="20"/>
      <c r="J141" s="35">
        <v>155.43</v>
      </c>
      <c r="K141" s="23">
        <f>J141*E141</f>
        <v>23314.5</v>
      </c>
    </row>
    <row r="142" spans="1:11" ht="192" hidden="1">
      <c r="A142" s="47" t="s">
        <v>224</v>
      </c>
      <c r="B142" s="63">
        <v>137</v>
      </c>
      <c r="C142" s="64" t="s">
        <v>84</v>
      </c>
      <c r="D142" s="65"/>
      <c r="E142" s="66">
        <v>1</v>
      </c>
      <c r="F142" s="63"/>
      <c r="G142" s="67" t="s">
        <v>55</v>
      </c>
      <c r="H142" s="63" t="s">
        <v>123</v>
      </c>
      <c r="I142" s="63"/>
      <c r="J142" s="68">
        <v>87774.76</v>
      </c>
      <c r="K142" s="71">
        <f>J142*E142</f>
        <v>87774.76</v>
      </c>
    </row>
    <row r="143" spans="1:11" ht="120" hidden="1">
      <c r="A143" s="47" t="s">
        <v>224</v>
      </c>
      <c r="B143" s="20">
        <v>138</v>
      </c>
      <c r="C143" s="9" t="s">
        <v>90</v>
      </c>
      <c r="D143" s="6"/>
      <c r="E143" s="18">
        <v>24</v>
      </c>
      <c r="F143" s="20"/>
      <c r="G143" s="7" t="s">
        <v>112</v>
      </c>
      <c r="H143" s="20" t="s">
        <v>0</v>
      </c>
      <c r="I143" s="20" t="s">
        <v>237</v>
      </c>
      <c r="J143" s="35">
        <v>3724.48</v>
      </c>
      <c r="K143" s="23">
        <f>J143*E143</f>
        <v>89387.520000000004</v>
      </c>
    </row>
    <row r="144" spans="1:11" ht="165" hidden="1">
      <c r="A144" s="47" t="s">
        <v>224</v>
      </c>
      <c r="B144" s="20">
        <v>139</v>
      </c>
      <c r="C144" s="9" t="s">
        <v>90</v>
      </c>
      <c r="D144" s="6"/>
      <c r="E144" s="18">
        <v>47</v>
      </c>
      <c r="F144" s="20"/>
      <c r="G144" s="7" t="s">
        <v>99</v>
      </c>
      <c r="H144" s="20" t="s">
        <v>0</v>
      </c>
      <c r="I144" s="20" t="s">
        <v>237</v>
      </c>
      <c r="J144" s="35">
        <v>17049.86</v>
      </c>
      <c r="K144" s="23">
        <f t="shared" ref="K144:K151" si="11">J144*E144</f>
        <v>801343.42</v>
      </c>
    </row>
    <row r="145" spans="1:11" ht="105" hidden="1">
      <c r="A145" s="47" t="s">
        <v>224</v>
      </c>
      <c r="B145" s="20">
        <v>140</v>
      </c>
      <c r="C145" s="9" t="s">
        <v>90</v>
      </c>
      <c r="D145" s="6"/>
      <c r="E145" s="18">
        <v>26</v>
      </c>
      <c r="F145" s="20"/>
      <c r="G145" s="7" t="s">
        <v>100</v>
      </c>
      <c r="H145" s="20" t="s">
        <v>0</v>
      </c>
      <c r="I145" s="20" t="s">
        <v>237</v>
      </c>
      <c r="J145" s="35">
        <v>4913.2</v>
      </c>
      <c r="K145" s="23">
        <f t="shared" si="11"/>
        <v>127743.2</v>
      </c>
    </row>
    <row r="146" spans="1:11" ht="45" hidden="1">
      <c r="A146" s="47" t="s">
        <v>224</v>
      </c>
      <c r="B146" s="20">
        <v>141</v>
      </c>
      <c r="C146" s="9" t="s">
        <v>90</v>
      </c>
      <c r="D146" s="6"/>
      <c r="E146" s="18">
        <v>41</v>
      </c>
      <c r="F146" s="20"/>
      <c r="G146" s="7" t="s">
        <v>126</v>
      </c>
      <c r="H146" s="20" t="s">
        <v>0</v>
      </c>
      <c r="I146" s="20"/>
      <c r="J146" s="35">
        <v>6259.4</v>
      </c>
      <c r="K146" s="23">
        <f t="shared" si="11"/>
        <v>256635.4</v>
      </c>
    </row>
    <row r="147" spans="1:11" ht="30" hidden="1">
      <c r="A147" s="47" t="s">
        <v>224</v>
      </c>
      <c r="B147" s="20">
        <v>142</v>
      </c>
      <c r="C147" s="9" t="s">
        <v>90</v>
      </c>
      <c r="D147" s="6"/>
      <c r="E147" s="18">
        <v>41</v>
      </c>
      <c r="F147" s="20"/>
      <c r="G147" s="7" t="s">
        <v>116</v>
      </c>
      <c r="H147" s="20" t="s">
        <v>0</v>
      </c>
      <c r="I147" s="20"/>
      <c r="J147" s="35">
        <v>1428</v>
      </c>
      <c r="K147" s="23">
        <f t="shared" si="11"/>
        <v>58548</v>
      </c>
    </row>
    <row r="148" spans="1:11" ht="30" hidden="1">
      <c r="A148" s="47" t="s">
        <v>224</v>
      </c>
      <c r="B148" s="20">
        <v>143</v>
      </c>
      <c r="C148" s="9" t="s">
        <v>90</v>
      </c>
      <c r="D148" s="6"/>
      <c r="E148" s="18">
        <v>35</v>
      </c>
      <c r="F148" s="20"/>
      <c r="G148" s="7" t="s">
        <v>103</v>
      </c>
      <c r="H148" s="20" t="s">
        <v>17</v>
      </c>
      <c r="I148" s="20"/>
      <c r="J148" s="35">
        <v>36.43</v>
      </c>
      <c r="K148" s="23">
        <f t="shared" si="11"/>
        <v>1275.05</v>
      </c>
    </row>
    <row r="149" spans="1:11" ht="30" hidden="1">
      <c r="A149" s="47" t="s">
        <v>224</v>
      </c>
      <c r="B149" s="20">
        <v>144</v>
      </c>
      <c r="C149" s="9" t="s">
        <v>90</v>
      </c>
      <c r="D149" s="6"/>
      <c r="E149" s="18">
        <v>70</v>
      </c>
      <c r="F149" s="20"/>
      <c r="G149" s="24" t="s">
        <v>104</v>
      </c>
      <c r="H149" s="20" t="s">
        <v>17</v>
      </c>
      <c r="I149" s="20"/>
      <c r="J149" s="35">
        <v>15.22</v>
      </c>
      <c r="K149" s="23">
        <f t="shared" si="11"/>
        <v>1065.4000000000001</v>
      </c>
    </row>
    <row r="150" spans="1:11" ht="30" hidden="1">
      <c r="A150" s="47" t="s">
        <v>224</v>
      </c>
      <c r="B150" s="20">
        <v>145</v>
      </c>
      <c r="C150" s="9" t="s">
        <v>90</v>
      </c>
      <c r="D150" s="6"/>
      <c r="E150" s="18">
        <v>35</v>
      </c>
      <c r="F150" s="20"/>
      <c r="G150" s="24" t="s">
        <v>105</v>
      </c>
      <c r="H150" s="20" t="s">
        <v>17</v>
      </c>
      <c r="I150" s="20"/>
      <c r="J150" s="35">
        <v>9.4499999999999993</v>
      </c>
      <c r="K150" s="23">
        <f t="shared" si="11"/>
        <v>330.75</v>
      </c>
    </row>
    <row r="151" spans="1:11" ht="30" hidden="1">
      <c r="A151" s="47" t="s">
        <v>224</v>
      </c>
      <c r="B151" s="20">
        <v>146</v>
      </c>
      <c r="C151" s="9" t="s">
        <v>90</v>
      </c>
      <c r="D151" s="6"/>
      <c r="E151" s="18">
        <v>30</v>
      </c>
      <c r="F151" s="20"/>
      <c r="G151" s="24" t="s">
        <v>124</v>
      </c>
      <c r="H151" s="20" t="s">
        <v>0</v>
      </c>
      <c r="I151" s="20"/>
      <c r="J151" s="35">
        <v>581.13</v>
      </c>
      <c r="K151" s="23">
        <f t="shared" si="11"/>
        <v>17433.900000000001</v>
      </c>
    </row>
    <row r="152" spans="1:11" ht="132" hidden="1">
      <c r="A152" s="47" t="s">
        <v>224</v>
      </c>
      <c r="B152" s="63">
        <v>147</v>
      </c>
      <c r="C152" s="64" t="s">
        <v>90</v>
      </c>
      <c r="D152" s="65"/>
      <c r="E152" s="66">
        <v>1</v>
      </c>
      <c r="F152" s="63"/>
      <c r="G152" s="67" t="s">
        <v>69</v>
      </c>
      <c r="H152" s="63" t="s">
        <v>123</v>
      </c>
      <c r="I152" s="63"/>
      <c r="J152" s="72">
        <v>193917.19</v>
      </c>
      <c r="K152" s="70">
        <f>J152*E152</f>
        <v>193917.19</v>
      </c>
    </row>
    <row r="153" spans="1:11" ht="105" hidden="1">
      <c r="A153" s="47" t="s">
        <v>224</v>
      </c>
      <c r="B153" s="20">
        <v>148</v>
      </c>
      <c r="C153" s="9" t="s">
        <v>91</v>
      </c>
      <c r="D153" s="6"/>
      <c r="E153" s="18">
        <v>1</v>
      </c>
      <c r="F153" s="20"/>
      <c r="G153" s="7" t="s">
        <v>107</v>
      </c>
      <c r="H153" s="20" t="s">
        <v>0</v>
      </c>
      <c r="I153" s="20" t="s">
        <v>237</v>
      </c>
      <c r="J153" s="35">
        <v>4950.24</v>
      </c>
      <c r="K153" s="23">
        <f>J153*E153</f>
        <v>4950.24</v>
      </c>
    </row>
    <row r="154" spans="1:11" ht="120" hidden="1">
      <c r="A154" s="47" t="s">
        <v>224</v>
      </c>
      <c r="B154" s="20">
        <v>149</v>
      </c>
      <c r="C154" s="9" t="s">
        <v>91</v>
      </c>
      <c r="D154" s="6"/>
      <c r="E154" s="18">
        <v>33</v>
      </c>
      <c r="F154" s="20"/>
      <c r="G154" s="7" t="s">
        <v>112</v>
      </c>
      <c r="H154" s="20" t="s">
        <v>0</v>
      </c>
      <c r="I154" s="20" t="s">
        <v>237</v>
      </c>
      <c r="J154" s="35">
        <v>3724.48</v>
      </c>
      <c r="K154" s="23">
        <f t="shared" ref="K154:K167" si="12">J154*E154</f>
        <v>122907.84</v>
      </c>
    </row>
    <row r="155" spans="1:11" ht="120" hidden="1">
      <c r="A155" s="47" t="s">
        <v>224</v>
      </c>
      <c r="B155" s="20">
        <v>150</v>
      </c>
      <c r="C155" s="9" t="s">
        <v>91</v>
      </c>
      <c r="D155" s="6"/>
      <c r="E155" s="18">
        <v>1</v>
      </c>
      <c r="F155" s="20"/>
      <c r="G155" s="7" t="s">
        <v>108</v>
      </c>
      <c r="H155" s="20" t="s">
        <v>0</v>
      </c>
      <c r="I155" s="20" t="s">
        <v>238</v>
      </c>
      <c r="J155" s="35">
        <v>1485.29</v>
      </c>
      <c r="K155" s="23">
        <f t="shared" si="12"/>
        <v>1485.29</v>
      </c>
    </row>
    <row r="156" spans="1:11" ht="120" hidden="1">
      <c r="A156" s="47" t="s">
        <v>224</v>
      </c>
      <c r="B156" s="20">
        <v>151</v>
      </c>
      <c r="C156" s="9" t="s">
        <v>91</v>
      </c>
      <c r="D156" s="6"/>
      <c r="E156" s="18">
        <v>1</v>
      </c>
      <c r="F156" s="20"/>
      <c r="G156" s="7" t="s">
        <v>109</v>
      </c>
      <c r="H156" s="20" t="s">
        <v>0</v>
      </c>
      <c r="I156" s="20" t="s">
        <v>238</v>
      </c>
      <c r="J156" s="35">
        <v>82.11</v>
      </c>
      <c r="K156" s="23">
        <f t="shared" si="12"/>
        <v>82.11</v>
      </c>
    </row>
    <row r="157" spans="1:11" ht="165" hidden="1">
      <c r="A157" s="47" t="s">
        <v>224</v>
      </c>
      <c r="B157" s="20">
        <v>152</v>
      </c>
      <c r="C157" s="9" t="s">
        <v>91</v>
      </c>
      <c r="D157" s="6"/>
      <c r="E157" s="18">
        <v>7</v>
      </c>
      <c r="F157" s="20"/>
      <c r="G157" s="7" t="s">
        <v>99</v>
      </c>
      <c r="H157" s="20" t="s">
        <v>0</v>
      </c>
      <c r="I157" s="20" t="s">
        <v>237</v>
      </c>
      <c r="J157" s="35">
        <v>17049.86</v>
      </c>
      <c r="K157" s="23">
        <f t="shared" si="12"/>
        <v>119349.02</v>
      </c>
    </row>
    <row r="158" spans="1:11" ht="105" hidden="1">
      <c r="A158" s="47" t="s">
        <v>224</v>
      </c>
      <c r="B158" s="20">
        <v>153</v>
      </c>
      <c r="C158" s="9" t="s">
        <v>91</v>
      </c>
      <c r="D158" s="6"/>
      <c r="E158" s="18">
        <v>16</v>
      </c>
      <c r="F158" s="20"/>
      <c r="G158" s="7" t="s">
        <v>100</v>
      </c>
      <c r="H158" s="20" t="s">
        <v>0</v>
      </c>
      <c r="I158" s="20" t="s">
        <v>237</v>
      </c>
      <c r="J158" s="35">
        <v>4913.2</v>
      </c>
      <c r="K158" s="23">
        <f t="shared" si="12"/>
        <v>78611.199999999997</v>
      </c>
    </row>
    <row r="159" spans="1:11" ht="120" hidden="1">
      <c r="A159" s="47" t="s">
        <v>224</v>
      </c>
      <c r="B159" s="20">
        <v>154</v>
      </c>
      <c r="C159" s="9" t="s">
        <v>91</v>
      </c>
      <c r="D159" s="6"/>
      <c r="E159" s="18">
        <v>4</v>
      </c>
      <c r="F159" s="20"/>
      <c r="G159" s="7" t="s">
        <v>101</v>
      </c>
      <c r="H159" s="20" t="s">
        <v>0</v>
      </c>
      <c r="I159" s="20" t="s">
        <v>238</v>
      </c>
      <c r="J159" s="35">
        <v>273.23</v>
      </c>
      <c r="K159" s="23">
        <f t="shared" si="12"/>
        <v>1092.92</v>
      </c>
    </row>
    <row r="160" spans="1:11" ht="45" hidden="1">
      <c r="A160" s="47" t="s">
        <v>224</v>
      </c>
      <c r="B160" s="20">
        <v>155</v>
      </c>
      <c r="C160" s="9" t="s">
        <v>91</v>
      </c>
      <c r="D160" s="6"/>
      <c r="E160" s="18">
        <v>7</v>
      </c>
      <c r="F160" s="20"/>
      <c r="G160" s="7" t="s">
        <v>115</v>
      </c>
      <c r="H160" s="20" t="s">
        <v>0</v>
      </c>
      <c r="I160" s="20"/>
      <c r="J160" s="35">
        <v>5069.3999999999996</v>
      </c>
      <c r="K160" s="23">
        <f t="shared" si="12"/>
        <v>35485.799999999996</v>
      </c>
    </row>
    <row r="161" spans="1:11" ht="30" hidden="1">
      <c r="A161" s="47" t="s">
        <v>224</v>
      </c>
      <c r="B161" s="20">
        <v>156</v>
      </c>
      <c r="C161" s="9" t="s">
        <v>91</v>
      </c>
      <c r="D161" s="6"/>
      <c r="E161" s="18">
        <v>7</v>
      </c>
      <c r="F161" s="20"/>
      <c r="G161" s="7" t="s">
        <v>116</v>
      </c>
      <c r="H161" s="20" t="s">
        <v>0</v>
      </c>
      <c r="I161" s="20"/>
      <c r="J161" s="35">
        <v>1428</v>
      </c>
      <c r="K161" s="23">
        <f t="shared" si="12"/>
        <v>9996</v>
      </c>
    </row>
    <row r="162" spans="1:11" ht="30" hidden="1">
      <c r="A162" s="47" t="s">
        <v>224</v>
      </c>
      <c r="B162" s="20">
        <v>157</v>
      </c>
      <c r="C162" s="9" t="s">
        <v>91</v>
      </c>
      <c r="D162" s="6"/>
      <c r="E162" s="18">
        <v>144</v>
      </c>
      <c r="F162" s="20"/>
      <c r="G162" s="7" t="s">
        <v>118</v>
      </c>
      <c r="H162" s="20" t="s">
        <v>17</v>
      </c>
      <c r="I162" s="20"/>
      <c r="J162" s="35">
        <v>18.18</v>
      </c>
      <c r="K162" s="23">
        <f t="shared" si="12"/>
        <v>2617.92</v>
      </c>
    </row>
    <row r="163" spans="1:11" ht="30" hidden="1">
      <c r="A163" s="47" t="s">
        <v>224</v>
      </c>
      <c r="B163" s="20">
        <v>158</v>
      </c>
      <c r="C163" s="9" t="s">
        <v>91</v>
      </c>
      <c r="D163" s="6"/>
      <c r="E163" s="18">
        <v>72</v>
      </c>
      <c r="F163" s="20"/>
      <c r="G163" s="7" t="s">
        <v>120</v>
      </c>
      <c r="H163" s="20" t="s">
        <v>17</v>
      </c>
      <c r="I163" s="20"/>
      <c r="J163" s="35">
        <v>20.37</v>
      </c>
      <c r="K163" s="23">
        <f t="shared" si="12"/>
        <v>1466.64</v>
      </c>
    </row>
    <row r="164" spans="1:11" ht="30" hidden="1">
      <c r="A164" s="47" t="s">
        <v>224</v>
      </c>
      <c r="B164" s="20">
        <v>159</v>
      </c>
      <c r="C164" s="9" t="s">
        <v>91</v>
      </c>
      <c r="D164" s="6"/>
      <c r="E164" s="18">
        <v>271</v>
      </c>
      <c r="F164" s="20"/>
      <c r="G164" s="7" t="s">
        <v>103</v>
      </c>
      <c r="H164" s="20" t="s">
        <v>17</v>
      </c>
      <c r="I164" s="20"/>
      <c r="J164" s="35">
        <v>36.43</v>
      </c>
      <c r="K164" s="23">
        <f t="shared" si="12"/>
        <v>9872.5300000000007</v>
      </c>
    </row>
    <row r="165" spans="1:11" ht="30" hidden="1">
      <c r="A165" s="47" t="s">
        <v>224</v>
      </c>
      <c r="B165" s="20">
        <v>160</v>
      </c>
      <c r="C165" s="9" t="s">
        <v>91</v>
      </c>
      <c r="D165" s="6"/>
      <c r="E165" s="18">
        <v>542</v>
      </c>
      <c r="F165" s="20"/>
      <c r="G165" s="7" t="s">
        <v>104</v>
      </c>
      <c r="H165" s="20" t="s">
        <v>17</v>
      </c>
      <c r="I165" s="20"/>
      <c r="J165" s="35">
        <v>15.22</v>
      </c>
      <c r="K165" s="23">
        <f t="shared" si="12"/>
        <v>8249.24</v>
      </c>
    </row>
    <row r="166" spans="1:11" ht="30" hidden="1">
      <c r="A166" s="47" t="s">
        <v>224</v>
      </c>
      <c r="B166" s="20">
        <v>161</v>
      </c>
      <c r="C166" s="9" t="s">
        <v>91</v>
      </c>
      <c r="D166" s="6"/>
      <c r="E166" s="18">
        <v>271</v>
      </c>
      <c r="F166" s="20"/>
      <c r="G166" s="7" t="s">
        <v>105</v>
      </c>
      <c r="H166" s="20" t="s">
        <v>17</v>
      </c>
      <c r="I166" s="20"/>
      <c r="J166" s="35">
        <v>9.4499999999999993</v>
      </c>
      <c r="K166" s="23">
        <f t="shared" si="12"/>
        <v>2560.9499999999998</v>
      </c>
    </row>
    <row r="167" spans="1:11" ht="30" hidden="1">
      <c r="A167" s="47" t="s">
        <v>224</v>
      </c>
      <c r="B167" s="20">
        <v>162</v>
      </c>
      <c r="C167" s="9" t="s">
        <v>91</v>
      </c>
      <c r="D167" s="6"/>
      <c r="E167" s="18">
        <v>8</v>
      </c>
      <c r="F167" s="20"/>
      <c r="G167" s="7" t="s">
        <v>124</v>
      </c>
      <c r="H167" s="20" t="s">
        <v>0</v>
      </c>
      <c r="I167" s="20"/>
      <c r="J167" s="35">
        <v>581.13</v>
      </c>
      <c r="K167" s="23">
        <f t="shared" si="12"/>
        <v>4649.04</v>
      </c>
    </row>
    <row r="168" spans="1:11" ht="192" hidden="1">
      <c r="A168" s="47" t="s">
        <v>224</v>
      </c>
      <c r="B168" s="63">
        <v>163</v>
      </c>
      <c r="C168" s="64" t="s">
        <v>91</v>
      </c>
      <c r="D168" s="65"/>
      <c r="E168" s="66">
        <v>1</v>
      </c>
      <c r="F168" s="63"/>
      <c r="G168" s="67" t="s">
        <v>70</v>
      </c>
      <c r="H168" s="63" t="s">
        <v>123</v>
      </c>
      <c r="I168" s="63"/>
      <c r="J168" s="68">
        <v>68240.97</v>
      </c>
      <c r="K168" s="70">
        <f>J168*E168</f>
        <v>68240.97</v>
      </c>
    </row>
    <row r="169" spans="1:11" ht="105" hidden="1">
      <c r="A169" s="47" t="s">
        <v>224</v>
      </c>
      <c r="B169" s="20">
        <v>164</v>
      </c>
      <c r="C169" s="9" t="s">
        <v>92</v>
      </c>
      <c r="D169" s="6"/>
      <c r="E169" s="18">
        <v>26</v>
      </c>
      <c r="F169" s="20"/>
      <c r="G169" s="7" t="s">
        <v>107</v>
      </c>
      <c r="H169" s="20" t="s">
        <v>0</v>
      </c>
      <c r="I169" s="20" t="s">
        <v>237</v>
      </c>
      <c r="J169" s="35">
        <v>4950.24</v>
      </c>
      <c r="K169" s="23">
        <f>J169*E169</f>
        <v>128706.23999999999</v>
      </c>
    </row>
    <row r="170" spans="1:11" ht="120" hidden="1">
      <c r="A170" s="47" t="s">
        <v>224</v>
      </c>
      <c r="B170" s="20">
        <v>165</v>
      </c>
      <c r="C170" s="9" t="s">
        <v>92</v>
      </c>
      <c r="D170" s="6"/>
      <c r="E170" s="18">
        <v>10</v>
      </c>
      <c r="F170" s="20"/>
      <c r="G170" s="7" t="s">
        <v>112</v>
      </c>
      <c r="H170" s="20" t="s">
        <v>0</v>
      </c>
      <c r="I170" s="20" t="s">
        <v>237</v>
      </c>
      <c r="J170" s="35">
        <v>3724.48</v>
      </c>
      <c r="K170" s="23">
        <f t="shared" ref="K170:K181" si="13">J170*E170</f>
        <v>37244.800000000003</v>
      </c>
    </row>
    <row r="171" spans="1:11" ht="120" hidden="1">
      <c r="A171" s="47" t="s">
        <v>224</v>
      </c>
      <c r="B171" s="20">
        <v>166</v>
      </c>
      <c r="C171" s="9" t="s">
        <v>92</v>
      </c>
      <c r="D171" s="6"/>
      <c r="E171" s="18">
        <v>40</v>
      </c>
      <c r="F171" s="20"/>
      <c r="G171" s="7" t="s">
        <v>109</v>
      </c>
      <c r="H171" s="20" t="s">
        <v>0</v>
      </c>
      <c r="I171" s="20" t="s">
        <v>238</v>
      </c>
      <c r="J171" s="35">
        <v>82.11</v>
      </c>
      <c r="K171" s="23">
        <f t="shared" si="13"/>
        <v>3284.4</v>
      </c>
    </row>
    <row r="172" spans="1:11" ht="165" hidden="1">
      <c r="A172" s="47" t="s">
        <v>224</v>
      </c>
      <c r="B172" s="20">
        <v>167</v>
      </c>
      <c r="C172" s="9" t="s">
        <v>92</v>
      </c>
      <c r="D172" s="6"/>
      <c r="E172" s="18">
        <v>23</v>
      </c>
      <c r="F172" s="20"/>
      <c r="G172" s="7" t="s">
        <v>99</v>
      </c>
      <c r="H172" s="20" t="s">
        <v>0</v>
      </c>
      <c r="I172" s="20" t="s">
        <v>237</v>
      </c>
      <c r="J172" s="35">
        <v>17049.86</v>
      </c>
      <c r="K172" s="23">
        <f t="shared" si="13"/>
        <v>392146.78</v>
      </c>
    </row>
    <row r="173" spans="1:11" ht="105" hidden="1">
      <c r="A173" s="47" t="s">
        <v>224</v>
      </c>
      <c r="B173" s="20">
        <v>168</v>
      </c>
      <c r="C173" s="9" t="s">
        <v>92</v>
      </c>
      <c r="D173" s="6"/>
      <c r="E173" s="18">
        <v>38</v>
      </c>
      <c r="F173" s="20"/>
      <c r="G173" s="7" t="s">
        <v>100</v>
      </c>
      <c r="H173" s="20" t="s">
        <v>0</v>
      </c>
      <c r="I173" s="20" t="s">
        <v>237</v>
      </c>
      <c r="J173" s="35">
        <v>4913.2</v>
      </c>
      <c r="K173" s="23">
        <f t="shared" si="13"/>
        <v>186701.6</v>
      </c>
    </row>
    <row r="174" spans="1:11" ht="105" hidden="1">
      <c r="A174" s="47" t="s">
        <v>224</v>
      </c>
      <c r="B174" s="20">
        <v>169</v>
      </c>
      <c r="C174" s="9" t="s">
        <v>92</v>
      </c>
      <c r="D174" s="6"/>
      <c r="E174" s="18">
        <v>4</v>
      </c>
      <c r="F174" s="20"/>
      <c r="G174" s="7" t="s">
        <v>133</v>
      </c>
      <c r="H174" s="20" t="s">
        <v>0</v>
      </c>
      <c r="I174" s="20" t="s">
        <v>237</v>
      </c>
      <c r="J174" s="35">
        <v>11885.86</v>
      </c>
      <c r="K174" s="23">
        <f t="shared" si="13"/>
        <v>47543.44</v>
      </c>
    </row>
    <row r="175" spans="1:11" ht="45" hidden="1">
      <c r="A175" s="47" t="s">
        <v>224</v>
      </c>
      <c r="B175" s="20">
        <v>170</v>
      </c>
      <c r="C175" s="9" t="s">
        <v>92</v>
      </c>
      <c r="D175" s="6"/>
      <c r="E175" s="18">
        <v>16</v>
      </c>
      <c r="F175" s="20"/>
      <c r="G175" s="7" t="s">
        <v>126</v>
      </c>
      <c r="H175" s="20" t="s">
        <v>0</v>
      </c>
      <c r="I175" s="20"/>
      <c r="J175" s="35">
        <v>6259.4</v>
      </c>
      <c r="K175" s="23">
        <f t="shared" si="13"/>
        <v>100150.39999999999</v>
      </c>
    </row>
    <row r="176" spans="1:11" ht="30" hidden="1">
      <c r="A176" s="47" t="s">
        <v>224</v>
      </c>
      <c r="B176" s="20">
        <v>171</v>
      </c>
      <c r="C176" s="9" t="s">
        <v>92</v>
      </c>
      <c r="D176" s="6"/>
      <c r="E176" s="18">
        <v>16</v>
      </c>
      <c r="F176" s="20"/>
      <c r="G176" s="7" t="s">
        <v>116</v>
      </c>
      <c r="H176" s="20" t="s">
        <v>0</v>
      </c>
      <c r="I176" s="20"/>
      <c r="J176" s="35">
        <v>1428</v>
      </c>
      <c r="K176" s="23">
        <f t="shared" si="13"/>
        <v>22848</v>
      </c>
    </row>
    <row r="177" spans="1:13" ht="30" hidden="1">
      <c r="A177" s="47" t="s">
        <v>224</v>
      </c>
      <c r="B177" s="20">
        <v>172</v>
      </c>
      <c r="C177" s="9" t="s">
        <v>92</v>
      </c>
      <c r="D177" s="6"/>
      <c r="E177" s="18">
        <v>50</v>
      </c>
      <c r="F177" s="20"/>
      <c r="G177" s="7" t="s">
        <v>103</v>
      </c>
      <c r="H177" s="20" t="s">
        <v>17</v>
      </c>
      <c r="I177" s="20"/>
      <c r="J177" s="35">
        <v>36.43</v>
      </c>
      <c r="K177" s="23">
        <f t="shared" si="13"/>
        <v>1821.5</v>
      </c>
    </row>
    <row r="178" spans="1:13" ht="30" hidden="1">
      <c r="A178" s="47" t="s">
        <v>224</v>
      </c>
      <c r="B178" s="20">
        <v>173</v>
      </c>
      <c r="C178" s="9" t="s">
        <v>92</v>
      </c>
      <c r="D178" s="6"/>
      <c r="E178" s="18">
        <v>100</v>
      </c>
      <c r="F178" s="20"/>
      <c r="G178" s="7" t="s">
        <v>104</v>
      </c>
      <c r="H178" s="20" t="s">
        <v>17</v>
      </c>
      <c r="I178" s="20"/>
      <c r="J178" s="35">
        <v>15.22</v>
      </c>
      <c r="K178" s="23">
        <f t="shared" si="13"/>
        <v>1522</v>
      </c>
    </row>
    <row r="179" spans="1:13" ht="30" hidden="1">
      <c r="A179" s="47" t="s">
        <v>224</v>
      </c>
      <c r="B179" s="20">
        <v>174</v>
      </c>
      <c r="C179" s="9" t="s">
        <v>92</v>
      </c>
      <c r="D179" s="6"/>
      <c r="E179" s="18">
        <v>50</v>
      </c>
      <c r="F179" s="20"/>
      <c r="G179" s="7" t="s">
        <v>105</v>
      </c>
      <c r="H179" s="20" t="s">
        <v>17</v>
      </c>
      <c r="I179" s="20"/>
      <c r="J179" s="35">
        <v>9.4499999999999993</v>
      </c>
      <c r="K179" s="23">
        <f t="shared" si="13"/>
        <v>472.49999999999994</v>
      </c>
    </row>
    <row r="180" spans="1:13" ht="30" hidden="1">
      <c r="A180" s="47" t="s">
        <v>224</v>
      </c>
      <c r="B180" s="20">
        <v>175</v>
      </c>
      <c r="C180" s="9" t="s">
        <v>92</v>
      </c>
      <c r="D180" s="6"/>
      <c r="E180" s="18">
        <v>17</v>
      </c>
      <c r="F180" s="20"/>
      <c r="G180" s="24" t="s">
        <v>124</v>
      </c>
      <c r="H180" s="20" t="s">
        <v>0</v>
      </c>
      <c r="I180" s="20"/>
      <c r="J180" s="35">
        <v>581.13</v>
      </c>
      <c r="K180" s="23">
        <f t="shared" si="13"/>
        <v>9879.2099999999991</v>
      </c>
    </row>
    <row r="181" spans="1:13" ht="168" hidden="1">
      <c r="A181" s="47" t="s">
        <v>224</v>
      </c>
      <c r="B181" s="63">
        <v>176</v>
      </c>
      <c r="C181" s="64" t="s">
        <v>92</v>
      </c>
      <c r="D181" s="65"/>
      <c r="E181" s="66">
        <v>1</v>
      </c>
      <c r="F181" s="63"/>
      <c r="G181" s="67" t="s">
        <v>71</v>
      </c>
      <c r="H181" s="63" t="s">
        <v>123</v>
      </c>
      <c r="I181" s="63"/>
      <c r="J181" s="68">
        <v>134761.84</v>
      </c>
      <c r="K181" s="70">
        <f t="shared" si="13"/>
        <v>134761.84</v>
      </c>
    </row>
    <row r="182" spans="1:13" ht="120" hidden="1">
      <c r="A182" s="47" t="s">
        <v>224</v>
      </c>
      <c r="B182" s="20">
        <v>177</v>
      </c>
      <c r="C182" s="27" t="s">
        <v>230</v>
      </c>
      <c r="D182" s="6"/>
      <c r="E182" s="18">
        <v>45</v>
      </c>
      <c r="F182" s="20" t="s">
        <v>29</v>
      </c>
      <c r="G182" s="7" t="s">
        <v>108</v>
      </c>
      <c r="H182" s="20" t="s">
        <v>0</v>
      </c>
      <c r="I182" s="20" t="s">
        <v>238</v>
      </c>
      <c r="J182" s="35">
        <v>1485.29</v>
      </c>
      <c r="K182" s="23">
        <f>J182*E182</f>
        <v>66838.05</v>
      </c>
      <c r="M182" s="47"/>
    </row>
    <row r="183" spans="1:13" ht="105" hidden="1">
      <c r="A183" s="47" t="s">
        <v>224</v>
      </c>
      <c r="B183" s="20">
        <v>178</v>
      </c>
      <c r="C183" s="27" t="s">
        <v>230</v>
      </c>
      <c r="D183" s="6"/>
      <c r="E183" s="18">
        <v>24</v>
      </c>
      <c r="F183" s="20" t="s">
        <v>33</v>
      </c>
      <c r="G183" s="7" t="s">
        <v>100</v>
      </c>
      <c r="H183" s="20" t="s">
        <v>0</v>
      </c>
      <c r="I183" s="20" t="s">
        <v>237</v>
      </c>
      <c r="J183" s="35">
        <v>4913.2</v>
      </c>
      <c r="K183" s="23">
        <f t="shared" ref="K183:K194" si="14">J183*E183</f>
        <v>117916.79999999999</v>
      </c>
      <c r="M183" s="47"/>
    </row>
    <row r="184" spans="1:13" ht="120" hidden="1">
      <c r="A184" s="47" t="s">
        <v>224</v>
      </c>
      <c r="B184" s="20">
        <v>179</v>
      </c>
      <c r="C184" s="27" t="s">
        <v>230</v>
      </c>
      <c r="D184" s="6"/>
      <c r="E184" s="18">
        <v>8</v>
      </c>
      <c r="F184" s="20" t="s">
        <v>38</v>
      </c>
      <c r="G184" s="7" t="s">
        <v>101</v>
      </c>
      <c r="H184" s="20" t="s">
        <v>0</v>
      </c>
      <c r="I184" s="20" t="s">
        <v>238</v>
      </c>
      <c r="J184" s="35">
        <v>273.23</v>
      </c>
      <c r="K184" s="23">
        <f t="shared" si="14"/>
        <v>2185.84</v>
      </c>
      <c r="M184" s="47"/>
    </row>
    <row r="185" spans="1:13" ht="165" hidden="1">
      <c r="A185" s="47" t="s">
        <v>224</v>
      </c>
      <c r="B185" s="20">
        <v>180</v>
      </c>
      <c r="C185" s="27" t="s">
        <v>230</v>
      </c>
      <c r="D185" s="6"/>
      <c r="E185" s="18">
        <v>17</v>
      </c>
      <c r="F185" s="20" t="s">
        <v>31</v>
      </c>
      <c r="G185" s="7" t="s">
        <v>99</v>
      </c>
      <c r="H185" s="20" t="s">
        <v>0</v>
      </c>
      <c r="I185" s="20" t="s">
        <v>237</v>
      </c>
      <c r="J185" s="35">
        <v>17049.86</v>
      </c>
      <c r="K185" s="23">
        <f t="shared" si="14"/>
        <v>289847.62</v>
      </c>
      <c r="M185" s="47"/>
    </row>
    <row r="186" spans="1:13" ht="165" hidden="1">
      <c r="A186" s="47" t="s">
        <v>224</v>
      </c>
      <c r="B186" s="20">
        <v>181</v>
      </c>
      <c r="C186" s="27" t="s">
        <v>230</v>
      </c>
      <c r="D186" s="6"/>
      <c r="E186" s="18">
        <v>12</v>
      </c>
      <c r="F186" s="20" t="s">
        <v>41</v>
      </c>
      <c r="G186" s="7" t="s">
        <v>134</v>
      </c>
      <c r="H186" s="20" t="s">
        <v>0</v>
      </c>
      <c r="I186" s="20" t="s">
        <v>237</v>
      </c>
      <c r="J186" s="35">
        <v>15728.95</v>
      </c>
      <c r="K186" s="23">
        <f t="shared" si="14"/>
        <v>188747.40000000002</v>
      </c>
      <c r="M186" s="47"/>
    </row>
    <row r="187" spans="1:13" ht="45" hidden="1">
      <c r="A187" s="47" t="s">
        <v>224</v>
      </c>
      <c r="B187" s="20">
        <v>182</v>
      </c>
      <c r="C187" s="27" t="s">
        <v>230</v>
      </c>
      <c r="D187" s="6"/>
      <c r="E187" s="18">
        <v>17</v>
      </c>
      <c r="F187" s="20" t="s">
        <v>9</v>
      </c>
      <c r="G187" s="7" t="s">
        <v>115</v>
      </c>
      <c r="H187" s="20" t="s">
        <v>0</v>
      </c>
      <c r="I187" s="20"/>
      <c r="J187" s="35">
        <v>5069.3999999999996</v>
      </c>
      <c r="K187" s="23">
        <f t="shared" si="14"/>
        <v>86179.799999999988</v>
      </c>
      <c r="M187" s="47"/>
    </row>
    <row r="188" spans="1:13" ht="45" hidden="1">
      <c r="A188" s="47" t="s">
        <v>224</v>
      </c>
      <c r="B188" s="20">
        <v>183</v>
      </c>
      <c r="C188" s="27" t="s">
        <v>230</v>
      </c>
      <c r="D188" s="6"/>
      <c r="E188" s="18">
        <v>10</v>
      </c>
      <c r="F188" s="20" t="s">
        <v>6</v>
      </c>
      <c r="G188" s="7" t="s">
        <v>135</v>
      </c>
      <c r="H188" s="20" t="s">
        <v>0</v>
      </c>
      <c r="I188" s="20"/>
      <c r="J188" s="35">
        <v>4474.3999999999996</v>
      </c>
      <c r="K188" s="23">
        <f t="shared" si="14"/>
        <v>44744</v>
      </c>
      <c r="M188" s="47"/>
    </row>
    <row r="189" spans="1:13" ht="36" hidden="1">
      <c r="A189" s="47" t="s">
        <v>224</v>
      </c>
      <c r="B189" s="20">
        <v>184</v>
      </c>
      <c r="C189" s="27" t="s">
        <v>230</v>
      </c>
      <c r="D189" s="6"/>
      <c r="E189" s="18">
        <v>27</v>
      </c>
      <c r="F189" s="20" t="s">
        <v>10</v>
      </c>
      <c r="G189" s="7" t="s">
        <v>116</v>
      </c>
      <c r="H189" s="20" t="s">
        <v>0</v>
      </c>
      <c r="I189" s="20"/>
      <c r="J189" s="35">
        <v>1428</v>
      </c>
      <c r="K189" s="23">
        <f t="shared" si="14"/>
        <v>38556</v>
      </c>
      <c r="M189" s="47"/>
    </row>
    <row r="190" spans="1:13" ht="36" hidden="1">
      <c r="A190" s="47" t="s">
        <v>224</v>
      </c>
      <c r="B190" s="20">
        <v>185</v>
      </c>
      <c r="C190" s="27" t="s">
        <v>230</v>
      </c>
      <c r="D190" s="6"/>
      <c r="E190" s="18">
        <v>72</v>
      </c>
      <c r="F190" s="20" t="s">
        <v>21</v>
      </c>
      <c r="G190" s="7" t="s">
        <v>103</v>
      </c>
      <c r="H190" s="20" t="s">
        <v>17</v>
      </c>
      <c r="I190" s="20"/>
      <c r="J190" s="35">
        <v>36.43</v>
      </c>
      <c r="K190" s="23">
        <f t="shared" si="14"/>
        <v>2622.96</v>
      </c>
      <c r="M190" s="47"/>
    </row>
    <row r="191" spans="1:13" ht="36" hidden="1">
      <c r="A191" s="47" t="s">
        <v>224</v>
      </c>
      <c r="B191" s="20">
        <v>186</v>
      </c>
      <c r="C191" s="27" t="s">
        <v>230</v>
      </c>
      <c r="D191" s="6"/>
      <c r="E191" s="18">
        <v>144</v>
      </c>
      <c r="F191" s="20" t="s">
        <v>34</v>
      </c>
      <c r="G191" s="7" t="s">
        <v>104</v>
      </c>
      <c r="H191" s="20" t="s">
        <v>17</v>
      </c>
      <c r="I191" s="20"/>
      <c r="J191" s="35">
        <v>15.22</v>
      </c>
      <c r="K191" s="23">
        <f t="shared" si="14"/>
        <v>2191.6800000000003</v>
      </c>
      <c r="M191" s="47"/>
    </row>
    <row r="192" spans="1:13" ht="36" hidden="1">
      <c r="A192" s="47" t="s">
        <v>224</v>
      </c>
      <c r="B192" s="20">
        <v>187</v>
      </c>
      <c r="C192" s="27" t="s">
        <v>230</v>
      </c>
      <c r="D192" s="6"/>
      <c r="E192" s="18">
        <v>72</v>
      </c>
      <c r="F192" s="20" t="s">
        <v>35</v>
      </c>
      <c r="G192" s="7" t="s">
        <v>105</v>
      </c>
      <c r="H192" s="20" t="s">
        <v>17</v>
      </c>
      <c r="I192" s="20"/>
      <c r="J192" s="35">
        <v>9.4499999999999993</v>
      </c>
      <c r="K192" s="23">
        <f t="shared" si="14"/>
        <v>680.4</v>
      </c>
      <c r="M192" s="47"/>
    </row>
    <row r="193" spans="1:13" ht="36" hidden="1">
      <c r="A193" s="47" t="s">
        <v>224</v>
      </c>
      <c r="B193" s="20">
        <v>188</v>
      </c>
      <c r="C193" s="27" t="s">
        <v>230</v>
      </c>
      <c r="D193" s="6"/>
      <c r="E193" s="18">
        <v>1</v>
      </c>
      <c r="F193" s="20" t="s">
        <v>37</v>
      </c>
      <c r="G193" s="7" t="s">
        <v>124</v>
      </c>
      <c r="H193" s="20" t="s">
        <v>0</v>
      </c>
      <c r="I193" s="20"/>
      <c r="J193" s="35">
        <v>581.13</v>
      </c>
      <c r="K193" s="23">
        <f t="shared" si="14"/>
        <v>581.13</v>
      </c>
      <c r="M193" s="47"/>
    </row>
    <row r="194" spans="1:13" ht="156" hidden="1">
      <c r="A194" s="47" t="s">
        <v>224</v>
      </c>
      <c r="B194" s="63">
        <v>189</v>
      </c>
      <c r="C194" s="64" t="s">
        <v>230</v>
      </c>
      <c r="D194" s="65"/>
      <c r="E194" s="66">
        <v>1</v>
      </c>
      <c r="F194" s="63" t="s">
        <v>46</v>
      </c>
      <c r="G194" s="67" t="s">
        <v>72</v>
      </c>
      <c r="H194" s="63" t="s">
        <v>123</v>
      </c>
      <c r="I194" s="63"/>
      <c r="J194" s="68">
        <v>116162.03</v>
      </c>
      <c r="K194" s="70">
        <f t="shared" si="14"/>
        <v>116162.03</v>
      </c>
      <c r="M194" s="47"/>
    </row>
    <row r="195" spans="1:13" ht="105" hidden="1">
      <c r="A195" s="47" t="s">
        <v>224</v>
      </c>
      <c r="B195" s="20">
        <v>190</v>
      </c>
      <c r="C195" s="9" t="s">
        <v>93</v>
      </c>
      <c r="D195" s="6"/>
      <c r="E195" s="18">
        <v>16</v>
      </c>
      <c r="F195" s="20" t="s">
        <v>3</v>
      </c>
      <c r="G195" s="7" t="s">
        <v>107</v>
      </c>
      <c r="H195" s="20" t="s">
        <v>0</v>
      </c>
      <c r="I195" s="20" t="s">
        <v>237</v>
      </c>
      <c r="J195" s="35">
        <v>4950.24</v>
      </c>
      <c r="K195" s="23">
        <f>J195*E195</f>
        <v>79203.839999999997</v>
      </c>
    </row>
    <row r="196" spans="1:13" ht="105" hidden="1">
      <c r="A196" s="47" t="s">
        <v>224</v>
      </c>
      <c r="B196" s="20">
        <v>191</v>
      </c>
      <c r="C196" s="9" t="s">
        <v>93</v>
      </c>
      <c r="D196" s="6"/>
      <c r="E196" s="18">
        <v>22</v>
      </c>
      <c r="F196" s="20" t="s">
        <v>33</v>
      </c>
      <c r="G196" s="7" t="s">
        <v>100</v>
      </c>
      <c r="H196" s="20" t="s">
        <v>0</v>
      </c>
      <c r="I196" s="20" t="s">
        <v>237</v>
      </c>
      <c r="J196" s="35">
        <v>4913.2</v>
      </c>
      <c r="K196" s="23">
        <f t="shared" ref="K196:K205" si="15">J196*E196</f>
        <v>108090.4</v>
      </c>
    </row>
    <row r="197" spans="1:13" ht="120" hidden="1">
      <c r="A197" s="47" t="s">
        <v>224</v>
      </c>
      <c r="B197" s="20">
        <v>192</v>
      </c>
      <c r="C197" s="9" t="s">
        <v>93</v>
      </c>
      <c r="D197" s="6"/>
      <c r="E197" s="18">
        <v>89</v>
      </c>
      <c r="F197" s="20" t="s">
        <v>26</v>
      </c>
      <c r="G197" s="7" t="s">
        <v>136</v>
      </c>
      <c r="H197" s="20" t="s">
        <v>0</v>
      </c>
      <c r="I197" s="20" t="s">
        <v>238</v>
      </c>
      <c r="J197" s="35">
        <v>1026.67</v>
      </c>
      <c r="K197" s="23">
        <f t="shared" si="15"/>
        <v>91373.63</v>
      </c>
    </row>
    <row r="198" spans="1:13" ht="120" hidden="1">
      <c r="A198" s="47" t="s">
        <v>224</v>
      </c>
      <c r="B198" s="20">
        <v>193</v>
      </c>
      <c r="C198" s="9" t="s">
        <v>93</v>
      </c>
      <c r="D198" s="6"/>
      <c r="E198" s="18">
        <v>89</v>
      </c>
      <c r="F198" s="20" t="s">
        <v>30</v>
      </c>
      <c r="G198" s="7" t="s">
        <v>109</v>
      </c>
      <c r="H198" s="20" t="s">
        <v>0</v>
      </c>
      <c r="I198" s="20" t="s">
        <v>238</v>
      </c>
      <c r="J198" s="35">
        <v>82.11</v>
      </c>
      <c r="K198" s="23">
        <f t="shared" si="15"/>
        <v>7307.79</v>
      </c>
    </row>
    <row r="199" spans="1:13" ht="120" hidden="1">
      <c r="A199" s="47" t="s">
        <v>224</v>
      </c>
      <c r="B199" s="20">
        <v>194</v>
      </c>
      <c r="C199" s="9" t="s">
        <v>93</v>
      </c>
      <c r="D199" s="6"/>
      <c r="E199" s="18">
        <v>21</v>
      </c>
      <c r="F199" s="20" t="s">
        <v>32</v>
      </c>
      <c r="G199" s="7" t="s">
        <v>137</v>
      </c>
      <c r="H199" s="20" t="s">
        <v>0</v>
      </c>
      <c r="I199" s="20" t="s">
        <v>239</v>
      </c>
      <c r="J199" s="35">
        <v>1415.46</v>
      </c>
      <c r="K199" s="23">
        <f t="shared" si="15"/>
        <v>29724.66</v>
      </c>
    </row>
    <row r="200" spans="1:13" ht="120" hidden="1">
      <c r="A200" s="47" t="s">
        <v>224</v>
      </c>
      <c r="B200" s="20">
        <v>195</v>
      </c>
      <c r="C200" s="9" t="s">
        <v>93</v>
      </c>
      <c r="D200" s="6"/>
      <c r="E200" s="18">
        <v>1</v>
      </c>
      <c r="F200" s="20" t="s">
        <v>7</v>
      </c>
      <c r="G200" s="7" t="s">
        <v>112</v>
      </c>
      <c r="H200" s="20" t="s">
        <v>0</v>
      </c>
      <c r="I200" s="20" t="s">
        <v>237</v>
      </c>
      <c r="J200" s="35">
        <v>3724.48</v>
      </c>
      <c r="K200" s="23">
        <f t="shared" si="15"/>
        <v>3724.48</v>
      </c>
    </row>
    <row r="201" spans="1:13" ht="120" hidden="1">
      <c r="A201" s="47" t="s">
        <v>224</v>
      </c>
      <c r="B201" s="20">
        <v>196</v>
      </c>
      <c r="C201" s="9" t="s">
        <v>93</v>
      </c>
      <c r="D201" s="6"/>
      <c r="E201" s="18">
        <v>6</v>
      </c>
      <c r="F201" s="20" t="s">
        <v>29</v>
      </c>
      <c r="G201" s="7" t="s">
        <v>108</v>
      </c>
      <c r="H201" s="20" t="s">
        <v>0</v>
      </c>
      <c r="I201" s="20" t="s">
        <v>238</v>
      </c>
      <c r="J201" s="35">
        <v>1485.29</v>
      </c>
      <c r="K201" s="23">
        <f t="shared" si="15"/>
        <v>8911.74</v>
      </c>
    </row>
    <row r="202" spans="1:13" ht="30" hidden="1">
      <c r="A202" s="47" t="s">
        <v>224</v>
      </c>
      <c r="B202" s="20">
        <v>197</v>
      </c>
      <c r="C202" s="9" t="s">
        <v>93</v>
      </c>
      <c r="D202" s="6"/>
      <c r="E202" s="18">
        <v>109</v>
      </c>
      <c r="F202" s="20" t="s">
        <v>21</v>
      </c>
      <c r="G202" s="7" t="s">
        <v>103</v>
      </c>
      <c r="H202" s="20" t="s">
        <v>17</v>
      </c>
      <c r="I202" s="20"/>
      <c r="J202" s="35">
        <v>36.43</v>
      </c>
      <c r="K202" s="23">
        <f t="shared" si="15"/>
        <v>3970.87</v>
      </c>
    </row>
    <row r="203" spans="1:13" ht="30" hidden="1">
      <c r="A203" s="47" t="s">
        <v>224</v>
      </c>
      <c r="B203" s="20">
        <v>198</v>
      </c>
      <c r="C203" s="9" t="s">
        <v>93</v>
      </c>
      <c r="D203" s="6"/>
      <c r="E203" s="18">
        <v>261.60000000000002</v>
      </c>
      <c r="F203" s="20" t="s">
        <v>34</v>
      </c>
      <c r="G203" s="7" t="s">
        <v>104</v>
      </c>
      <c r="H203" s="20" t="s">
        <v>17</v>
      </c>
      <c r="I203" s="20"/>
      <c r="J203" s="35">
        <v>15.22</v>
      </c>
      <c r="K203" s="23">
        <f t="shared" si="15"/>
        <v>3981.5520000000006</v>
      </c>
    </row>
    <row r="204" spans="1:13" ht="30" hidden="1">
      <c r="A204" s="47" t="s">
        <v>224</v>
      </c>
      <c r="B204" s="20">
        <v>199</v>
      </c>
      <c r="C204" s="9" t="s">
        <v>93</v>
      </c>
      <c r="D204" s="6"/>
      <c r="E204" s="18">
        <v>110</v>
      </c>
      <c r="F204" s="20" t="s">
        <v>35</v>
      </c>
      <c r="G204" s="7" t="s">
        <v>105</v>
      </c>
      <c r="H204" s="20" t="s">
        <v>17</v>
      </c>
      <c r="I204" s="20"/>
      <c r="J204" s="35">
        <v>9.4499999999999993</v>
      </c>
      <c r="K204" s="23">
        <f t="shared" si="15"/>
        <v>1039.5</v>
      </c>
    </row>
    <row r="205" spans="1:13" ht="30" hidden="1">
      <c r="A205" s="47" t="s">
        <v>224</v>
      </c>
      <c r="B205" s="20">
        <v>200</v>
      </c>
      <c r="C205" s="9" t="s">
        <v>93</v>
      </c>
      <c r="D205" s="6"/>
      <c r="E205" s="18">
        <v>1</v>
      </c>
      <c r="F205" s="20" t="s">
        <v>36</v>
      </c>
      <c r="G205" s="7" t="s">
        <v>138</v>
      </c>
      <c r="H205" s="20" t="s">
        <v>0</v>
      </c>
      <c r="I205" s="20"/>
      <c r="J205" s="35">
        <v>1604.09</v>
      </c>
      <c r="K205" s="23">
        <f t="shared" si="15"/>
        <v>1604.09</v>
      </c>
    </row>
    <row r="206" spans="1:13" ht="144" hidden="1">
      <c r="A206" s="47" t="s">
        <v>224</v>
      </c>
      <c r="B206" s="63">
        <v>201</v>
      </c>
      <c r="C206" s="64" t="s">
        <v>93</v>
      </c>
      <c r="D206" s="65"/>
      <c r="E206" s="66">
        <v>1</v>
      </c>
      <c r="F206" s="63" t="s">
        <v>47</v>
      </c>
      <c r="G206" s="67" t="s">
        <v>56</v>
      </c>
      <c r="H206" s="63" t="s">
        <v>123</v>
      </c>
      <c r="I206" s="63"/>
      <c r="J206" s="68">
        <v>55767.02</v>
      </c>
      <c r="K206" s="70">
        <f>J206*E206</f>
        <v>55767.02</v>
      </c>
    </row>
    <row r="207" spans="1:13" ht="120" hidden="1">
      <c r="A207" s="47" t="s">
        <v>224</v>
      </c>
      <c r="B207" s="20">
        <v>202</v>
      </c>
      <c r="C207" s="27" t="s">
        <v>231</v>
      </c>
      <c r="D207" s="6"/>
      <c r="E207" s="18">
        <v>4</v>
      </c>
      <c r="F207" s="20"/>
      <c r="G207" s="7" t="s">
        <v>139</v>
      </c>
      <c r="H207" s="20" t="s">
        <v>0</v>
      </c>
      <c r="I207" s="20" t="s">
        <v>238</v>
      </c>
      <c r="J207" s="35">
        <v>453.39</v>
      </c>
      <c r="K207" s="23">
        <f>J207*E207</f>
        <v>1813.56</v>
      </c>
      <c r="M207" s="47"/>
    </row>
    <row r="208" spans="1:13" ht="105" hidden="1">
      <c r="A208" s="47" t="s">
        <v>224</v>
      </c>
      <c r="B208" s="20">
        <v>203</v>
      </c>
      <c r="C208" s="27" t="s">
        <v>231</v>
      </c>
      <c r="D208" s="6"/>
      <c r="E208" s="18">
        <v>3</v>
      </c>
      <c r="F208" s="20"/>
      <c r="G208" s="7" t="s">
        <v>100</v>
      </c>
      <c r="H208" s="20" t="s">
        <v>0</v>
      </c>
      <c r="I208" s="20" t="s">
        <v>237</v>
      </c>
      <c r="J208" s="35">
        <v>4913.2</v>
      </c>
      <c r="K208" s="8">
        <f t="shared" ref="K208:K212" si="16">J208*E208</f>
        <v>14739.599999999999</v>
      </c>
      <c r="M208" s="47"/>
    </row>
    <row r="209" spans="1:13" ht="120" hidden="1">
      <c r="A209" s="47" t="s">
        <v>224</v>
      </c>
      <c r="B209" s="20">
        <v>204</v>
      </c>
      <c r="C209" s="27" t="s">
        <v>231</v>
      </c>
      <c r="D209" s="6"/>
      <c r="E209" s="18">
        <v>24</v>
      </c>
      <c r="F209" s="20"/>
      <c r="G209" s="7" t="s">
        <v>136</v>
      </c>
      <c r="H209" s="20" t="s">
        <v>0</v>
      </c>
      <c r="I209" s="20" t="s">
        <v>238</v>
      </c>
      <c r="J209" s="35">
        <v>1026.67</v>
      </c>
      <c r="K209" s="8">
        <f t="shared" si="16"/>
        <v>24640.080000000002</v>
      </c>
      <c r="M209" s="47"/>
    </row>
    <row r="210" spans="1:13" ht="120" hidden="1">
      <c r="A210" s="47" t="s">
        <v>224</v>
      </c>
      <c r="B210" s="20">
        <v>205</v>
      </c>
      <c r="C210" s="27" t="s">
        <v>231</v>
      </c>
      <c r="D210" s="6"/>
      <c r="E210" s="18">
        <v>36</v>
      </c>
      <c r="F210" s="20"/>
      <c r="G210" s="7" t="s">
        <v>109</v>
      </c>
      <c r="H210" s="20" t="s">
        <v>0</v>
      </c>
      <c r="I210" s="20" t="s">
        <v>238</v>
      </c>
      <c r="J210" s="35">
        <v>82.11</v>
      </c>
      <c r="K210" s="8">
        <f t="shared" si="16"/>
        <v>2955.96</v>
      </c>
      <c r="M210" s="47"/>
    </row>
    <row r="211" spans="1:13" ht="105" hidden="1">
      <c r="A211" s="47" t="s">
        <v>224</v>
      </c>
      <c r="B211" s="20">
        <v>206</v>
      </c>
      <c r="C211" s="27" t="s">
        <v>231</v>
      </c>
      <c r="D211" s="6"/>
      <c r="E211" s="18">
        <v>5</v>
      </c>
      <c r="F211" s="20"/>
      <c r="G211" s="7" t="s">
        <v>107</v>
      </c>
      <c r="H211" s="20" t="s">
        <v>0</v>
      </c>
      <c r="I211" s="20" t="s">
        <v>237</v>
      </c>
      <c r="J211" s="35">
        <v>4950.24</v>
      </c>
      <c r="K211" s="8">
        <f t="shared" si="16"/>
        <v>24751.199999999997</v>
      </c>
      <c r="M211" s="47"/>
    </row>
    <row r="212" spans="1:13" ht="84" hidden="1">
      <c r="A212" s="47" t="s">
        <v>224</v>
      </c>
      <c r="B212" s="63">
        <v>207</v>
      </c>
      <c r="C212" s="64" t="s">
        <v>233</v>
      </c>
      <c r="D212" s="65"/>
      <c r="E212" s="66">
        <v>1</v>
      </c>
      <c r="F212" s="63"/>
      <c r="G212" s="67" t="s">
        <v>57</v>
      </c>
      <c r="H212" s="63" t="s">
        <v>123</v>
      </c>
      <c r="I212" s="63"/>
      <c r="J212" s="68">
        <v>11544.32</v>
      </c>
      <c r="K212" s="73">
        <f t="shared" si="16"/>
        <v>11544.32</v>
      </c>
      <c r="M212" s="47"/>
    </row>
    <row r="213" spans="1:13" ht="105" hidden="1">
      <c r="A213" s="47" t="s">
        <v>224</v>
      </c>
      <c r="B213" s="20">
        <v>208</v>
      </c>
      <c r="C213" s="25" t="s">
        <v>234</v>
      </c>
      <c r="D213" s="6"/>
      <c r="E213" s="18">
        <v>6</v>
      </c>
      <c r="F213" s="20"/>
      <c r="G213" s="7" t="s">
        <v>100</v>
      </c>
      <c r="H213" s="20" t="s">
        <v>0</v>
      </c>
      <c r="I213" s="20" t="s">
        <v>237</v>
      </c>
      <c r="J213" s="35">
        <v>4913.2</v>
      </c>
      <c r="K213" s="23">
        <f>J213*E213</f>
        <v>29479.199999999997</v>
      </c>
      <c r="M213" s="57" t="s">
        <v>221</v>
      </c>
    </row>
    <row r="214" spans="1:13" ht="120" hidden="1">
      <c r="A214" s="47" t="s">
        <v>224</v>
      </c>
      <c r="B214" s="20">
        <v>209</v>
      </c>
      <c r="C214" s="25" t="s">
        <v>234</v>
      </c>
      <c r="D214" s="6"/>
      <c r="E214" s="18">
        <v>26</v>
      </c>
      <c r="F214" s="20"/>
      <c r="G214" s="7" t="s">
        <v>137</v>
      </c>
      <c r="H214" s="20" t="s">
        <v>0</v>
      </c>
      <c r="I214" s="20" t="s">
        <v>239</v>
      </c>
      <c r="J214" s="35">
        <v>1415.46</v>
      </c>
      <c r="K214" s="23">
        <f t="shared" ref="K214:K215" si="17">J214*E214</f>
        <v>36801.96</v>
      </c>
      <c r="M214" s="57" t="s">
        <v>221</v>
      </c>
    </row>
    <row r="215" spans="1:13" ht="88.5" hidden="1" customHeight="1">
      <c r="A215" s="47" t="s">
        <v>224</v>
      </c>
      <c r="B215" s="63">
        <v>210</v>
      </c>
      <c r="C215" s="64" t="s">
        <v>234</v>
      </c>
      <c r="D215" s="65"/>
      <c r="E215" s="66">
        <v>1</v>
      </c>
      <c r="F215" s="63"/>
      <c r="G215" s="67" t="s">
        <v>58</v>
      </c>
      <c r="H215" s="63" t="s">
        <v>123</v>
      </c>
      <c r="I215" s="63"/>
      <c r="J215" s="68">
        <v>10591.88</v>
      </c>
      <c r="K215" s="70">
        <f t="shared" si="17"/>
        <v>10591.88</v>
      </c>
      <c r="M215" s="57" t="s">
        <v>221</v>
      </c>
    </row>
    <row r="216" spans="1:13" ht="105" hidden="1">
      <c r="A216" s="47" t="s">
        <v>224</v>
      </c>
      <c r="B216" s="20">
        <v>211</v>
      </c>
      <c r="C216" s="27" t="s">
        <v>95</v>
      </c>
      <c r="D216" s="28"/>
      <c r="E216" s="29">
        <v>4</v>
      </c>
      <c r="F216" s="30"/>
      <c r="G216" s="7" t="s">
        <v>111</v>
      </c>
      <c r="H216" s="20" t="s">
        <v>0</v>
      </c>
      <c r="I216" s="20" t="s">
        <v>237</v>
      </c>
      <c r="J216" s="35">
        <v>3169.57</v>
      </c>
      <c r="K216" s="23">
        <f>J216*E216</f>
        <v>12678.28</v>
      </c>
      <c r="M216" s="55" t="s">
        <v>222</v>
      </c>
    </row>
    <row r="217" spans="1:13" ht="105" hidden="1">
      <c r="A217" s="47" t="s">
        <v>224</v>
      </c>
      <c r="B217" s="20">
        <v>212</v>
      </c>
      <c r="C217" s="27" t="s">
        <v>95</v>
      </c>
      <c r="D217" s="28"/>
      <c r="E217" s="29">
        <v>10</v>
      </c>
      <c r="F217" s="30"/>
      <c r="G217" s="7" t="s">
        <v>114</v>
      </c>
      <c r="H217" s="20" t="s">
        <v>0</v>
      </c>
      <c r="I217" s="20" t="s">
        <v>237</v>
      </c>
      <c r="J217" s="35">
        <v>4913.2</v>
      </c>
      <c r="K217" s="23">
        <f t="shared" ref="K217:K224" si="18">J217*E217</f>
        <v>49132</v>
      </c>
      <c r="M217" s="55" t="s">
        <v>222</v>
      </c>
    </row>
    <row r="218" spans="1:13" ht="120" hidden="1">
      <c r="A218" s="47" t="s">
        <v>224</v>
      </c>
      <c r="B218" s="20">
        <v>213</v>
      </c>
      <c r="C218" s="27" t="s">
        <v>95</v>
      </c>
      <c r="D218" s="28"/>
      <c r="E218" s="29">
        <v>33</v>
      </c>
      <c r="F218" s="30"/>
      <c r="G218" s="7" t="s">
        <v>98</v>
      </c>
      <c r="H218" s="20" t="s">
        <v>0</v>
      </c>
      <c r="I218" s="20" t="s">
        <v>238</v>
      </c>
      <c r="J218" s="35">
        <v>2299.52</v>
      </c>
      <c r="K218" s="23">
        <f t="shared" si="18"/>
        <v>75884.160000000003</v>
      </c>
      <c r="M218" s="55" t="s">
        <v>222</v>
      </c>
    </row>
    <row r="219" spans="1:13" ht="120" hidden="1">
      <c r="A219" s="47" t="s">
        <v>224</v>
      </c>
      <c r="B219" s="20">
        <v>214</v>
      </c>
      <c r="C219" s="27" t="s">
        <v>95</v>
      </c>
      <c r="D219" s="28"/>
      <c r="E219" s="29">
        <v>2</v>
      </c>
      <c r="F219" s="30"/>
      <c r="G219" s="7" t="s">
        <v>137</v>
      </c>
      <c r="H219" s="20" t="s">
        <v>0</v>
      </c>
      <c r="I219" s="20" t="s">
        <v>239</v>
      </c>
      <c r="J219" s="35">
        <v>1415.46</v>
      </c>
      <c r="K219" s="23">
        <f t="shared" si="18"/>
        <v>2830.92</v>
      </c>
      <c r="M219" s="55" t="s">
        <v>222</v>
      </c>
    </row>
    <row r="220" spans="1:13" ht="60" hidden="1">
      <c r="A220" s="47" t="s">
        <v>224</v>
      </c>
      <c r="B220" s="20">
        <v>215</v>
      </c>
      <c r="C220" s="27" t="s">
        <v>95</v>
      </c>
      <c r="D220" s="28"/>
      <c r="E220" s="29">
        <v>28</v>
      </c>
      <c r="F220" s="30"/>
      <c r="G220" s="7" t="s">
        <v>103</v>
      </c>
      <c r="H220" s="20" t="s">
        <v>17</v>
      </c>
      <c r="I220" s="20"/>
      <c r="J220" s="35">
        <v>36.43</v>
      </c>
      <c r="K220" s="23">
        <f t="shared" si="18"/>
        <v>1020.04</v>
      </c>
      <c r="M220" s="55" t="s">
        <v>222</v>
      </c>
    </row>
    <row r="221" spans="1:13" ht="60" hidden="1">
      <c r="A221" s="47" t="s">
        <v>224</v>
      </c>
      <c r="B221" s="20">
        <v>216</v>
      </c>
      <c r="C221" s="27" t="s">
        <v>95</v>
      </c>
      <c r="D221" s="28"/>
      <c r="E221" s="29">
        <v>60</v>
      </c>
      <c r="F221" s="30"/>
      <c r="G221" s="7" t="s">
        <v>104</v>
      </c>
      <c r="H221" s="20" t="s">
        <v>17</v>
      </c>
      <c r="I221" s="20"/>
      <c r="J221" s="35">
        <v>15.22</v>
      </c>
      <c r="K221" s="23">
        <f t="shared" si="18"/>
        <v>913.2</v>
      </c>
      <c r="M221" s="55" t="s">
        <v>222</v>
      </c>
    </row>
    <row r="222" spans="1:13" ht="60" hidden="1">
      <c r="A222" s="47" t="s">
        <v>224</v>
      </c>
      <c r="B222" s="20">
        <v>217</v>
      </c>
      <c r="C222" s="27" t="s">
        <v>95</v>
      </c>
      <c r="D222" s="28"/>
      <c r="E222" s="29">
        <v>30</v>
      </c>
      <c r="F222" s="30"/>
      <c r="G222" s="7" t="s">
        <v>105</v>
      </c>
      <c r="H222" s="20" t="s">
        <v>17</v>
      </c>
      <c r="I222" s="20"/>
      <c r="J222" s="35">
        <v>9.4499999999999993</v>
      </c>
      <c r="K222" s="23">
        <f t="shared" si="18"/>
        <v>283.5</v>
      </c>
      <c r="M222" s="55" t="s">
        <v>222</v>
      </c>
    </row>
    <row r="223" spans="1:13" ht="120" hidden="1">
      <c r="A223" s="47" t="s">
        <v>224</v>
      </c>
      <c r="B223" s="20">
        <v>218</v>
      </c>
      <c r="C223" s="27" t="s">
        <v>95</v>
      </c>
      <c r="D223" s="28"/>
      <c r="E223" s="29">
        <v>22</v>
      </c>
      <c r="F223" s="30"/>
      <c r="G223" s="7" t="s">
        <v>128</v>
      </c>
      <c r="H223" s="20" t="s">
        <v>0</v>
      </c>
      <c r="I223" s="20" t="s">
        <v>238</v>
      </c>
      <c r="J223" s="35">
        <v>1500.59</v>
      </c>
      <c r="K223" s="23">
        <f t="shared" si="18"/>
        <v>33012.979999999996</v>
      </c>
      <c r="M223" s="55" t="s">
        <v>222</v>
      </c>
    </row>
    <row r="224" spans="1:13" ht="108" hidden="1">
      <c r="A224" s="47" t="s">
        <v>224</v>
      </c>
      <c r="B224" s="63">
        <v>219</v>
      </c>
      <c r="C224" s="64" t="s">
        <v>95</v>
      </c>
      <c r="D224" s="65"/>
      <c r="E224" s="66">
        <v>1</v>
      </c>
      <c r="F224" s="63"/>
      <c r="G224" s="67" t="s">
        <v>59</v>
      </c>
      <c r="H224" s="63" t="s">
        <v>123</v>
      </c>
      <c r="I224" s="63"/>
      <c r="J224" s="68">
        <v>28994.54</v>
      </c>
      <c r="K224" s="70">
        <f t="shared" si="18"/>
        <v>28994.54</v>
      </c>
      <c r="M224" s="55" t="s">
        <v>222</v>
      </c>
    </row>
    <row r="225" spans="1:13" ht="120" hidden="1">
      <c r="A225" s="47" t="s">
        <v>224</v>
      </c>
      <c r="B225" s="20">
        <v>220</v>
      </c>
      <c r="C225" s="27" t="s">
        <v>96</v>
      </c>
      <c r="D225" s="6"/>
      <c r="E225" s="18">
        <v>40</v>
      </c>
      <c r="F225" s="20"/>
      <c r="G225" s="7" t="s">
        <v>112</v>
      </c>
      <c r="H225" s="20" t="s">
        <v>0</v>
      </c>
      <c r="I225" s="20" t="s">
        <v>237</v>
      </c>
      <c r="J225" s="35">
        <v>3724.48</v>
      </c>
      <c r="K225" s="8">
        <f>J225*E225</f>
        <v>148979.20000000001</v>
      </c>
      <c r="M225" s="55" t="s">
        <v>223</v>
      </c>
    </row>
    <row r="226" spans="1:13" ht="60" hidden="1">
      <c r="A226" s="47" t="s">
        <v>224</v>
      </c>
      <c r="B226" s="20">
        <v>221</v>
      </c>
      <c r="C226" s="27" t="s">
        <v>96</v>
      </c>
      <c r="D226" s="6"/>
      <c r="E226" s="18">
        <v>3</v>
      </c>
      <c r="F226" s="20"/>
      <c r="G226" s="7" t="s">
        <v>126</v>
      </c>
      <c r="H226" s="20" t="s">
        <v>0</v>
      </c>
      <c r="I226" s="20"/>
      <c r="J226" s="35">
        <v>6259.4</v>
      </c>
      <c r="K226" s="8">
        <f t="shared" ref="K226:K237" si="19">J226*E226</f>
        <v>18778.199999999997</v>
      </c>
      <c r="M226" s="55" t="s">
        <v>223</v>
      </c>
    </row>
    <row r="227" spans="1:13" ht="60" hidden="1">
      <c r="A227" s="47" t="s">
        <v>224</v>
      </c>
      <c r="B227" s="20">
        <v>222</v>
      </c>
      <c r="C227" s="27" t="s">
        <v>96</v>
      </c>
      <c r="D227" s="6"/>
      <c r="E227" s="18">
        <v>3</v>
      </c>
      <c r="F227" s="20"/>
      <c r="G227" s="7" t="s">
        <v>116</v>
      </c>
      <c r="H227" s="20" t="s">
        <v>0</v>
      </c>
      <c r="I227" s="20"/>
      <c r="J227" s="35">
        <v>1428</v>
      </c>
      <c r="K227" s="8">
        <f t="shared" si="19"/>
        <v>4284</v>
      </c>
      <c r="M227" s="55" t="s">
        <v>223</v>
      </c>
    </row>
    <row r="228" spans="1:13" ht="60" hidden="1">
      <c r="A228" s="47" t="s">
        <v>224</v>
      </c>
      <c r="B228" s="20">
        <v>223</v>
      </c>
      <c r="C228" s="27" t="s">
        <v>96</v>
      </c>
      <c r="D228" s="6"/>
      <c r="E228" s="18">
        <v>3</v>
      </c>
      <c r="F228" s="20"/>
      <c r="G228" s="7" t="s">
        <v>117</v>
      </c>
      <c r="H228" s="20" t="s">
        <v>0</v>
      </c>
      <c r="I228" s="20"/>
      <c r="J228" s="35">
        <v>2499.2399999999998</v>
      </c>
      <c r="K228" s="8">
        <f t="shared" si="19"/>
        <v>7497.7199999999993</v>
      </c>
      <c r="M228" s="55" t="s">
        <v>223</v>
      </c>
    </row>
    <row r="229" spans="1:13" ht="60" hidden="1">
      <c r="A229" s="47" t="s">
        <v>224</v>
      </c>
      <c r="B229" s="20">
        <v>224</v>
      </c>
      <c r="C229" s="27" t="s">
        <v>96</v>
      </c>
      <c r="D229" s="6"/>
      <c r="E229" s="18">
        <v>406</v>
      </c>
      <c r="F229" s="20"/>
      <c r="G229" s="7" t="s">
        <v>118</v>
      </c>
      <c r="H229" s="20" t="s">
        <v>17</v>
      </c>
      <c r="I229" s="20"/>
      <c r="J229" s="35">
        <v>18.18</v>
      </c>
      <c r="K229" s="8">
        <f t="shared" si="19"/>
        <v>7381.08</v>
      </c>
      <c r="M229" s="55" t="s">
        <v>223</v>
      </c>
    </row>
    <row r="230" spans="1:13" ht="60" hidden="1">
      <c r="A230" s="47" t="s">
        <v>224</v>
      </c>
      <c r="B230" s="20">
        <v>225</v>
      </c>
      <c r="C230" s="27" t="s">
        <v>96</v>
      </c>
      <c r="D230" s="6"/>
      <c r="E230" s="18">
        <v>203</v>
      </c>
      <c r="F230" s="20"/>
      <c r="G230" s="7" t="s">
        <v>120</v>
      </c>
      <c r="H230" s="20" t="s">
        <v>17</v>
      </c>
      <c r="I230" s="20"/>
      <c r="J230" s="35">
        <v>20.37</v>
      </c>
      <c r="K230" s="8">
        <f t="shared" si="19"/>
        <v>4135.1100000000006</v>
      </c>
      <c r="M230" s="55" t="s">
        <v>223</v>
      </c>
    </row>
    <row r="231" spans="1:13" ht="60" hidden="1">
      <c r="A231" s="47" t="s">
        <v>224</v>
      </c>
      <c r="B231" s="20">
        <v>226</v>
      </c>
      <c r="C231" s="27" t="s">
        <v>96</v>
      </c>
      <c r="D231" s="6"/>
      <c r="E231" s="18">
        <v>176</v>
      </c>
      <c r="F231" s="20"/>
      <c r="G231" s="7" t="s">
        <v>121</v>
      </c>
      <c r="H231" s="20" t="s">
        <v>17</v>
      </c>
      <c r="I231" s="20"/>
      <c r="J231" s="35">
        <v>65.23</v>
      </c>
      <c r="K231" s="8">
        <f t="shared" si="19"/>
        <v>11480.480000000001</v>
      </c>
      <c r="M231" s="55" t="s">
        <v>223</v>
      </c>
    </row>
    <row r="232" spans="1:13" ht="120" hidden="1">
      <c r="A232" s="47" t="s">
        <v>224</v>
      </c>
      <c r="B232" s="20">
        <v>227</v>
      </c>
      <c r="C232" s="27" t="s">
        <v>96</v>
      </c>
      <c r="D232" s="6"/>
      <c r="E232" s="18">
        <v>21</v>
      </c>
      <c r="F232" s="20"/>
      <c r="G232" s="7" t="s">
        <v>136</v>
      </c>
      <c r="H232" s="20" t="s">
        <v>0</v>
      </c>
      <c r="I232" s="20" t="s">
        <v>238</v>
      </c>
      <c r="J232" s="35">
        <v>1026.67</v>
      </c>
      <c r="K232" s="8">
        <f t="shared" si="19"/>
        <v>21560.07</v>
      </c>
      <c r="M232" s="55" t="s">
        <v>223</v>
      </c>
    </row>
    <row r="233" spans="1:13" ht="120" hidden="1">
      <c r="A233" s="47" t="s">
        <v>224</v>
      </c>
      <c r="B233" s="20">
        <v>228</v>
      </c>
      <c r="C233" s="27" t="s">
        <v>96</v>
      </c>
      <c r="D233" s="6"/>
      <c r="E233" s="18">
        <v>21</v>
      </c>
      <c r="F233" s="20"/>
      <c r="G233" s="7" t="s">
        <v>109</v>
      </c>
      <c r="H233" s="20" t="s">
        <v>0</v>
      </c>
      <c r="I233" s="20" t="s">
        <v>238</v>
      </c>
      <c r="J233" s="35">
        <v>82.11</v>
      </c>
      <c r="K233" s="8">
        <f t="shared" si="19"/>
        <v>1724.31</v>
      </c>
      <c r="M233" s="55" t="s">
        <v>223</v>
      </c>
    </row>
    <row r="234" spans="1:13" ht="105" hidden="1">
      <c r="A234" s="47" t="s">
        <v>224</v>
      </c>
      <c r="B234" s="20">
        <v>229</v>
      </c>
      <c r="C234" s="27" t="s">
        <v>96</v>
      </c>
      <c r="D234" s="6"/>
      <c r="E234" s="18">
        <v>3</v>
      </c>
      <c r="F234" s="20"/>
      <c r="G234" s="7" t="s">
        <v>100</v>
      </c>
      <c r="H234" s="20" t="s">
        <v>0</v>
      </c>
      <c r="I234" s="20" t="s">
        <v>237</v>
      </c>
      <c r="J234" s="35">
        <v>4913.2</v>
      </c>
      <c r="K234" s="8">
        <f t="shared" si="19"/>
        <v>14739.599999999999</v>
      </c>
      <c r="M234" s="55" t="s">
        <v>223</v>
      </c>
    </row>
    <row r="235" spans="1:13" ht="105" hidden="1">
      <c r="A235" s="47" t="s">
        <v>224</v>
      </c>
      <c r="B235" s="20">
        <v>230</v>
      </c>
      <c r="C235" s="27" t="s">
        <v>96</v>
      </c>
      <c r="D235" s="6"/>
      <c r="E235" s="18">
        <v>12</v>
      </c>
      <c r="F235" s="20"/>
      <c r="G235" s="7" t="s">
        <v>133</v>
      </c>
      <c r="H235" s="20" t="s">
        <v>0</v>
      </c>
      <c r="I235" s="20" t="s">
        <v>237</v>
      </c>
      <c r="J235" s="35">
        <v>11885.86</v>
      </c>
      <c r="K235" s="8">
        <f t="shared" si="19"/>
        <v>142630.32</v>
      </c>
      <c r="M235" s="55" t="s">
        <v>223</v>
      </c>
    </row>
    <row r="236" spans="1:13" ht="60" hidden="1">
      <c r="A236" s="47" t="s">
        <v>224</v>
      </c>
      <c r="B236" s="20">
        <v>231</v>
      </c>
      <c r="C236" s="27" t="s">
        <v>96</v>
      </c>
      <c r="D236" s="6"/>
      <c r="E236" s="18">
        <v>37</v>
      </c>
      <c r="F236" s="20"/>
      <c r="G236" s="7" t="s">
        <v>124</v>
      </c>
      <c r="H236" s="20" t="s">
        <v>0</v>
      </c>
      <c r="I236" s="20"/>
      <c r="J236" s="35">
        <v>581.13</v>
      </c>
      <c r="K236" s="8">
        <f t="shared" si="19"/>
        <v>21501.81</v>
      </c>
      <c r="M236" s="55" t="s">
        <v>223</v>
      </c>
    </row>
    <row r="237" spans="1:13" ht="156" hidden="1">
      <c r="A237" s="47" t="s">
        <v>224</v>
      </c>
      <c r="B237" s="63">
        <v>232</v>
      </c>
      <c r="C237" s="64" t="s">
        <v>96</v>
      </c>
      <c r="D237" s="65"/>
      <c r="E237" s="66">
        <v>1</v>
      </c>
      <c r="F237" s="63"/>
      <c r="G237" s="67" t="s">
        <v>60</v>
      </c>
      <c r="H237" s="63" t="s">
        <v>123</v>
      </c>
      <c r="I237" s="63"/>
      <c r="J237" s="68">
        <v>71759.56</v>
      </c>
      <c r="K237" s="73">
        <f t="shared" si="19"/>
        <v>71759.56</v>
      </c>
      <c r="M237" s="55" t="s">
        <v>223</v>
      </c>
    </row>
    <row r="238" spans="1:13" ht="105" hidden="1">
      <c r="A238" s="47" t="s">
        <v>224</v>
      </c>
      <c r="B238" s="20">
        <v>233</v>
      </c>
      <c r="C238" s="59" t="s">
        <v>142</v>
      </c>
      <c r="D238" s="28"/>
      <c r="E238" s="29">
        <v>2</v>
      </c>
      <c r="F238" s="30"/>
      <c r="G238" s="7" t="s">
        <v>107</v>
      </c>
      <c r="H238" s="20" t="s">
        <v>0</v>
      </c>
      <c r="I238" s="20" t="s">
        <v>237</v>
      </c>
      <c r="J238" s="35">
        <v>4950.24</v>
      </c>
      <c r="K238" s="23">
        <f>J238*E238</f>
        <v>9900.48</v>
      </c>
      <c r="M238" s="55"/>
    </row>
    <row r="239" spans="1:13" ht="45" hidden="1">
      <c r="A239" s="47" t="s">
        <v>224</v>
      </c>
      <c r="B239" s="20">
        <v>241</v>
      </c>
      <c r="C239" s="59" t="s">
        <v>142</v>
      </c>
      <c r="D239" s="6"/>
      <c r="E239" s="18">
        <v>3</v>
      </c>
      <c r="F239" s="20"/>
      <c r="G239" s="7" t="s">
        <v>126</v>
      </c>
      <c r="H239" s="20" t="s">
        <v>0</v>
      </c>
      <c r="I239" s="20"/>
      <c r="J239" s="35">
        <v>6259.4</v>
      </c>
      <c r="K239" s="23">
        <f t="shared" ref="K239:K244" si="20">J239*E239</f>
        <v>18778.199999999997</v>
      </c>
      <c r="M239" s="55"/>
    </row>
    <row r="240" spans="1:13" ht="30" hidden="1">
      <c r="A240" s="47" t="s">
        <v>224</v>
      </c>
      <c r="B240" s="20">
        <v>242</v>
      </c>
      <c r="C240" s="59" t="s">
        <v>142</v>
      </c>
      <c r="D240" s="6"/>
      <c r="E240" s="18">
        <v>3</v>
      </c>
      <c r="F240" s="20"/>
      <c r="G240" s="7" t="s">
        <v>116</v>
      </c>
      <c r="H240" s="20" t="s">
        <v>0</v>
      </c>
      <c r="I240" s="20"/>
      <c r="J240" s="35">
        <v>1428</v>
      </c>
      <c r="K240" s="23">
        <f t="shared" si="20"/>
        <v>4284</v>
      </c>
      <c r="M240" s="55"/>
    </row>
    <row r="241" spans="1:13" ht="120" hidden="1">
      <c r="A241" s="47" t="s">
        <v>224</v>
      </c>
      <c r="B241" s="20">
        <v>243</v>
      </c>
      <c r="C241" s="59" t="s">
        <v>142</v>
      </c>
      <c r="D241" s="6"/>
      <c r="E241" s="18">
        <v>3</v>
      </c>
      <c r="F241" s="20"/>
      <c r="G241" s="7" t="s">
        <v>109</v>
      </c>
      <c r="H241" s="20" t="s">
        <v>0</v>
      </c>
      <c r="I241" s="20" t="s">
        <v>238</v>
      </c>
      <c r="J241" s="35">
        <v>82.11</v>
      </c>
      <c r="K241" s="23">
        <f t="shared" si="20"/>
        <v>246.32999999999998</v>
      </c>
      <c r="M241" s="55"/>
    </row>
    <row r="242" spans="1:13" ht="165" hidden="1">
      <c r="A242" s="47" t="s">
        <v>224</v>
      </c>
      <c r="B242" s="20">
        <v>244</v>
      </c>
      <c r="C242" s="59" t="s">
        <v>142</v>
      </c>
      <c r="D242" s="6"/>
      <c r="E242" s="18">
        <v>12</v>
      </c>
      <c r="F242" s="20"/>
      <c r="G242" s="7" t="s">
        <v>99</v>
      </c>
      <c r="H242" s="20" t="s">
        <v>0</v>
      </c>
      <c r="I242" s="20" t="s">
        <v>237</v>
      </c>
      <c r="J242" s="35">
        <v>17049.86</v>
      </c>
      <c r="K242" s="23">
        <f t="shared" si="20"/>
        <v>204598.32</v>
      </c>
      <c r="M242" s="55"/>
    </row>
    <row r="243" spans="1:13" ht="30" hidden="1">
      <c r="A243" s="47" t="s">
        <v>224</v>
      </c>
      <c r="B243" s="20">
        <v>245</v>
      </c>
      <c r="C243" s="59" t="s">
        <v>142</v>
      </c>
      <c r="D243" s="6"/>
      <c r="E243" s="18">
        <v>9</v>
      </c>
      <c r="F243" s="20"/>
      <c r="G243" s="24" t="s">
        <v>124</v>
      </c>
      <c r="H243" s="20" t="s">
        <v>0</v>
      </c>
      <c r="I243" s="20"/>
      <c r="J243" s="35">
        <v>581.13</v>
      </c>
      <c r="K243" s="23">
        <f t="shared" si="20"/>
        <v>5230.17</v>
      </c>
      <c r="M243" s="55"/>
    </row>
    <row r="244" spans="1:13" ht="96" hidden="1">
      <c r="A244" s="47" t="s">
        <v>224</v>
      </c>
      <c r="B244" s="63">
        <v>246</v>
      </c>
      <c r="C244" s="64" t="s">
        <v>142</v>
      </c>
      <c r="D244" s="65"/>
      <c r="E244" s="66">
        <v>1</v>
      </c>
      <c r="F244" s="63"/>
      <c r="G244" s="67" t="s">
        <v>241</v>
      </c>
      <c r="H244" s="63" t="s">
        <v>123</v>
      </c>
      <c r="I244" s="63"/>
      <c r="J244" s="68">
        <v>31352.36</v>
      </c>
      <c r="K244" s="70">
        <f t="shared" si="20"/>
        <v>31352.36</v>
      </c>
      <c r="M244" s="55"/>
    </row>
    <row r="245" spans="1:13" ht="120" hidden="1">
      <c r="A245" s="47" t="s">
        <v>224</v>
      </c>
      <c r="B245" s="20">
        <v>234</v>
      </c>
      <c r="C245" s="59" t="s">
        <v>143</v>
      </c>
      <c r="D245" s="6"/>
      <c r="E245" s="18">
        <v>8</v>
      </c>
      <c r="F245" s="20"/>
      <c r="G245" s="7" t="s">
        <v>128</v>
      </c>
      <c r="H245" s="20" t="s">
        <v>0</v>
      </c>
      <c r="I245" s="20" t="s">
        <v>238</v>
      </c>
      <c r="J245" s="35">
        <v>1500.59</v>
      </c>
      <c r="K245" s="23">
        <f t="shared" ref="K245:K258" si="21">J245*E245</f>
        <v>12004.72</v>
      </c>
      <c r="M245" s="55"/>
    </row>
    <row r="246" spans="1:13" ht="120" hidden="1">
      <c r="A246" s="47" t="s">
        <v>224</v>
      </c>
      <c r="B246" s="20">
        <v>235</v>
      </c>
      <c r="C246" s="59" t="s">
        <v>143</v>
      </c>
      <c r="D246" s="6"/>
      <c r="E246" s="18">
        <v>21</v>
      </c>
      <c r="F246" s="20"/>
      <c r="G246" s="7" t="s">
        <v>140</v>
      </c>
      <c r="H246" s="20" t="s">
        <v>0</v>
      </c>
      <c r="I246" s="20" t="s">
        <v>238</v>
      </c>
      <c r="J246" s="35">
        <v>345.53</v>
      </c>
      <c r="K246" s="23">
        <f t="shared" si="21"/>
        <v>7256.1299999999992</v>
      </c>
      <c r="M246" s="55"/>
    </row>
    <row r="247" spans="1:13" ht="45" hidden="1">
      <c r="A247" s="47" t="s">
        <v>224</v>
      </c>
      <c r="B247" s="20">
        <v>241</v>
      </c>
      <c r="C247" s="59" t="s">
        <v>143</v>
      </c>
      <c r="D247" s="6"/>
      <c r="E247" s="18">
        <v>2</v>
      </c>
      <c r="F247" s="20"/>
      <c r="G247" s="7" t="s">
        <v>126</v>
      </c>
      <c r="H247" s="20" t="s">
        <v>0</v>
      </c>
      <c r="I247" s="20"/>
      <c r="J247" s="35">
        <v>6259.4</v>
      </c>
      <c r="K247" s="23">
        <f t="shared" ref="K247:K252" si="22">J247*E247</f>
        <v>12518.8</v>
      </c>
      <c r="M247" s="55"/>
    </row>
    <row r="248" spans="1:13" ht="30" hidden="1">
      <c r="A248" s="47" t="s">
        <v>224</v>
      </c>
      <c r="B248" s="20">
        <v>242</v>
      </c>
      <c r="C248" s="59" t="s">
        <v>143</v>
      </c>
      <c r="D248" s="6"/>
      <c r="E248" s="18">
        <v>2</v>
      </c>
      <c r="F248" s="20"/>
      <c r="G248" s="7" t="s">
        <v>116</v>
      </c>
      <c r="H248" s="20" t="s">
        <v>0</v>
      </c>
      <c r="I248" s="20"/>
      <c r="J248" s="35">
        <v>1428</v>
      </c>
      <c r="K248" s="23">
        <f t="shared" si="22"/>
        <v>2856</v>
      </c>
      <c r="M248" s="55"/>
    </row>
    <row r="249" spans="1:13" ht="120" hidden="1">
      <c r="A249" s="47" t="s">
        <v>224</v>
      </c>
      <c r="B249" s="20">
        <v>243</v>
      </c>
      <c r="C249" s="59" t="s">
        <v>143</v>
      </c>
      <c r="D249" s="6"/>
      <c r="E249" s="18">
        <v>2</v>
      </c>
      <c r="F249" s="20"/>
      <c r="G249" s="7" t="s">
        <v>109</v>
      </c>
      <c r="H249" s="20" t="s">
        <v>0</v>
      </c>
      <c r="I249" s="20" t="s">
        <v>238</v>
      </c>
      <c r="J249" s="35">
        <v>82.11</v>
      </c>
      <c r="K249" s="23">
        <f t="shared" si="22"/>
        <v>164.22</v>
      </c>
      <c r="M249" s="55"/>
    </row>
    <row r="250" spans="1:13" ht="165" hidden="1">
      <c r="A250" s="47" t="s">
        <v>224</v>
      </c>
      <c r="B250" s="20">
        <v>244</v>
      </c>
      <c r="C250" s="59" t="s">
        <v>143</v>
      </c>
      <c r="D250" s="6"/>
      <c r="E250" s="18">
        <v>11</v>
      </c>
      <c r="F250" s="20"/>
      <c r="G250" s="7" t="s">
        <v>99</v>
      </c>
      <c r="H250" s="20" t="s">
        <v>0</v>
      </c>
      <c r="I250" s="20" t="s">
        <v>237</v>
      </c>
      <c r="J250" s="35">
        <v>17049.86</v>
      </c>
      <c r="K250" s="23">
        <f t="shared" si="22"/>
        <v>187548.46000000002</v>
      </c>
      <c r="M250" s="55"/>
    </row>
    <row r="251" spans="1:13" ht="30" hidden="1">
      <c r="A251" s="47" t="s">
        <v>224</v>
      </c>
      <c r="B251" s="20">
        <v>245</v>
      </c>
      <c r="C251" s="59" t="s">
        <v>143</v>
      </c>
      <c r="D251" s="6"/>
      <c r="E251" s="18">
        <v>9</v>
      </c>
      <c r="F251" s="20"/>
      <c r="G251" s="24" t="s">
        <v>124</v>
      </c>
      <c r="H251" s="20" t="s">
        <v>0</v>
      </c>
      <c r="I251" s="20"/>
      <c r="J251" s="35">
        <v>581.13</v>
      </c>
      <c r="K251" s="23">
        <f t="shared" si="22"/>
        <v>5230.17</v>
      </c>
      <c r="M251" s="55"/>
    </row>
    <row r="252" spans="1:13" ht="96" hidden="1">
      <c r="A252" s="47" t="s">
        <v>224</v>
      </c>
      <c r="B252" s="63">
        <v>246</v>
      </c>
      <c r="C252" s="64" t="s">
        <v>143</v>
      </c>
      <c r="D252" s="65"/>
      <c r="E252" s="66">
        <v>1</v>
      </c>
      <c r="F252" s="63"/>
      <c r="G252" s="67" t="s">
        <v>242</v>
      </c>
      <c r="H252" s="63" t="s">
        <v>123</v>
      </c>
      <c r="I252" s="63"/>
      <c r="J252" s="68">
        <v>29608.37</v>
      </c>
      <c r="K252" s="70">
        <f t="shared" si="22"/>
        <v>29608.37</v>
      </c>
      <c r="M252" s="55"/>
    </row>
    <row r="253" spans="1:13" ht="120" hidden="1">
      <c r="A253" s="47" t="s">
        <v>224</v>
      </c>
      <c r="B253" s="20">
        <v>236</v>
      </c>
      <c r="C253" s="60" t="s">
        <v>144</v>
      </c>
      <c r="D253" s="6"/>
      <c r="E253" s="18">
        <v>5</v>
      </c>
      <c r="F253" s="20"/>
      <c r="G253" s="7" t="s">
        <v>98</v>
      </c>
      <c r="H253" s="20" t="s">
        <v>0</v>
      </c>
      <c r="I253" s="20" t="s">
        <v>238</v>
      </c>
      <c r="J253" s="35">
        <v>2299.52</v>
      </c>
      <c r="K253" s="23">
        <f t="shared" si="21"/>
        <v>11497.6</v>
      </c>
      <c r="M253" s="55"/>
    </row>
    <row r="254" spans="1:13" ht="105" hidden="1">
      <c r="A254" s="47" t="s">
        <v>224</v>
      </c>
      <c r="B254" s="20">
        <v>237</v>
      </c>
      <c r="C254" s="60" t="s">
        <v>144</v>
      </c>
      <c r="D254" s="6"/>
      <c r="E254" s="18">
        <v>6</v>
      </c>
      <c r="F254" s="20"/>
      <c r="G254" s="7" t="s">
        <v>100</v>
      </c>
      <c r="H254" s="20" t="s">
        <v>0</v>
      </c>
      <c r="I254" s="20" t="s">
        <v>237</v>
      </c>
      <c r="J254" s="35">
        <v>4913.2</v>
      </c>
      <c r="K254" s="23">
        <f t="shared" si="21"/>
        <v>29479.199999999997</v>
      </c>
      <c r="M254" s="55"/>
    </row>
    <row r="255" spans="1:13" ht="120" hidden="1">
      <c r="A255" s="47" t="s">
        <v>224</v>
      </c>
      <c r="B255" s="20">
        <v>238</v>
      </c>
      <c r="C255" s="60" t="s">
        <v>144</v>
      </c>
      <c r="D255" s="6"/>
      <c r="E255" s="18">
        <v>4</v>
      </c>
      <c r="F255" s="20"/>
      <c r="G255" s="7" t="s">
        <v>101</v>
      </c>
      <c r="H255" s="20" t="s">
        <v>0</v>
      </c>
      <c r="I255" s="20" t="s">
        <v>238</v>
      </c>
      <c r="J255" s="35">
        <v>273.23</v>
      </c>
      <c r="K255" s="23">
        <f t="shared" si="21"/>
        <v>1092.92</v>
      </c>
      <c r="M255" s="55"/>
    </row>
    <row r="256" spans="1:13" ht="48" hidden="1">
      <c r="A256" s="47" t="s">
        <v>224</v>
      </c>
      <c r="B256" s="63">
        <v>246</v>
      </c>
      <c r="C256" s="74" t="s">
        <v>144</v>
      </c>
      <c r="D256" s="65"/>
      <c r="E256" s="66">
        <v>1</v>
      </c>
      <c r="F256" s="63"/>
      <c r="G256" s="67" t="s">
        <v>243</v>
      </c>
      <c r="H256" s="63" t="s">
        <v>123</v>
      </c>
      <c r="I256" s="63"/>
      <c r="J256" s="68">
        <v>6319.22</v>
      </c>
      <c r="K256" s="70">
        <f>J256*E256</f>
        <v>6319.22</v>
      </c>
      <c r="M256" s="55"/>
    </row>
    <row r="257" spans="1:13" ht="36" hidden="1">
      <c r="A257" s="47" t="s">
        <v>224</v>
      </c>
      <c r="B257" s="20">
        <v>239</v>
      </c>
      <c r="C257" s="59" t="s">
        <v>145</v>
      </c>
      <c r="D257" s="6"/>
      <c r="E257" s="18">
        <v>2</v>
      </c>
      <c r="F257" s="20"/>
      <c r="G257" s="7" t="s">
        <v>124</v>
      </c>
      <c r="H257" s="20" t="s">
        <v>0</v>
      </c>
      <c r="I257" s="20"/>
      <c r="J257" s="35">
        <v>581.13</v>
      </c>
      <c r="K257" s="23">
        <f t="shared" si="21"/>
        <v>1162.26</v>
      </c>
      <c r="M257" s="55"/>
    </row>
    <row r="258" spans="1:13" ht="165" hidden="1">
      <c r="A258" s="47" t="s">
        <v>224</v>
      </c>
      <c r="B258" s="20">
        <v>240</v>
      </c>
      <c r="C258" s="59" t="s">
        <v>145</v>
      </c>
      <c r="D258" s="6"/>
      <c r="E258" s="18">
        <v>2</v>
      </c>
      <c r="F258" s="20"/>
      <c r="G258" s="7" t="s">
        <v>141</v>
      </c>
      <c r="H258" s="20" t="s">
        <v>0</v>
      </c>
      <c r="I258" s="9" t="s">
        <v>244</v>
      </c>
      <c r="J258" s="35">
        <v>4313.75</v>
      </c>
      <c r="K258" s="23">
        <f t="shared" si="21"/>
        <v>8627.5</v>
      </c>
      <c r="M258" s="55"/>
    </row>
    <row r="259" spans="1:13" ht="48" hidden="1">
      <c r="A259" s="47" t="s">
        <v>224</v>
      </c>
      <c r="B259" s="63">
        <v>246</v>
      </c>
      <c r="C259" s="74" t="s">
        <v>145</v>
      </c>
      <c r="D259" s="65"/>
      <c r="E259" s="66">
        <v>1</v>
      </c>
      <c r="F259" s="63"/>
      <c r="G259" s="67" t="s">
        <v>243</v>
      </c>
      <c r="H259" s="63" t="s">
        <v>123</v>
      </c>
      <c r="I259" s="63"/>
      <c r="J259" s="68">
        <v>1727.6</v>
      </c>
      <c r="K259" s="70">
        <f>J259*E259</f>
        <v>1727.6</v>
      </c>
      <c r="M259" s="55"/>
    </row>
    <row r="260" spans="1:13" ht="105" hidden="1">
      <c r="A260" s="47" t="s">
        <v>224</v>
      </c>
      <c r="B260" s="20">
        <v>247</v>
      </c>
      <c r="C260" s="9" t="s">
        <v>97</v>
      </c>
      <c r="D260" s="13"/>
      <c r="E260" s="21">
        <v>1</v>
      </c>
      <c r="F260" s="21" t="s">
        <v>3</v>
      </c>
      <c r="G260" s="7" t="s">
        <v>107</v>
      </c>
      <c r="H260" s="20" t="s">
        <v>0</v>
      </c>
      <c r="I260" s="20" t="s">
        <v>237</v>
      </c>
      <c r="J260" s="16">
        <v>4950.24</v>
      </c>
      <c r="K260" s="16">
        <f>J260*E260</f>
        <v>4950.24</v>
      </c>
    </row>
    <row r="261" spans="1:13" ht="120" hidden="1">
      <c r="A261" s="47" t="s">
        <v>224</v>
      </c>
      <c r="B261" s="20">
        <v>248</v>
      </c>
      <c r="C261" s="9" t="s">
        <v>97</v>
      </c>
      <c r="D261" s="13"/>
      <c r="E261" s="21">
        <v>2</v>
      </c>
      <c r="F261" s="21" t="s">
        <v>18</v>
      </c>
      <c r="G261" s="7" t="s">
        <v>98</v>
      </c>
      <c r="H261" s="20" t="s">
        <v>0</v>
      </c>
      <c r="I261" s="20" t="s">
        <v>238</v>
      </c>
      <c r="J261" s="16">
        <v>2299.52</v>
      </c>
      <c r="K261" s="16">
        <f t="shared" ref="K261:K265" si="23">J261*E261</f>
        <v>4599.04</v>
      </c>
    </row>
    <row r="262" spans="1:13" ht="120" hidden="1">
      <c r="A262" s="47" t="s">
        <v>224</v>
      </c>
      <c r="B262" s="20">
        <v>249</v>
      </c>
      <c r="C262" s="9" t="s">
        <v>97</v>
      </c>
      <c r="D262" s="13"/>
      <c r="E262" s="21">
        <v>32</v>
      </c>
      <c r="F262" s="21" t="s">
        <v>29</v>
      </c>
      <c r="G262" s="7" t="s">
        <v>108</v>
      </c>
      <c r="H262" s="20" t="s">
        <v>0</v>
      </c>
      <c r="I262" s="20" t="s">
        <v>238</v>
      </c>
      <c r="J262" s="16">
        <v>1485.29</v>
      </c>
      <c r="K262" s="16">
        <f t="shared" si="23"/>
        <v>47529.279999999999</v>
      </c>
    </row>
    <row r="263" spans="1:13" ht="120" hidden="1">
      <c r="A263" s="47" t="s">
        <v>224</v>
      </c>
      <c r="B263" s="20">
        <v>250</v>
      </c>
      <c r="C263" s="9" t="s">
        <v>97</v>
      </c>
      <c r="D263" s="13"/>
      <c r="E263" s="21">
        <v>1</v>
      </c>
      <c r="F263" s="21" t="s">
        <v>30</v>
      </c>
      <c r="G263" s="7" t="s">
        <v>109</v>
      </c>
      <c r="H263" s="20" t="s">
        <v>0</v>
      </c>
      <c r="I263" s="20" t="s">
        <v>238</v>
      </c>
      <c r="J263" s="16">
        <v>82.11</v>
      </c>
      <c r="K263" s="16">
        <f t="shared" si="23"/>
        <v>82.11</v>
      </c>
    </row>
    <row r="264" spans="1:13" ht="105" hidden="1">
      <c r="A264" s="47" t="s">
        <v>224</v>
      </c>
      <c r="B264" s="20">
        <v>251</v>
      </c>
      <c r="C264" s="9" t="s">
        <v>97</v>
      </c>
      <c r="D264" s="13"/>
      <c r="E264" s="21">
        <v>10</v>
      </c>
      <c r="F264" s="21" t="s">
        <v>33</v>
      </c>
      <c r="G264" s="7" t="s">
        <v>100</v>
      </c>
      <c r="H264" s="20" t="s">
        <v>0</v>
      </c>
      <c r="I264" s="20" t="s">
        <v>237</v>
      </c>
      <c r="J264" s="16">
        <v>4913.2</v>
      </c>
      <c r="K264" s="16">
        <f t="shared" si="23"/>
        <v>49132</v>
      </c>
    </row>
    <row r="265" spans="1:13" ht="120" hidden="1">
      <c r="A265" s="47" t="s">
        <v>224</v>
      </c>
      <c r="B265" s="20">
        <v>252</v>
      </c>
      <c r="C265" s="9" t="s">
        <v>97</v>
      </c>
      <c r="D265" s="13"/>
      <c r="E265" s="21">
        <v>1</v>
      </c>
      <c r="F265" s="21" t="s">
        <v>39</v>
      </c>
      <c r="G265" s="7" t="s">
        <v>102</v>
      </c>
      <c r="H265" s="20" t="s">
        <v>0</v>
      </c>
      <c r="I265" s="20" t="s">
        <v>238</v>
      </c>
      <c r="J265" s="16">
        <v>1478.22</v>
      </c>
      <c r="K265" s="16">
        <f t="shared" si="23"/>
        <v>1478.22</v>
      </c>
    </row>
    <row r="266" spans="1:13" ht="120" hidden="1">
      <c r="A266" s="47" t="s">
        <v>224</v>
      </c>
      <c r="B266" s="63">
        <v>253</v>
      </c>
      <c r="C266" s="64" t="s">
        <v>97</v>
      </c>
      <c r="D266" s="75"/>
      <c r="E266" s="76">
        <v>1</v>
      </c>
      <c r="F266" s="76" t="s">
        <v>48</v>
      </c>
      <c r="G266" s="77" t="s">
        <v>110</v>
      </c>
      <c r="H266" s="63" t="s">
        <v>123</v>
      </c>
      <c r="I266" s="63"/>
      <c r="J266" s="78">
        <v>17164.5</v>
      </c>
      <c r="K266" s="78">
        <f>J266*E266</f>
        <v>17164.5</v>
      </c>
    </row>
    <row r="267" spans="1:13" ht="90" hidden="1" customHeight="1">
      <c r="A267" s="47" t="s">
        <v>224</v>
      </c>
      <c r="B267" s="20">
        <v>254</v>
      </c>
      <c r="C267" s="11" t="s">
        <v>106</v>
      </c>
      <c r="D267" s="12"/>
      <c r="E267" s="18">
        <v>15</v>
      </c>
      <c r="F267" s="40" t="s">
        <v>18</v>
      </c>
      <c r="G267" s="14" t="s">
        <v>98</v>
      </c>
      <c r="H267" s="20" t="s">
        <v>0</v>
      </c>
      <c r="I267" s="20" t="s">
        <v>238</v>
      </c>
      <c r="J267" s="15">
        <v>2299.52</v>
      </c>
      <c r="K267" s="15">
        <f>J267*E267</f>
        <v>34492.800000000003</v>
      </c>
    </row>
    <row r="268" spans="1:13" ht="165" hidden="1">
      <c r="A268" s="47" t="s">
        <v>224</v>
      </c>
      <c r="B268" s="20">
        <v>255</v>
      </c>
      <c r="C268" s="11" t="s">
        <v>106</v>
      </c>
      <c r="D268" s="13"/>
      <c r="E268" s="18">
        <v>43</v>
      </c>
      <c r="F268" s="21" t="s">
        <v>31</v>
      </c>
      <c r="G268" s="7" t="s">
        <v>99</v>
      </c>
      <c r="H268" s="20" t="s">
        <v>0</v>
      </c>
      <c r="I268" s="20" t="s">
        <v>237</v>
      </c>
      <c r="J268" s="16">
        <v>17049.86</v>
      </c>
      <c r="K268" s="15">
        <f t="shared" ref="K268:K274" si="24">J268*E268</f>
        <v>733143.98</v>
      </c>
    </row>
    <row r="269" spans="1:13" ht="105" hidden="1">
      <c r="A269" s="47" t="s">
        <v>224</v>
      </c>
      <c r="B269" s="20">
        <v>256</v>
      </c>
      <c r="C269" s="11" t="s">
        <v>106</v>
      </c>
      <c r="D269" s="13"/>
      <c r="E269" s="18">
        <v>21</v>
      </c>
      <c r="F269" s="21" t="s">
        <v>33</v>
      </c>
      <c r="G269" s="7" t="s">
        <v>100</v>
      </c>
      <c r="H269" s="20" t="s">
        <v>0</v>
      </c>
      <c r="I269" s="20" t="s">
        <v>237</v>
      </c>
      <c r="J269" s="16">
        <v>4913.2</v>
      </c>
      <c r="K269" s="15">
        <f t="shared" si="24"/>
        <v>103177.2</v>
      </c>
    </row>
    <row r="270" spans="1:13" ht="120" hidden="1">
      <c r="A270" s="47" t="s">
        <v>224</v>
      </c>
      <c r="B270" s="20">
        <v>257</v>
      </c>
      <c r="C270" s="11" t="s">
        <v>106</v>
      </c>
      <c r="D270" s="13"/>
      <c r="E270" s="18">
        <v>7</v>
      </c>
      <c r="F270" s="21" t="s">
        <v>38</v>
      </c>
      <c r="G270" s="7" t="s">
        <v>101</v>
      </c>
      <c r="H270" s="20" t="s">
        <v>0</v>
      </c>
      <c r="I270" s="20" t="s">
        <v>238</v>
      </c>
      <c r="J270" s="16">
        <v>273.23</v>
      </c>
      <c r="K270" s="15">
        <f t="shared" si="24"/>
        <v>1912.6100000000001</v>
      </c>
    </row>
    <row r="271" spans="1:13" ht="120" hidden="1">
      <c r="A271" s="47" t="s">
        <v>224</v>
      </c>
      <c r="B271" s="20">
        <v>258</v>
      </c>
      <c r="C271" s="11" t="s">
        <v>106</v>
      </c>
      <c r="D271" s="13"/>
      <c r="E271" s="18">
        <v>1</v>
      </c>
      <c r="F271" s="21" t="s">
        <v>39</v>
      </c>
      <c r="G271" s="7" t="s">
        <v>102</v>
      </c>
      <c r="H271" s="20" t="s">
        <v>0</v>
      </c>
      <c r="I271" s="20" t="s">
        <v>238</v>
      </c>
      <c r="J271" s="16">
        <v>1478.22</v>
      </c>
      <c r="K271" s="15">
        <f t="shared" si="24"/>
        <v>1478.22</v>
      </c>
    </row>
    <row r="272" spans="1:13" ht="30" hidden="1">
      <c r="A272" s="47" t="s">
        <v>224</v>
      </c>
      <c r="B272" s="20">
        <v>259</v>
      </c>
      <c r="C272" s="11" t="s">
        <v>106</v>
      </c>
      <c r="D272" s="13"/>
      <c r="E272" s="18">
        <v>180</v>
      </c>
      <c r="F272" s="21" t="s">
        <v>21</v>
      </c>
      <c r="G272" s="48" t="s">
        <v>103</v>
      </c>
      <c r="H272" s="26" t="s">
        <v>17</v>
      </c>
      <c r="I272" s="26"/>
      <c r="J272" s="16">
        <v>36.43</v>
      </c>
      <c r="K272" s="15">
        <f t="shared" si="24"/>
        <v>6557.4</v>
      </c>
    </row>
    <row r="273" spans="1:11" ht="30" hidden="1">
      <c r="A273" s="47" t="s">
        <v>224</v>
      </c>
      <c r="B273" s="20">
        <v>260</v>
      </c>
      <c r="C273" s="11" t="s">
        <v>106</v>
      </c>
      <c r="D273" s="13"/>
      <c r="E273" s="18">
        <v>500</v>
      </c>
      <c r="F273" s="21" t="s">
        <v>34</v>
      </c>
      <c r="G273" s="48" t="s">
        <v>104</v>
      </c>
      <c r="H273" s="26" t="s">
        <v>17</v>
      </c>
      <c r="I273" s="26"/>
      <c r="J273" s="16">
        <v>15.22</v>
      </c>
      <c r="K273" s="15">
        <f t="shared" si="24"/>
        <v>7610</v>
      </c>
    </row>
    <row r="274" spans="1:11" ht="30" hidden="1">
      <c r="A274" s="47" t="s">
        <v>224</v>
      </c>
      <c r="B274" s="20">
        <v>261</v>
      </c>
      <c r="C274" s="11" t="s">
        <v>106</v>
      </c>
      <c r="D274" s="13"/>
      <c r="E274" s="18">
        <v>250</v>
      </c>
      <c r="F274" s="21" t="s">
        <v>35</v>
      </c>
      <c r="G274" s="48" t="s">
        <v>105</v>
      </c>
      <c r="H274" s="26" t="s">
        <v>17</v>
      </c>
      <c r="I274" s="26"/>
      <c r="J274" s="16">
        <v>9.4499999999999993</v>
      </c>
      <c r="K274" s="15">
        <f t="shared" si="24"/>
        <v>2362.5</v>
      </c>
    </row>
    <row r="275" spans="1:11" ht="120" hidden="1">
      <c r="A275" s="47" t="s">
        <v>224</v>
      </c>
      <c r="B275" s="63">
        <v>262</v>
      </c>
      <c r="C275" s="79" t="s">
        <v>106</v>
      </c>
      <c r="D275" s="75"/>
      <c r="E275" s="76">
        <v>1</v>
      </c>
      <c r="F275" s="76" t="s">
        <v>49</v>
      </c>
      <c r="G275" s="67" t="s">
        <v>73</v>
      </c>
      <c r="H275" s="63" t="s">
        <v>123</v>
      </c>
      <c r="I275" s="76"/>
      <c r="J275" s="78">
        <v>112074.06</v>
      </c>
      <c r="K275" s="78">
        <f>J275*E275</f>
        <v>112074.06</v>
      </c>
    </row>
    <row r="276" spans="1:11" ht="165" hidden="1">
      <c r="A276" s="47" t="s">
        <v>225</v>
      </c>
      <c r="B276" s="20">
        <v>314</v>
      </c>
      <c r="C276" s="21" t="s">
        <v>159</v>
      </c>
      <c r="D276" s="13"/>
      <c r="E276" s="21">
        <v>261</v>
      </c>
      <c r="F276" s="21" t="s">
        <v>31</v>
      </c>
      <c r="G276" s="7" t="s">
        <v>99</v>
      </c>
      <c r="H276" s="31" t="s">
        <v>0</v>
      </c>
      <c r="I276" s="31" t="s">
        <v>237</v>
      </c>
      <c r="J276" s="16">
        <v>17049.86</v>
      </c>
      <c r="K276" s="34">
        <f>J276*E276</f>
        <v>4450013.46</v>
      </c>
    </row>
    <row r="277" spans="1:11" ht="120" hidden="1">
      <c r="A277" s="47" t="s">
        <v>225</v>
      </c>
      <c r="B277" s="20">
        <v>315</v>
      </c>
      <c r="C277" s="21" t="s">
        <v>159</v>
      </c>
      <c r="D277" s="13"/>
      <c r="E277" s="21">
        <v>3</v>
      </c>
      <c r="F277" s="21" t="s">
        <v>2</v>
      </c>
      <c r="G277" s="7" t="s">
        <v>131</v>
      </c>
      <c r="H277" s="31" t="s">
        <v>0</v>
      </c>
      <c r="I277" s="31" t="s">
        <v>237</v>
      </c>
      <c r="J277" s="16">
        <v>3173.3</v>
      </c>
      <c r="K277" s="34">
        <f t="shared" ref="K277:K278" si="25">J277*E277</f>
        <v>9519.9000000000015</v>
      </c>
    </row>
    <row r="278" spans="1:11" ht="48" hidden="1">
      <c r="A278" s="47" t="s">
        <v>225</v>
      </c>
      <c r="B278" s="63">
        <v>316</v>
      </c>
      <c r="C278" s="76" t="s">
        <v>159</v>
      </c>
      <c r="D278" s="65"/>
      <c r="E278" s="65">
        <v>1</v>
      </c>
      <c r="F278" s="63" t="s">
        <v>157</v>
      </c>
      <c r="G278" s="67" t="s">
        <v>158</v>
      </c>
      <c r="H278" s="63" t="s">
        <v>123</v>
      </c>
      <c r="I278" s="80"/>
      <c r="J278" s="68">
        <v>536794.14</v>
      </c>
      <c r="K278" s="81">
        <f t="shared" si="25"/>
        <v>536794.14</v>
      </c>
    </row>
    <row r="279" spans="1:11" ht="120" hidden="1">
      <c r="A279" s="47" t="s">
        <v>225</v>
      </c>
      <c r="B279" s="20">
        <v>322</v>
      </c>
      <c r="C279" s="11" t="s">
        <v>162</v>
      </c>
      <c r="D279" s="13"/>
      <c r="E279" s="21">
        <v>30</v>
      </c>
      <c r="F279" s="21" t="s">
        <v>7</v>
      </c>
      <c r="G279" s="7" t="s">
        <v>112</v>
      </c>
      <c r="H279" s="31" t="s">
        <v>0</v>
      </c>
      <c r="I279" s="31" t="s">
        <v>237</v>
      </c>
      <c r="J279" s="16">
        <v>3724.48</v>
      </c>
      <c r="K279" s="16">
        <f>J279*E279</f>
        <v>111734.39999999999</v>
      </c>
    </row>
    <row r="280" spans="1:11" ht="45" hidden="1">
      <c r="A280" s="47" t="s">
        <v>225</v>
      </c>
      <c r="B280" s="20">
        <v>323</v>
      </c>
      <c r="C280" s="11" t="s">
        <v>162</v>
      </c>
      <c r="D280" s="13"/>
      <c r="E280" s="21">
        <v>24</v>
      </c>
      <c r="F280" s="21" t="s">
        <v>8</v>
      </c>
      <c r="G280" s="7" t="s">
        <v>126</v>
      </c>
      <c r="H280" s="31" t="s">
        <v>0</v>
      </c>
      <c r="I280" s="31"/>
      <c r="J280" s="16">
        <v>6259.4</v>
      </c>
      <c r="K280" s="16">
        <f t="shared" ref="K280:K288" si="26">J280*E280</f>
        <v>150225.59999999998</v>
      </c>
    </row>
    <row r="281" spans="1:11" ht="45" hidden="1">
      <c r="A281" s="47" t="s">
        <v>225</v>
      </c>
      <c r="B281" s="20">
        <v>324</v>
      </c>
      <c r="C281" s="11" t="s">
        <v>162</v>
      </c>
      <c r="D281" s="13"/>
      <c r="E281" s="21">
        <v>24</v>
      </c>
      <c r="F281" s="21" t="s">
        <v>10</v>
      </c>
      <c r="G281" s="7" t="s">
        <v>116</v>
      </c>
      <c r="H281" s="31" t="s">
        <v>0</v>
      </c>
      <c r="I281" s="31"/>
      <c r="J281" s="16">
        <v>1428</v>
      </c>
      <c r="K281" s="16">
        <f t="shared" si="26"/>
        <v>34272</v>
      </c>
    </row>
    <row r="282" spans="1:11" ht="45" hidden="1">
      <c r="A282" s="47" t="s">
        <v>225</v>
      </c>
      <c r="B282" s="20">
        <v>325</v>
      </c>
      <c r="C282" s="11" t="s">
        <v>162</v>
      </c>
      <c r="D282" s="13"/>
      <c r="E282" s="21">
        <v>24</v>
      </c>
      <c r="F282" s="21" t="s">
        <v>11</v>
      </c>
      <c r="G282" s="7" t="s">
        <v>117</v>
      </c>
      <c r="H282" s="31" t="s">
        <v>0</v>
      </c>
      <c r="I282" s="31"/>
      <c r="J282" s="16">
        <v>2499.2399999999998</v>
      </c>
      <c r="K282" s="16">
        <f t="shared" si="26"/>
        <v>59981.759999999995</v>
      </c>
    </row>
    <row r="283" spans="1:11" ht="45" hidden="1">
      <c r="A283" s="47" t="s">
        <v>225</v>
      </c>
      <c r="B283" s="20">
        <v>326</v>
      </c>
      <c r="C283" s="11" t="s">
        <v>162</v>
      </c>
      <c r="D283" s="13"/>
      <c r="E283" s="21">
        <v>474</v>
      </c>
      <c r="F283" s="21" t="s">
        <v>15</v>
      </c>
      <c r="G283" s="7" t="s">
        <v>121</v>
      </c>
      <c r="H283" s="31" t="s">
        <v>17</v>
      </c>
      <c r="I283" s="31"/>
      <c r="J283" s="16">
        <v>65.23</v>
      </c>
      <c r="K283" s="16">
        <f t="shared" si="26"/>
        <v>30919.02</v>
      </c>
    </row>
    <row r="284" spans="1:11" ht="45" hidden="1">
      <c r="A284" s="47" t="s">
        <v>225</v>
      </c>
      <c r="B284" s="20">
        <v>327</v>
      </c>
      <c r="C284" s="11" t="s">
        <v>162</v>
      </c>
      <c r="D284" s="13"/>
      <c r="E284" s="21">
        <v>500</v>
      </c>
      <c r="F284" s="21" t="s">
        <v>12</v>
      </c>
      <c r="G284" s="7" t="s">
        <v>118</v>
      </c>
      <c r="H284" s="31" t="s">
        <v>17</v>
      </c>
      <c r="I284" s="31"/>
      <c r="J284" s="16">
        <v>18.18</v>
      </c>
      <c r="K284" s="16">
        <f t="shared" si="26"/>
        <v>9090</v>
      </c>
    </row>
    <row r="285" spans="1:11" ht="45" hidden="1">
      <c r="A285" s="47" t="s">
        <v>225</v>
      </c>
      <c r="B285" s="20">
        <v>328</v>
      </c>
      <c r="C285" s="11" t="s">
        <v>162</v>
      </c>
      <c r="D285" s="13"/>
      <c r="E285" s="21">
        <v>1000</v>
      </c>
      <c r="F285" s="21" t="s">
        <v>13</v>
      </c>
      <c r="G285" s="7" t="s">
        <v>119</v>
      </c>
      <c r="H285" s="31" t="s">
        <v>17</v>
      </c>
      <c r="I285" s="31"/>
      <c r="J285" s="16">
        <v>29.17</v>
      </c>
      <c r="K285" s="16">
        <f t="shared" si="26"/>
        <v>29170</v>
      </c>
    </row>
    <row r="286" spans="1:11" ht="45" hidden="1">
      <c r="A286" s="47" t="s">
        <v>225</v>
      </c>
      <c r="B286" s="20">
        <v>329</v>
      </c>
      <c r="C286" s="11" t="s">
        <v>162</v>
      </c>
      <c r="D286" s="13"/>
      <c r="E286" s="21">
        <v>670</v>
      </c>
      <c r="F286" s="21" t="s">
        <v>14</v>
      </c>
      <c r="G286" s="7" t="s">
        <v>120</v>
      </c>
      <c r="H286" s="31" t="s">
        <v>17</v>
      </c>
      <c r="I286" s="31"/>
      <c r="J286" s="16">
        <v>20.37</v>
      </c>
      <c r="K286" s="16">
        <f t="shared" si="26"/>
        <v>13647.900000000001</v>
      </c>
    </row>
    <row r="287" spans="1:11" ht="45" hidden="1">
      <c r="A287" s="47" t="s">
        <v>225</v>
      </c>
      <c r="B287" s="20">
        <v>330</v>
      </c>
      <c r="C287" s="11" t="s">
        <v>162</v>
      </c>
      <c r="D287" s="13"/>
      <c r="E287" s="21">
        <v>2</v>
      </c>
      <c r="F287" s="21" t="s">
        <v>16</v>
      </c>
      <c r="G287" s="7" t="s">
        <v>147</v>
      </c>
      <c r="H287" s="31" t="s">
        <v>0</v>
      </c>
      <c r="I287" s="31"/>
      <c r="J287" s="16">
        <v>610.64</v>
      </c>
      <c r="K287" s="16">
        <f t="shared" si="26"/>
        <v>1221.28</v>
      </c>
    </row>
    <row r="288" spans="1:11" ht="165" hidden="1">
      <c r="A288" s="47" t="s">
        <v>225</v>
      </c>
      <c r="B288" s="63">
        <v>331</v>
      </c>
      <c r="C288" s="79" t="s">
        <v>162</v>
      </c>
      <c r="D288" s="75"/>
      <c r="E288" s="76">
        <v>1</v>
      </c>
      <c r="F288" s="76" t="s">
        <v>163</v>
      </c>
      <c r="G288" s="77" t="s">
        <v>164</v>
      </c>
      <c r="H288" s="82" t="s">
        <v>123</v>
      </c>
      <c r="I288" s="82"/>
      <c r="J288" s="78">
        <v>8308.82</v>
      </c>
      <c r="K288" s="78">
        <f t="shared" si="26"/>
        <v>8308.82</v>
      </c>
    </row>
    <row r="289" spans="1:11" ht="120" hidden="1">
      <c r="A289" s="47" t="s">
        <v>225</v>
      </c>
      <c r="B289" s="20">
        <v>332</v>
      </c>
      <c r="C289" s="11" t="s">
        <v>165</v>
      </c>
      <c r="D289" s="13"/>
      <c r="E289" s="21">
        <v>30</v>
      </c>
      <c r="F289" s="21" t="s">
        <v>7</v>
      </c>
      <c r="G289" s="7" t="s">
        <v>112</v>
      </c>
      <c r="H289" s="31" t="s">
        <v>0</v>
      </c>
      <c r="I289" s="31" t="s">
        <v>237</v>
      </c>
      <c r="J289" s="16">
        <v>3724.48</v>
      </c>
      <c r="K289" s="16">
        <f>J289*E289</f>
        <v>111734.39999999999</v>
      </c>
    </row>
    <row r="290" spans="1:11" ht="105" hidden="1">
      <c r="A290" s="47" t="s">
        <v>225</v>
      </c>
      <c r="B290" s="20">
        <v>333</v>
      </c>
      <c r="C290" s="11" t="s">
        <v>165</v>
      </c>
      <c r="D290" s="13"/>
      <c r="E290" s="21">
        <v>34</v>
      </c>
      <c r="F290" s="21" t="s">
        <v>1</v>
      </c>
      <c r="G290" s="7" t="s">
        <v>111</v>
      </c>
      <c r="H290" s="31" t="s">
        <v>0</v>
      </c>
      <c r="I290" s="31" t="s">
        <v>237</v>
      </c>
      <c r="J290" s="16">
        <v>3169.57</v>
      </c>
      <c r="K290" s="16">
        <f t="shared" ref="K290:K302" si="27">J290*E290</f>
        <v>107765.38</v>
      </c>
    </row>
    <row r="291" spans="1:11" ht="120" hidden="1">
      <c r="A291" s="47" t="s">
        <v>225</v>
      </c>
      <c r="B291" s="20">
        <v>334</v>
      </c>
      <c r="C291" s="11" t="s">
        <v>165</v>
      </c>
      <c r="D291" s="13"/>
      <c r="E291" s="21">
        <v>15</v>
      </c>
      <c r="F291" s="21" t="s">
        <v>18</v>
      </c>
      <c r="G291" s="7" t="s">
        <v>98</v>
      </c>
      <c r="H291" s="31" t="s">
        <v>0</v>
      </c>
      <c r="I291" s="31" t="s">
        <v>238</v>
      </c>
      <c r="J291" s="16">
        <v>2299.52</v>
      </c>
      <c r="K291" s="16">
        <f t="shared" si="27"/>
        <v>34492.800000000003</v>
      </c>
    </row>
    <row r="292" spans="1:11" ht="120" hidden="1">
      <c r="A292" s="47" t="s">
        <v>225</v>
      </c>
      <c r="B292" s="20">
        <v>335</v>
      </c>
      <c r="C292" s="11" t="s">
        <v>165</v>
      </c>
      <c r="D292" s="13"/>
      <c r="E292" s="21">
        <v>7</v>
      </c>
      <c r="F292" s="21" t="s">
        <v>20</v>
      </c>
      <c r="G292" s="7" t="s">
        <v>149</v>
      </c>
      <c r="H292" s="31" t="s">
        <v>0</v>
      </c>
      <c r="I292" s="31" t="s">
        <v>245</v>
      </c>
      <c r="J292" s="16">
        <v>595.49</v>
      </c>
      <c r="K292" s="16">
        <f t="shared" si="27"/>
        <v>4168.43</v>
      </c>
    </row>
    <row r="293" spans="1:11" ht="45" hidden="1">
      <c r="A293" s="47" t="s">
        <v>225</v>
      </c>
      <c r="B293" s="20">
        <v>336</v>
      </c>
      <c r="C293" s="11" t="s">
        <v>165</v>
      </c>
      <c r="D293" s="13"/>
      <c r="E293" s="21">
        <v>11</v>
      </c>
      <c r="F293" s="21" t="s">
        <v>8</v>
      </c>
      <c r="G293" s="7" t="s">
        <v>126</v>
      </c>
      <c r="H293" s="31" t="s">
        <v>0</v>
      </c>
      <c r="I293" s="31"/>
      <c r="J293" s="16">
        <v>6259.4</v>
      </c>
      <c r="K293" s="16">
        <f t="shared" si="27"/>
        <v>68853.399999999994</v>
      </c>
    </row>
    <row r="294" spans="1:11" ht="30" hidden="1">
      <c r="A294" s="47" t="s">
        <v>225</v>
      </c>
      <c r="B294" s="20">
        <v>337</v>
      </c>
      <c r="C294" s="11" t="s">
        <v>165</v>
      </c>
      <c r="D294" s="13"/>
      <c r="E294" s="21">
        <v>11</v>
      </c>
      <c r="F294" s="21" t="s">
        <v>10</v>
      </c>
      <c r="G294" s="7" t="s">
        <v>116</v>
      </c>
      <c r="H294" s="31" t="s">
        <v>0</v>
      </c>
      <c r="I294" s="31"/>
      <c r="J294" s="16">
        <v>1428</v>
      </c>
      <c r="K294" s="16">
        <f t="shared" si="27"/>
        <v>15708</v>
      </c>
    </row>
    <row r="295" spans="1:11" ht="30" hidden="1">
      <c r="A295" s="47" t="s">
        <v>225</v>
      </c>
      <c r="B295" s="20">
        <v>338</v>
      </c>
      <c r="C295" s="11" t="s">
        <v>165</v>
      </c>
      <c r="D295" s="13"/>
      <c r="E295" s="21">
        <v>13</v>
      </c>
      <c r="F295" s="21" t="s">
        <v>11</v>
      </c>
      <c r="G295" s="7" t="s">
        <v>117</v>
      </c>
      <c r="H295" s="31" t="s">
        <v>0</v>
      </c>
      <c r="I295" s="31"/>
      <c r="J295" s="16">
        <v>2499.2399999999998</v>
      </c>
      <c r="K295" s="16">
        <f t="shared" si="27"/>
        <v>32490.119999999995</v>
      </c>
    </row>
    <row r="296" spans="1:11" ht="30" hidden="1">
      <c r="A296" s="47" t="s">
        <v>225</v>
      </c>
      <c r="B296" s="20">
        <v>339</v>
      </c>
      <c r="C296" s="11" t="s">
        <v>165</v>
      </c>
      <c r="D296" s="13"/>
      <c r="E296" s="21">
        <v>171</v>
      </c>
      <c r="F296" s="21" t="s">
        <v>15</v>
      </c>
      <c r="G296" s="7" t="s">
        <v>121</v>
      </c>
      <c r="H296" s="31" t="s">
        <v>17</v>
      </c>
      <c r="I296" s="31"/>
      <c r="J296" s="16">
        <v>65.23</v>
      </c>
      <c r="K296" s="16">
        <f t="shared" si="27"/>
        <v>11154.33</v>
      </c>
    </row>
    <row r="297" spans="1:11" ht="30" hidden="1">
      <c r="A297" s="47" t="s">
        <v>225</v>
      </c>
      <c r="B297" s="20">
        <v>340</v>
      </c>
      <c r="C297" s="11" t="s">
        <v>165</v>
      </c>
      <c r="D297" s="13"/>
      <c r="E297" s="21">
        <v>105</v>
      </c>
      <c r="F297" s="21" t="s">
        <v>19</v>
      </c>
      <c r="G297" s="7" t="s">
        <v>148</v>
      </c>
      <c r="H297" s="31" t="s">
        <v>17</v>
      </c>
      <c r="I297" s="31"/>
      <c r="J297" s="16">
        <v>38.72</v>
      </c>
      <c r="K297" s="16">
        <f t="shared" si="27"/>
        <v>4065.6</v>
      </c>
    </row>
    <row r="298" spans="1:11" ht="30" hidden="1">
      <c r="A298" s="47" t="s">
        <v>225</v>
      </c>
      <c r="B298" s="20">
        <v>341</v>
      </c>
      <c r="C298" s="11" t="s">
        <v>165</v>
      </c>
      <c r="D298" s="13"/>
      <c r="E298" s="21">
        <v>560</v>
      </c>
      <c r="F298" s="21" t="s">
        <v>13</v>
      </c>
      <c r="G298" s="7" t="s">
        <v>119</v>
      </c>
      <c r="H298" s="31" t="s">
        <v>17</v>
      </c>
      <c r="I298" s="31"/>
      <c r="J298" s="16">
        <v>29.17</v>
      </c>
      <c r="K298" s="16">
        <f t="shared" si="27"/>
        <v>16335.2</v>
      </c>
    </row>
    <row r="299" spans="1:11" ht="30" hidden="1">
      <c r="A299" s="47" t="s">
        <v>225</v>
      </c>
      <c r="B299" s="20">
        <v>342</v>
      </c>
      <c r="C299" s="11" t="s">
        <v>165</v>
      </c>
      <c r="D299" s="13"/>
      <c r="E299" s="21">
        <v>250</v>
      </c>
      <c r="F299" s="21" t="s">
        <v>12</v>
      </c>
      <c r="G299" s="7" t="s">
        <v>118</v>
      </c>
      <c r="H299" s="31" t="s">
        <v>17</v>
      </c>
      <c r="I299" s="31"/>
      <c r="J299" s="16">
        <v>18.18</v>
      </c>
      <c r="K299" s="16">
        <f t="shared" si="27"/>
        <v>4545</v>
      </c>
    </row>
    <row r="300" spans="1:11" ht="30" hidden="1">
      <c r="A300" s="47" t="s">
        <v>225</v>
      </c>
      <c r="B300" s="20">
        <v>343</v>
      </c>
      <c r="C300" s="11" t="s">
        <v>165</v>
      </c>
      <c r="D300" s="13"/>
      <c r="E300" s="21">
        <v>130</v>
      </c>
      <c r="F300" s="21" t="s">
        <v>14</v>
      </c>
      <c r="G300" s="7" t="s">
        <v>120</v>
      </c>
      <c r="H300" s="31" t="s">
        <v>17</v>
      </c>
      <c r="I300" s="31"/>
      <c r="J300" s="16">
        <v>20.37</v>
      </c>
      <c r="K300" s="16">
        <f t="shared" si="27"/>
        <v>2648.1</v>
      </c>
    </row>
    <row r="301" spans="1:11" ht="30" hidden="1">
      <c r="A301" s="47" t="s">
        <v>225</v>
      </c>
      <c r="B301" s="20">
        <v>344</v>
      </c>
      <c r="C301" s="11" t="s">
        <v>165</v>
      </c>
      <c r="D301" s="13"/>
      <c r="E301" s="21">
        <v>2</v>
      </c>
      <c r="F301" s="21" t="s">
        <v>16</v>
      </c>
      <c r="G301" s="7" t="s">
        <v>147</v>
      </c>
      <c r="H301" s="31" t="s">
        <v>0</v>
      </c>
      <c r="I301" s="31"/>
      <c r="J301" s="16">
        <v>610.64</v>
      </c>
      <c r="K301" s="16">
        <f t="shared" si="27"/>
        <v>1221.28</v>
      </c>
    </row>
    <row r="302" spans="1:11" ht="195" hidden="1">
      <c r="A302" s="47" t="s">
        <v>225</v>
      </c>
      <c r="B302" s="63">
        <v>345</v>
      </c>
      <c r="C302" s="79" t="s">
        <v>165</v>
      </c>
      <c r="D302" s="75"/>
      <c r="E302" s="76">
        <v>1</v>
      </c>
      <c r="F302" s="76" t="s">
        <v>166</v>
      </c>
      <c r="G302" s="77" t="s">
        <v>167</v>
      </c>
      <c r="H302" s="82" t="s">
        <v>123</v>
      </c>
      <c r="I302" s="82"/>
      <c r="J302" s="78">
        <v>77348.03</v>
      </c>
      <c r="K302" s="78">
        <f t="shared" si="27"/>
        <v>77348.03</v>
      </c>
    </row>
    <row r="303" spans="1:11" ht="105" hidden="1">
      <c r="A303" s="47" t="s">
        <v>225</v>
      </c>
      <c r="B303" s="20">
        <v>346</v>
      </c>
      <c r="C303" s="21" t="s">
        <v>168</v>
      </c>
      <c r="D303" s="21"/>
      <c r="E303" s="21">
        <v>56</v>
      </c>
      <c r="F303" s="21" t="s">
        <v>5</v>
      </c>
      <c r="G303" s="10" t="s">
        <v>113</v>
      </c>
      <c r="H303" s="21" t="s">
        <v>0</v>
      </c>
      <c r="I303" s="21" t="s">
        <v>237</v>
      </c>
      <c r="J303" s="16">
        <v>5932.94</v>
      </c>
      <c r="K303" s="16">
        <f>J303*E303</f>
        <v>332244.63999999996</v>
      </c>
    </row>
    <row r="304" spans="1:11" ht="60" hidden="1">
      <c r="A304" s="47" t="s">
        <v>225</v>
      </c>
      <c r="B304" s="63">
        <v>347</v>
      </c>
      <c r="C304" s="76" t="s">
        <v>168</v>
      </c>
      <c r="D304" s="76"/>
      <c r="E304" s="76">
        <v>1</v>
      </c>
      <c r="F304" s="76" t="s">
        <v>169</v>
      </c>
      <c r="G304" s="83" t="s">
        <v>170</v>
      </c>
      <c r="H304" s="76" t="s">
        <v>123</v>
      </c>
      <c r="I304" s="76"/>
      <c r="J304" s="78">
        <v>45973.2</v>
      </c>
      <c r="K304" s="78">
        <f>J304*E304</f>
        <v>45973.2</v>
      </c>
    </row>
    <row r="305" spans="1:11" ht="105" hidden="1">
      <c r="A305" s="47" t="s">
        <v>225</v>
      </c>
      <c r="B305" s="20">
        <v>353</v>
      </c>
      <c r="C305" s="11" t="s">
        <v>94</v>
      </c>
      <c r="D305" s="13"/>
      <c r="E305" s="21">
        <v>4</v>
      </c>
      <c r="F305" s="21" t="s">
        <v>5</v>
      </c>
      <c r="G305" s="7" t="s">
        <v>113</v>
      </c>
      <c r="H305" s="31" t="s">
        <v>0</v>
      </c>
      <c r="I305" s="31" t="s">
        <v>237</v>
      </c>
      <c r="J305" s="16">
        <v>5932.94</v>
      </c>
      <c r="K305" s="16">
        <f>J305*E305</f>
        <v>23731.759999999998</v>
      </c>
    </row>
    <row r="306" spans="1:11" ht="105" hidden="1">
      <c r="A306" s="47" t="s">
        <v>225</v>
      </c>
      <c r="B306" s="20">
        <v>354</v>
      </c>
      <c r="C306" s="11" t="s">
        <v>94</v>
      </c>
      <c r="D306" s="13"/>
      <c r="E306" s="21">
        <v>14</v>
      </c>
      <c r="F306" s="21" t="s">
        <v>4</v>
      </c>
      <c r="G306" s="7" t="s">
        <v>146</v>
      </c>
      <c r="H306" s="31" t="s">
        <v>0</v>
      </c>
      <c r="I306" s="31" t="s">
        <v>246</v>
      </c>
      <c r="J306" s="16">
        <v>3448.62</v>
      </c>
      <c r="K306" s="16">
        <f t="shared" ref="K306:K336" si="28">J306*E306</f>
        <v>48280.68</v>
      </c>
    </row>
    <row r="307" spans="1:11" ht="120" hidden="1">
      <c r="A307" s="47" t="s">
        <v>225</v>
      </c>
      <c r="B307" s="20">
        <v>355</v>
      </c>
      <c r="C307" s="11" t="s">
        <v>94</v>
      </c>
      <c r="D307" s="13"/>
      <c r="E307" s="21">
        <v>4</v>
      </c>
      <c r="F307" s="21" t="s">
        <v>18</v>
      </c>
      <c r="G307" s="7" t="s">
        <v>98</v>
      </c>
      <c r="H307" s="31" t="s">
        <v>0</v>
      </c>
      <c r="I307" s="31" t="s">
        <v>238</v>
      </c>
      <c r="J307" s="16">
        <v>2299.52</v>
      </c>
      <c r="K307" s="16">
        <f t="shared" si="28"/>
        <v>9198.08</v>
      </c>
    </row>
    <row r="308" spans="1:11" ht="120" hidden="1">
      <c r="A308" s="47" t="s">
        <v>225</v>
      </c>
      <c r="B308" s="20">
        <v>356</v>
      </c>
      <c r="C308" s="11" t="s">
        <v>94</v>
      </c>
      <c r="D308" s="13"/>
      <c r="E308" s="21">
        <v>23</v>
      </c>
      <c r="F308" s="21" t="s">
        <v>23</v>
      </c>
      <c r="G308" s="7" t="s">
        <v>150</v>
      </c>
      <c r="H308" s="31" t="s">
        <v>0</v>
      </c>
      <c r="I308" s="31" t="s">
        <v>238</v>
      </c>
      <c r="J308" s="16">
        <v>269.31</v>
      </c>
      <c r="K308" s="16">
        <f t="shared" si="28"/>
        <v>6194.13</v>
      </c>
    </row>
    <row r="309" spans="1:11" ht="45" hidden="1">
      <c r="A309" s="47" t="s">
        <v>225</v>
      </c>
      <c r="B309" s="20">
        <v>357</v>
      </c>
      <c r="C309" s="11" t="s">
        <v>94</v>
      </c>
      <c r="D309" s="13"/>
      <c r="E309" s="21">
        <v>108</v>
      </c>
      <c r="F309" s="21" t="s">
        <v>21</v>
      </c>
      <c r="G309" s="7" t="s">
        <v>103</v>
      </c>
      <c r="H309" s="31" t="s">
        <v>17</v>
      </c>
      <c r="I309" s="31"/>
      <c r="J309" s="16">
        <v>36.43</v>
      </c>
      <c r="K309" s="16">
        <f t="shared" si="28"/>
        <v>3934.44</v>
      </c>
    </row>
    <row r="310" spans="1:11" ht="45" hidden="1">
      <c r="A310" s="47" t="s">
        <v>225</v>
      </c>
      <c r="B310" s="20">
        <v>358</v>
      </c>
      <c r="C310" s="11" t="s">
        <v>94</v>
      </c>
      <c r="D310" s="13"/>
      <c r="E310" s="21">
        <v>250</v>
      </c>
      <c r="F310" s="21" t="s">
        <v>12</v>
      </c>
      <c r="G310" s="7" t="s">
        <v>118</v>
      </c>
      <c r="H310" s="31" t="s">
        <v>17</v>
      </c>
      <c r="I310" s="31"/>
      <c r="J310" s="16">
        <v>18.18</v>
      </c>
      <c r="K310" s="16">
        <f t="shared" si="28"/>
        <v>4545</v>
      </c>
    </row>
    <row r="311" spans="1:11" ht="45" hidden="1">
      <c r="A311" s="47" t="s">
        <v>225</v>
      </c>
      <c r="B311" s="20">
        <v>359</v>
      </c>
      <c r="C311" s="11" t="s">
        <v>94</v>
      </c>
      <c r="D311" s="13"/>
      <c r="E311" s="21">
        <v>130</v>
      </c>
      <c r="F311" s="21" t="s">
        <v>22</v>
      </c>
      <c r="G311" s="7" t="s">
        <v>122</v>
      </c>
      <c r="H311" s="31" t="s">
        <v>17</v>
      </c>
      <c r="I311" s="31"/>
      <c r="J311" s="16">
        <v>13.8</v>
      </c>
      <c r="K311" s="16">
        <f t="shared" si="28"/>
        <v>1794</v>
      </c>
    </row>
    <row r="312" spans="1:11" ht="135" hidden="1">
      <c r="A312" s="47" t="s">
        <v>225</v>
      </c>
      <c r="B312" s="63">
        <v>360</v>
      </c>
      <c r="C312" s="79" t="s">
        <v>94</v>
      </c>
      <c r="D312" s="75"/>
      <c r="E312" s="76">
        <v>1</v>
      </c>
      <c r="F312" s="76" t="s">
        <v>172</v>
      </c>
      <c r="G312" s="77" t="s">
        <v>173</v>
      </c>
      <c r="H312" s="63" t="s">
        <v>123</v>
      </c>
      <c r="I312" s="82"/>
      <c r="J312" s="78">
        <v>17610.560000000001</v>
      </c>
      <c r="K312" s="78">
        <f t="shared" si="28"/>
        <v>17610.560000000001</v>
      </c>
    </row>
    <row r="313" spans="1:11" ht="120" hidden="1">
      <c r="A313" s="47" t="s">
        <v>225</v>
      </c>
      <c r="B313" s="20">
        <v>361</v>
      </c>
      <c r="C313" s="11" t="s">
        <v>174</v>
      </c>
      <c r="D313" s="13"/>
      <c r="E313" s="21">
        <v>34</v>
      </c>
      <c r="F313" s="21" t="s">
        <v>7</v>
      </c>
      <c r="G313" s="7" t="s">
        <v>112</v>
      </c>
      <c r="H313" s="31" t="s">
        <v>0</v>
      </c>
      <c r="I313" s="31" t="s">
        <v>237</v>
      </c>
      <c r="J313" s="16">
        <v>3724.48</v>
      </c>
      <c r="K313" s="16">
        <f t="shared" si="28"/>
        <v>126632.32000000001</v>
      </c>
    </row>
    <row r="314" spans="1:11" ht="105" hidden="1">
      <c r="A314" s="47" t="s">
        <v>225</v>
      </c>
      <c r="B314" s="20">
        <v>362</v>
      </c>
      <c r="C314" s="11" t="s">
        <v>174</v>
      </c>
      <c r="D314" s="13"/>
      <c r="E314" s="21">
        <v>54</v>
      </c>
      <c r="F314" s="21" t="s">
        <v>1</v>
      </c>
      <c r="G314" s="7" t="s">
        <v>111</v>
      </c>
      <c r="H314" s="31" t="s">
        <v>0</v>
      </c>
      <c r="I314" s="31" t="s">
        <v>237</v>
      </c>
      <c r="J314" s="16">
        <v>3169.57</v>
      </c>
      <c r="K314" s="16">
        <f t="shared" si="28"/>
        <v>171156.78</v>
      </c>
    </row>
    <row r="315" spans="1:11" ht="120" hidden="1">
      <c r="A315" s="47" t="s">
        <v>225</v>
      </c>
      <c r="B315" s="20">
        <v>363</v>
      </c>
      <c r="C315" s="11" t="s">
        <v>174</v>
      </c>
      <c r="D315" s="13"/>
      <c r="E315" s="21">
        <v>53</v>
      </c>
      <c r="F315" s="21" t="s">
        <v>18</v>
      </c>
      <c r="G315" s="7" t="s">
        <v>98</v>
      </c>
      <c r="H315" s="31" t="s">
        <v>0</v>
      </c>
      <c r="I315" s="31" t="s">
        <v>238</v>
      </c>
      <c r="J315" s="16">
        <v>2299.52</v>
      </c>
      <c r="K315" s="16">
        <f t="shared" si="28"/>
        <v>121874.56</v>
      </c>
    </row>
    <row r="316" spans="1:11" ht="120" hidden="1">
      <c r="A316" s="47" t="s">
        <v>225</v>
      </c>
      <c r="B316" s="20">
        <v>364</v>
      </c>
      <c r="C316" s="11" t="s">
        <v>174</v>
      </c>
      <c r="D316" s="13"/>
      <c r="E316" s="21">
        <v>15</v>
      </c>
      <c r="F316" s="21" t="s">
        <v>20</v>
      </c>
      <c r="G316" s="7" t="s">
        <v>149</v>
      </c>
      <c r="H316" s="31" t="s">
        <v>0</v>
      </c>
      <c r="I316" s="31" t="s">
        <v>245</v>
      </c>
      <c r="J316" s="16">
        <v>595.49</v>
      </c>
      <c r="K316" s="16">
        <f t="shared" si="28"/>
        <v>8932.35</v>
      </c>
    </row>
    <row r="317" spans="1:11" ht="105" hidden="1">
      <c r="A317" s="47" t="s">
        <v>225</v>
      </c>
      <c r="B317" s="20">
        <v>365</v>
      </c>
      <c r="C317" s="11" t="s">
        <v>174</v>
      </c>
      <c r="D317" s="13"/>
      <c r="E317" s="21">
        <v>100</v>
      </c>
      <c r="F317" s="21" t="s">
        <v>24</v>
      </c>
      <c r="G317" s="7" t="s">
        <v>151</v>
      </c>
      <c r="H317" s="31" t="s">
        <v>0</v>
      </c>
      <c r="I317" s="31" t="s">
        <v>245</v>
      </c>
      <c r="J317" s="16">
        <v>1421.04</v>
      </c>
      <c r="K317" s="16">
        <f t="shared" si="28"/>
        <v>142104</v>
      </c>
    </row>
    <row r="318" spans="1:11" ht="45" hidden="1">
      <c r="A318" s="47" t="s">
        <v>225</v>
      </c>
      <c r="B318" s="20">
        <v>366</v>
      </c>
      <c r="C318" s="11" t="s">
        <v>174</v>
      </c>
      <c r="D318" s="13"/>
      <c r="E318" s="21">
        <v>1</v>
      </c>
      <c r="F318" s="21" t="s">
        <v>8</v>
      </c>
      <c r="G318" s="7" t="s">
        <v>126</v>
      </c>
      <c r="H318" s="31" t="s">
        <v>0</v>
      </c>
      <c r="I318" s="31"/>
      <c r="J318" s="16">
        <v>6259.4</v>
      </c>
      <c r="K318" s="16">
        <f t="shared" si="28"/>
        <v>6259.4</v>
      </c>
    </row>
    <row r="319" spans="1:11" ht="45" hidden="1">
      <c r="A319" s="47" t="s">
        <v>225</v>
      </c>
      <c r="B319" s="20">
        <v>367</v>
      </c>
      <c r="C319" s="11" t="s">
        <v>174</v>
      </c>
      <c r="D319" s="13"/>
      <c r="E319" s="21">
        <v>1</v>
      </c>
      <c r="F319" s="21" t="s">
        <v>10</v>
      </c>
      <c r="G319" s="7" t="s">
        <v>116</v>
      </c>
      <c r="H319" s="31" t="s">
        <v>0</v>
      </c>
      <c r="I319" s="31"/>
      <c r="J319" s="16">
        <v>1428</v>
      </c>
      <c r="K319" s="16">
        <f t="shared" si="28"/>
        <v>1428</v>
      </c>
    </row>
    <row r="320" spans="1:11" ht="45" hidden="1">
      <c r="A320" s="47" t="s">
        <v>225</v>
      </c>
      <c r="B320" s="20">
        <v>368</v>
      </c>
      <c r="C320" s="11" t="s">
        <v>174</v>
      </c>
      <c r="D320" s="13"/>
      <c r="E320" s="21">
        <v>1</v>
      </c>
      <c r="F320" s="21" t="s">
        <v>11</v>
      </c>
      <c r="G320" s="7" t="s">
        <v>117</v>
      </c>
      <c r="H320" s="31" t="s">
        <v>0</v>
      </c>
      <c r="I320" s="31"/>
      <c r="J320" s="16">
        <v>2499.2399999999998</v>
      </c>
      <c r="K320" s="16">
        <f t="shared" si="28"/>
        <v>2499.2399999999998</v>
      </c>
    </row>
    <row r="321" spans="1:11" ht="45" hidden="1">
      <c r="A321" s="47" t="s">
        <v>225</v>
      </c>
      <c r="B321" s="20">
        <v>369</v>
      </c>
      <c r="C321" s="11" t="s">
        <v>174</v>
      </c>
      <c r="D321" s="13"/>
      <c r="E321" s="21">
        <v>60</v>
      </c>
      <c r="F321" s="21" t="s">
        <v>15</v>
      </c>
      <c r="G321" s="7" t="s">
        <v>121</v>
      </c>
      <c r="H321" s="31" t="s">
        <v>17</v>
      </c>
      <c r="I321" s="31"/>
      <c r="J321" s="16">
        <v>65.23</v>
      </c>
      <c r="K321" s="16">
        <f t="shared" si="28"/>
        <v>3913.8</v>
      </c>
    </row>
    <row r="322" spans="1:11" ht="45" hidden="1">
      <c r="A322" s="47" t="s">
        <v>225</v>
      </c>
      <c r="B322" s="20">
        <v>370</v>
      </c>
      <c r="C322" s="11" t="s">
        <v>174</v>
      </c>
      <c r="D322" s="13"/>
      <c r="E322" s="21">
        <v>50</v>
      </c>
      <c r="F322" s="21" t="s">
        <v>12</v>
      </c>
      <c r="G322" s="7" t="s">
        <v>118</v>
      </c>
      <c r="H322" s="31" t="s">
        <v>17</v>
      </c>
      <c r="I322" s="31"/>
      <c r="J322" s="16">
        <v>18.18</v>
      </c>
      <c r="K322" s="16">
        <f t="shared" si="28"/>
        <v>909</v>
      </c>
    </row>
    <row r="323" spans="1:11" ht="45" hidden="1">
      <c r="A323" s="47" t="s">
        <v>225</v>
      </c>
      <c r="B323" s="20">
        <v>371</v>
      </c>
      <c r="C323" s="11" t="s">
        <v>174</v>
      </c>
      <c r="D323" s="13"/>
      <c r="E323" s="21">
        <v>25</v>
      </c>
      <c r="F323" s="21" t="s">
        <v>14</v>
      </c>
      <c r="G323" s="7" t="s">
        <v>120</v>
      </c>
      <c r="H323" s="31" t="s">
        <v>17</v>
      </c>
      <c r="I323" s="31"/>
      <c r="J323" s="16">
        <v>20.37</v>
      </c>
      <c r="K323" s="16">
        <f t="shared" si="28"/>
        <v>509.25</v>
      </c>
    </row>
    <row r="324" spans="1:11" ht="195" hidden="1">
      <c r="A324" s="47" t="s">
        <v>225</v>
      </c>
      <c r="B324" s="63">
        <v>372</v>
      </c>
      <c r="C324" s="79" t="s">
        <v>174</v>
      </c>
      <c r="D324" s="75"/>
      <c r="E324" s="76">
        <v>1</v>
      </c>
      <c r="F324" s="76" t="s">
        <v>175</v>
      </c>
      <c r="G324" s="77" t="s">
        <v>176</v>
      </c>
      <c r="H324" s="82" t="s">
        <v>123</v>
      </c>
      <c r="I324" s="82"/>
      <c r="J324" s="78">
        <v>107147.96</v>
      </c>
      <c r="K324" s="78">
        <f t="shared" si="28"/>
        <v>107147.96</v>
      </c>
    </row>
    <row r="325" spans="1:11" ht="120" hidden="1">
      <c r="A325" s="47" t="s">
        <v>225</v>
      </c>
      <c r="B325" s="20">
        <v>373</v>
      </c>
      <c r="C325" s="11" t="s">
        <v>177</v>
      </c>
      <c r="D325" s="13"/>
      <c r="E325" s="21">
        <v>35</v>
      </c>
      <c r="F325" s="21" t="s">
        <v>7</v>
      </c>
      <c r="G325" s="7" t="s">
        <v>112</v>
      </c>
      <c r="H325" s="31" t="s">
        <v>0</v>
      </c>
      <c r="I325" s="31" t="s">
        <v>237</v>
      </c>
      <c r="J325" s="16">
        <v>3724.48</v>
      </c>
      <c r="K325" s="16">
        <f t="shared" si="28"/>
        <v>130356.8</v>
      </c>
    </row>
    <row r="326" spans="1:11" ht="105" hidden="1">
      <c r="A326" s="47" t="s">
        <v>225</v>
      </c>
      <c r="B326" s="20">
        <v>374</v>
      </c>
      <c r="C326" s="11" t="s">
        <v>177</v>
      </c>
      <c r="D326" s="13"/>
      <c r="E326" s="21">
        <v>14</v>
      </c>
      <c r="F326" s="21" t="s">
        <v>25</v>
      </c>
      <c r="G326" s="7" t="s">
        <v>114</v>
      </c>
      <c r="H326" s="31" t="s">
        <v>0</v>
      </c>
      <c r="I326" s="31" t="s">
        <v>237</v>
      </c>
      <c r="J326" s="16">
        <v>4913.2</v>
      </c>
      <c r="K326" s="16">
        <f t="shared" si="28"/>
        <v>68784.800000000003</v>
      </c>
    </row>
    <row r="327" spans="1:11" ht="105" hidden="1">
      <c r="A327" s="47" t="s">
        <v>225</v>
      </c>
      <c r="B327" s="20">
        <v>375</v>
      </c>
      <c r="C327" s="11" t="s">
        <v>177</v>
      </c>
      <c r="D327" s="13"/>
      <c r="E327" s="21">
        <v>16</v>
      </c>
      <c r="F327" s="21" t="s">
        <v>5</v>
      </c>
      <c r="G327" s="7" t="s">
        <v>113</v>
      </c>
      <c r="H327" s="31" t="s">
        <v>0</v>
      </c>
      <c r="I327" s="31" t="s">
        <v>237</v>
      </c>
      <c r="J327" s="16">
        <v>5932.94</v>
      </c>
      <c r="K327" s="16">
        <f t="shared" si="28"/>
        <v>94927.039999999994</v>
      </c>
    </row>
    <row r="328" spans="1:11" ht="105" hidden="1">
      <c r="A328" s="47" t="s">
        <v>225</v>
      </c>
      <c r="B328" s="20">
        <v>376</v>
      </c>
      <c r="C328" s="11" t="s">
        <v>177</v>
      </c>
      <c r="D328" s="13"/>
      <c r="E328" s="21">
        <v>10</v>
      </c>
      <c r="F328" s="21" t="s">
        <v>24</v>
      </c>
      <c r="G328" s="7" t="s">
        <v>151</v>
      </c>
      <c r="H328" s="31" t="s">
        <v>0</v>
      </c>
      <c r="I328" s="31" t="s">
        <v>245</v>
      </c>
      <c r="J328" s="16">
        <v>1421.04</v>
      </c>
      <c r="K328" s="16">
        <f t="shared" si="28"/>
        <v>14210.4</v>
      </c>
    </row>
    <row r="329" spans="1:11" ht="45" hidden="1">
      <c r="A329" s="47" t="s">
        <v>225</v>
      </c>
      <c r="B329" s="20">
        <v>377</v>
      </c>
      <c r="C329" s="11" t="s">
        <v>177</v>
      </c>
      <c r="D329" s="13"/>
      <c r="E329" s="21">
        <v>10</v>
      </c>
      <c r="F329" s="21" t="s">
        <v>8</v>
      </c>
      <c r="G329" s="7" t="s">
        <v>126</v>
      </c>
      <c r="H329" s="31" t="s">
        <v>0</v>
      </c>
      <c r="I329" s="31"/>
      <c r="J329" s="16">
        <v>6259.4</v>
      </c>
      <c r="K329" s="16">
        <f t="shared" si="28"/>
        <v>62594</v>
      </c>
    </row>
    <row r="330" spans="1:11" ht="30" hidden="1">
      <c r="A330" s="47" t="s">
        <v>225</v>
      </c>
      <c r="B330" s="20">
        <v>378</v>
      </c>
      <c r="C330" s="11" t="s">
        <v>177</v>
      </c>
      <c r="D330" s="13"/>
      <c r="E330" s="21">
        <v>10</v>
      </c>
      <c r="F330" s="21" t="s">
        <v>10</v>
      </c>
      <c r="G330" s="7" t="s">
        <v>116</v>
      </c>
      <c r="H330" s="31" t="s">
        <v>0</v>
      </c>
      <c r="I330" s="31"/>
      <c r="J330" s="16">
        <v>1428</v>
      </c>
      <c r="K330" s="16">
        <f t="shared" si="28"/>
        <v>14280</v>
      </c>
    </row>
    <row r="331" spans="1:11" ht="30" hidden="1">
      <c r="A331" s="47" t="s">
        <v>225</v>
      </c>
      <c r="B331" s="20">
        <v>379</v>
      </c>
      <c r="C331" s="11" t="s">
        <v>177</v>
      </c>
      <c r="D331" s="13"/>
      <c r="E331" s="21">
        <v>10</v>
      </c>
      <c r="F331" s="21" t="s">
        <v>11</v>
      </c>
      <c r="G331" s="7" t="s">
        <v>117</v>
      </c>
      <c r="H331" s="31" t="s">
        <v>0</v>
      </c>
      <c r="I331" s="31"/>
      <c r="J331" s="16">
        <v>2499.2399999999998</v>
      </c>
      <c r="K331" s="16">
        <f t="shared" si="28"/>
        <v>24992.399999999998</v>
      </c>
    </row>
    <row r="332" spans="1:11" ht="30" hidden="1">
      <c r="A332" s="47" t="s">
        <v>225</v>
      </c>
      <c r="B332" s="20">
        <v>380</v>
      </c>
      <c r="C332" s="11" t="s">
        <v>177</v>
      </c>
      <c r="D332" s="13"/>
      <c r="E332" s="21">
        <v>234</v>
      </c>
      <c r="F332" s="21" t="s">
        <v>15</v>
      </c>
      <c r="G332" s="7" t="s">
        <v>121</v>
      </c>
      <c r="H332" s="31" t="s">
        <v>17</v>
      </c>
      <c r="I332" s="31"/>
      <c r="J332" s="16">
        <v>65.23</v>
      </c>
      <c r="K332" s="16">
        <f t="shared" si="28"/>
        <v>15263.820000000002</v>
      </c>
    </row>
    <row r="333" spans="1:11" ht="30" hidden="1">
      <c r="A333" s="47" t="s">
        <v>225</v>
      </c>
      <c r="B333" s="20">
        <v>381</v>
      </c>
      <c r="C333" s="11" t="s">
        <v>177</v>
      </c>
      <c r="D333" s="13"/>
      <c r="E333" s="21">
        <v>220</v>
      </c>
      <c r="F333" s="21" t="s">
        <v>13</v>
      </c>
      <c r="G333" s="7" t="s">
        <v>119</v>
      </c>
      <c r="H333" s="31" t="s">
        <v>17</v>
      </c>
      <c r="I333" s="31"/>
      <c r="J333" s="16">
        <v>29.17</v>
      </c>
      <c r="K333" s="16">
        <f t="shared" si="28"/>
        <v>6417.4000000000005</v>
      </c>
    </row>
    <row r="334" spans="1:11" ht="30" hidden="1">
      <c r="A334" s="47" t="s">
        <v>225</v>
      </c>
      <c r="B334" s="20">
        <v>382</v>
      </c>
      <c r="C334" s="11" t="s">
        <v>177</v>
      </c>
      <c r="D334" s="13"/>
      <c r="E334" s="21">
        <v>300</v>
      </c>
      <c r="F334" s="21" t="s">
        <v>12</v>
      </c>
      <c r="G334" s="7" t="s">
        <v>118</v>
      </c>
      <c r="H334" s="31" t="s">
        <v>17</v>
      </c>
      <c r="I334" s="31"/>
      <c r="J334" s="16">
        <v>18.18</v>
      </c>
      <c r="K334" s="16">
        <f t="shared" si="28"/>
        <v>5454</v>
      </c>
    </row>
    <row r="335" spans="1:11" ht="30" hidden="1">
      <c r="A335" s="47" t="s">
        <v>225</v>
      </c>
      <c r="B335" s="20">
        <v>383</v>
      </c>
      <c r="C335" s="11" t="s">
        <v>177</v>
      </c>
      <c r="D335" s="13"/>
      <c r="E335" s="21">
        <v>500</v>
      </c>
      <c r="F335" s="21" t="s">
        <v>14</v>
      </c>
      <c r="G335" s="7" t="s">
        <v>120</v>
      </c>
      <c r="H335" s="31" t="s">
        <v>17</v>
      </c>
      <c r="I335" s="31"/>
      <c r="J335" s="16">
        <v>20.37</v>
      </c>
      <c r="K335" s="16">
        <f t="shared" si="28"/>
        <v>10185</v>
      </c>
    </row>
    <row r="336" spans="1:11" ht="195" hidden="1">
      <c r="A336" s="47" t="s">
        <v>225</v>
      </c>
      <c r="B336" s="63">
        <v>384</v>
      </c>
      <c r="C336" s="79" t="s">
        <v>177</v>
      </c>
      <c r="D336" s="75"/>
      <c r="E336" s="76">
        <v>1</v>
      </c>
      <c r="F336" s="76" t="s">
        <v>178</v>
      </c>
      <c r="G336" s="77" t="s">
        <v>179</v>
      </c>
      <c r="H336" s="82" t="s">
        <v>123</v>
      </c>
      <c r="I336" s="82"/>
      <c r="J336" s="78">
        <v>79986.95</v>
      </c>
      <c r="K336" s="78">
        <f t="shared" si="28"/>
        <v>79986.95</v>
      </c>
    </row>
    <row r="337" spans="1:11" ht="120" hidden="1">
      <c r="A337" s="47" t="s">
        <v>225</v>
      </c>
      <c r="B337" s="20">
        <v>385</v>
      </c>
      <c r="C337" s="11" t="s">
        <v>93</v>
      </c>
      <c r="D337" s="13"/>
      <c r="E337" s="21">
        <v>10</v>
      </c>
      <c r="F337" s="21" t="s">
        <v>27</v>
      </c>
      <c r="G337" s="7" t="s">
        <v>130</v>
      </c>
      <c r="H337" s="31" t="s">
        <v>0</v>
      </c>
      <c r="I337" s="31" t="s">
        <v>240</v>
      </c>
      <c r="J337" s="16">
        <v>7281.47</v>
      </c>
      <c r="K337" s="16">
        <f>J337*E337</f>
        <v>72814.7</v>
      </c>
    </row>
    <row r="338" spans="1:11" ht="105" hidden="1">
      <c r="A338" s="47" t="s">
        <v>225</v>
      </c>
      <c r="B338" s="20">
        <v>386</v>
      </c>
      <c r="C338" s="11" t="s">
        <v>93</v>
      </c>
      <c r="D338" s="13"/>
      <c r="E338" s="21">
        <v>18</v>
      </c>
      <c r="F338" s="21" t="s">
        <v>1</v>
      </c>
      <c r="G338" s="7" t="s">
        <v>111</v>
      </c>
      <c r="H338" s="31" t="s">
        <v>0</v>
      </c>
      <c r="I338" s="31" t="s">
        <v>237</v>
      </c>
      <c r="J338" s="16">
        <v>3169.57</v>
      </c>
      <c r="K338" s="16">
        <f t="shared" ref="K338:K349" si="29">J338*E338</f>
        <v>57052.26</v>
      </c>
    </row>
    <row r="339" spans="1:11" ht="105" hidden="1">
      <c r="A339" s="47" t="s">
        <v>225</v>
      </c>
      <c r="B339" s="20">
        <v>387</v>
      </c>
      <c r="C339" s="11" t="s">
        <v>93</v>
      </c>
      <c r="D339" s="13"/>
      <c r="E339" s="21">
        <v>42</v>
      </c>
      <c r="F339" s="21" t="s">
        <v>25</v>
      </c>
      <c r="G339" s="7" t="s">
        <v>114</v>
      </c>
      <c r="H339" s="31" t="s">
        <v>0</v>
      </c>
      <c r="I339" s="31" t="s">
        <v>237</v>
      </c>
      <c r="J339" s="16">
        <v>4913.2</v>
      </c>
      <c r="K339" s="16">
        <f t="shared" si="29"/>
        <v>206354.4</v>
      </c>
    </row>
    <row r="340" spans="1:11" ht="105" hidden="1">
      <c r="A340" s="47" t="s">
        <v>225</v>
      </c>
      <c r="B340" s="20">
        <v>388</v>
      </c>
      <c r="C340" s="11" t="s">
        <v>93</v>
      </c>
      <c r="D340" s="13"/>
      <c r="E340" s="21">
        <v>10</v>
      </c>
      <c r="F340" s="21" t="s">
        <v>3</v>
      </c>
      <c r="G340" s="7" t="s">
        <v>107</v>
      </c>
      <c r="H340" s="31" t="s">
        <v>0</v>
      </c>
      <c r="I340" s="31" t="s">
        <v>237</v>
      </c>
      <c r="J340" s="16">
        <v>4950.24</v>
      </c>
      <c r="K340" s="16">
        <f t="shared" si="29"/>
        <v>49502.399999999994</v>
      </c>
    </row>
    <row r="341" spans="1:11" ht="105" hidden="1">
      <c r="A341" s="47" t="s">
        <v>225</v>
      </c>
      <c r="B341" s="20">
        <v>389</v>
      </c>
      <c r="C341" s="11" t="s">
        <v>93</v>
      </c>
      <c r="D341" s="13"/>
      <c r="E341" s="21">
        <v>4</v>
      </c>
      <c r="F341" s="21" t="s">
        <v>24</v>
      </c>
      <c r="G341" s="7" t="s">
        <v>151</v>
      </c>
      <c r="H341" s="31" t="s">
        <v>0</v>
      </c>
      <c r="I341" s="31" t="s">
        <v>245</v>
      </c>
      <c r="J341" s="16">
        <v>1421.04</v>
      </c>
      <c r="K341" s="16">
        <f t="shared" si="29"/>
        <v>5684.16</v>
      </c>
    </row>
    <row r="342" spans="1:11" ht="120" hidden="1">
      <c r="A342" s="47" t="s">
        <v>225</v>
      </c>
      <c r="B342" s="20">
        <v>390</v>
      </c>
      <c r="C342" s="11" t="s">
        <v>93</v>
      </c>
      <c r="D342" s="13"/>
      <c r="E342" s="21">
        <v>2</v>
      </c>
      <c r="F342" s="21" t="s">
        <v>30</v>
      </c>
      <c r="G342" s="7" t="s">
        <v>109</v>
      </c>
      <c r="H342" s="31" t="s">
        <v>0</v>
      </c>
      <c r="I342" s="31" t="s">
        <v>238</v>
      </c>
      <c r="J342" s="16">
        <v>82.11</v>
      </c>
      <c r="K342" s="16">
        <f t="shared" si="29"/>
        <v>164.22</v>
      </c>
    </row>
    <row r="343" spans="1:11" ht="120" hidden="1">
      <c r="A343" s="47" t="s">
        <v>225</v>
      </c>
      <c r="B343" s="20">
        <v>391</v>
      </c>
      <c r="C343" s="11" t="s">
        <v>93</v>
      </c>
      <c r="D343" s="13"/>
      <c r="E343" s="21">
        <v>2</v>
      </c>
      <c r="F343" s="21" t="s">
        <v>26</v>
      </c>
      <c r="G343" s="7" t="s">
        <v>136</v>
      </c>
      <c r="H343" s="31" t="s">
        <v>0</v>
      </c>
      <c r="I343" s="31" t="s">
        <v>238</v>
      </c>
      <c r="J343" s="16">
        <v>1026.67</v>
      </c>
      <c r="K343" s="16">
        <f t="shared" si="29"/>
        <v>2053.34</v>
      </c>
    </row>
    <row r="344" spans="1:11" ht="30" hidden="1">
      <c r="A344" s="47" t="s">
        <v>225</v>
      </c>
      <c r="B344" s="20">
        <v>392</v>
      </c>
      <c r="C344" s="11" t="s">
        <v>93</v>
      </c>
      <c r="D344" s="13"/>
      <c r="E344" s="21">
        <v>72</v>
      </c>
      <c r="F344" s="21" t="s">
        <v>28</v>
      </c>
      <c r="G344" s="7" t="s">
        <v>152</v>
      </c>
      <c r="H344" s="31" t="s">
        <v>17</v>
      </c>
      <c r="I344" s="31"/>
      <c r="J344" s="16">
        <v>138.43</v>
      </c>
      <c r="K344" s="16">
        <f t="shared" si="29"/>
        <v>9966.9600000000009</v>
      </c>
    </row>
    <row r="345" spans="1:11" ht="30" hidden="1">
      <c r="A345" s="47" t="s">
        <v>225</v>
      </c>
      <c r="B345" s="20">
        <v>393</v>
      </c>
      <c r="C345" s="11" t="s">
        <v>93</v>
      </c>
      <c r="D345" s="13"/>
      <c r="E345" s="21">
        <v>12</v>
      </c>
      <c r="F345" s="21" t="s">
        <v>11</v>
      </c>
      <c r="G345" s="7" t="s">
        <v>117</v>
      </c>
      <c r="H345" s="31" t="s">
        <v>0</v>
      </c>
      <c r="I345" s="31"/>
      <c r="J345" s="16">
        <v>2499.2399999999998</v>
      </c>
      <c r="K345" s="16">
        <f t="shared" si="29"/>
        <v>29990.879999999997</v>
      </c>
    </row>
    <row r="346" spans="1:11" ht="30" hidden="1">
      <c r="A346" s="47" t="s">
        <v>225</v>
      </c>
      <c r="B346" s="20">
        <v>394</v>
      </c>
      <c r="C346" s="11" t="s">
        <v>93</v>
      </c>
      <c r="D346" s="13"/>
      <c r="E346" s="21">
        <v>195</v>
      </c>
      <c r="F346" s="21" t="s">
        <v>15</v>
      </c>
      <c r="G346" s="7" t="s">
        <v>121</v>
      </c>
      <c r="H346" s="31" t="s">
        <v>17</v>
      </c>
      <c r="I346" s="31"/>
      <c r="J346" s="16">
        <v>65.23</v>
      </c>
      <c r="K346" s="16">
        <f t="shared" si="29"/>
        <v>12719.85</v>
      </c>
    </row>
    <row r="347" spans="1:11" ht="30" hidden="1">
      <c r="A347" s="47" t="s">
        <v>225</v>
      </c>
      <c r="B347" s="20">
        <v>395</v>
      </c>
      <c r="C347" s="11" t="s">
        <v>93</v>
      </c>
      <c r="D347" s="13"/>
      <c r="E347" s="21">
        <v>180</v>
      </c>
      <c r="F347" s="21" t="s">
        <v>13</v>
      </c>
      <c r="G347" s="7" t="s">
        <v>119</v>
      </c>
      <c r="H347" s="31" t="s">
        <v>17</v>
      </c>
      <c r="I347" s="31"/>
      <c r="J347" s="16">
        <v>29.17</v>
      </c>
      <c r="K347" s="16">
        <f t="shared" si="29"/>
        <v>5250.6</v>
      </c>
    </row>
    <row r="348" spans="1:11" ht="30" hidden="1">
      <c r="A348" s="47" t="s">
        <v>225</v>
      </c>
      <c r="B348" s="20">
        <v>396</v>
      </c>
      <c r="C348" s="11" t="s">
        <v>93</v>
      </c>
      <c r="D348" s="13"/>
      <c r="E348" s="21">
        <v>800</v>
      </c>
      <c r="F348" s="21" t="s">
        <v>12</v>
      </c>
      <c r="G348" s="7" t="s">
        <v>118</v>
      </c>
      <c r="H348" s="31" t="s">
        <v>17</v>
      </c>
      <c r="I348" s="31"/>
      <c r="J348" s="16">
        <v>18.18</v>
      </c>
      <c r="K348" s="16">
        <f t="shared" si="29"/>
        <v>14544</v>
      </c>
    </row>
    <row r="349" spans="1:11" ht="30" hidden="1">
      <c r="A349" s="47" t="s">
        <v>225</v>
      </c>
      <c r="B349" s="20">
        <v>397</v>
      </c>
      <c r="C349" s="11" t="s">
        <v>93</v>
      </c>
      <c r="D349" s="13"/>
      <c r="E349" s="21">
        <v>500</v>
      </c>
      <c r="F349" s="21" t="s">
        <v>14</v>
      </c>
      <c r="G349" s="7" t="s">
        <v>120</v>
      </c>
      <c r="H349" s="31" t="s">
        <v>17</v>
      </c>
      <c r="I349" s="31"/>
      <c r="J349" s="16">
        <v>20.37</v>
      </c>
      <c r="K349" s="16">
        <f t="shared" si="29"/>
        <v>10185</v>
      </c>
    </row>
    <row r="350" spans="1:11" ht="225" hidden="1">
      <c r="A350" s="47" t="s">
        <v>225</v>
      </c>
      <c r="B350" s="63">
        <v>398</v>
      </c>
      <c r="C350" s="79" t="s">
        <v>93</v>
      </c>
      <c r="D350" s="75"/>
      <c r="E350" s="76">
        <v>1</v>
      </c>
      <c r="F350" s="76" t="s">
        <v>180</v>
      </c>
      <c r="G350" s="77" t="s">
        <v>181</v>
      </c>
      <c r="H350" s="82" t="s">
        <v>123</v>
      </c>
      <c r="I350" s="82"/>
      <c r="J350" s="78">
        <v>75362.59</v>
      </c>
      <c r="K350" s="78">
        <f>J350*E350</f>
        <v>75362.59</v>
      </c>
    </row>
    <row r="351" spans="1:11" ht="120" hidden="1">
      <c r="A351" s="47" t="s">
        <v>225</v>
      </c>
      <c r="B351" s="20">
        <v>399</v>
      </c>
      <c r="C351" s="11" t="s">
        <v>182</v>
      </c>
      <c r="D351" s="13"/>
      <c r="E351" s="21">
        <v>12</v>
      </c>
      <c r="F351" s="21" t="s">
        <v>7</v>
      </c>
      <c r="G351" s="7" t="s">
        <v>112</v>
      </c>
      <c r="H351" s="31" t="s">
        <v>0</v>
      </c>
      <c r="I351" s="31" t="s">
        <v>237</v>
      </c>
      <c r="J351" s="16">
        <v>3724.48</v>
      </c>
      <c r="K351" s="16">
        <f t="shared" ref="K351:K366" si="30">J351*E351</f>
        <v>44693.760000000002</v>
      </c>
    </row>
    <row r="352" spans="1:11" ht="120" hidden="1">
      <c r="A352" s="47" t="s">
        <v>225</v>
      </c>
      <c r="B352" s="20">
        <v>400</v>
      </c>
      <c r="C352" s="11" t="s">
        <v>182</v>
      </c>
      <c r="D352" s="13"/>
      <c r="E352" s="21">
        <v>5</v>
      </c>
      <c r="F352" s="21" t="s">
        <v>2</v>
      </c>
      <c r="G352" s="7" t="s">
        <v>131</v>
      </c>
      <c r="H352" s="31" t="s">
        <v>0</v>
      </c>
      <c r="I352" s="31" t="s">
        <v>237</v>
      </c>
      <c r="J352" s="16">
        <v>3173.3</v>
      </c>
      <c r="K352" s="16">
        <f t="shared" si="30"/>
        <v>15866.5</v>
      </c>
    </row>
    <row r="353" spans="1:11" ht="105" hidden="1">
      <c r="A353" s="47" t="s">
        <v>225</v>
      </c>
      <c r="B353" s="20">
        <v>401</v>
      </c>
      <c r="C353" s="11" t="s">
        <v>182</v>
      </c>
      <c r="D353" s="13"/>
      <c r="E353" s="21">
        <v>33</v>
      </c>
      <c r="F353" s="21" t="s">
        <v>1</v>
      </c>
      <c r="G353" s="7" t="s">
        <v>111</v>
      </c>
      <c r="H353" s="31" t="s">
        <v>0</v>
      </c>
      <c r="I353" s="31" t="s">
        <v>237</v>
      </c>
      <c r="J353" s="16">
        <v>3169.57</v>
      </c>
      <c r="K353" s="16">
        <f t="shared" si="30"/>
        <v>104595.81000000001</v>
      </c>
    </row>
    <row r="354" spans="1:11" ht="105" hidden="1">
      <c r="A354" s="47" t="s">
        <v>225</v>
      </c>
      <c r="B354" s="20">
        <v>402</v>
      </c>
      <c r="C354" s="11" t="s">
        <v>182</v>
      </c>
      <c r="D354" s="13"/>
      <c r="E354" s="21">
        <v>2</v>
      </c>
      <c r="F354" s="21" t="s">
        <v>5</v>
      </c>
      <c r="G354" s="7" t="s">
        <v>113</v>
      </c>
      <c r="H354" s="31" t="s">
        <v>0</v>
      </c>
      <c r="I354" s="31" t="s">
        <v>237</v>
      </c>
      <c r="J354" s="16">
        <v>5932.94</v>
      </c>
      <c r="K354" s="16">
        <f t="shared" si="30"/>
        <v>11865.88</v>
      </c>
    </row>
    <row r="355" spans="1:11" ht="120" hidden="1">
      <c r="A355" s="47" t="s">
        <v>225</v>
      </c>
      <c r="B355" s="20">
        <v>403</v>
      </c>
      <c r="C355" s="11" t="s">
        <v>182</v>
      </c>
      <c r="D355" s="13"/>
      <c r="E355" s="21">
        <v>37</v>
      </c>
      <c r="F355" s="21" t="s">
        <v>29</v>
      </c>
      <c r="G355" s="7" t="s">
        <v>108</v>
      </c>
      <c r="H355" s="31" t="s">
        <v>0</v>
      </c>
      <c r="I355" s="31" t="s">
        <v>238</v>
      </c>
      <c r="J355" s="16">
        <v>1485.29</v>
      </c>
      <c r="K355" s="16">
        <f t="shared" si="30"/>
        <v>54955.729999999996</v>
      </c>
    </row>
    <row r="356" spans="1:11" ht="120" hidden="1">
      <c r="A356" s="47" t="s">
        <v>225</v>
      </c>
      <c r="B356" s="20">
        <v>404</v>
      </c>
      <c r="C356" s="11" t="s">
        <v>182</v>
      </c>
      <c r="D356" s="13"/>
      <c r="E356" s="21">
        <v>26</v>
      </c>
      <c r="F356" s="21" t="s">
        <v>18</v>
      </c>
      <c r="G356" s="7" t="s">
        <v>98</v>
      </c>
      <c r="H356" s="31" t="s">
        <v>0</v>
      </c>
      <c r="I356" s="31" t="s">
        <v>238</v>
      </c>
      <c r="J356" s="16">
        <v>2299.52</v>
      </c>
      <c r="K356" s="16">
        <f t="shared" si="30"/>
        <v>59787.519999999997</v>
      </c>
    </row>
    <row r="357" spans="1:11" ht="120" hidden="1">
      <c r="A357" s="47" t="s">
        <v>225</v>
      </c>
      <c r="B357" s="20">
        <v>405</v>
      </c>
      <c r="C357" s="11" t="s">
        <v>182</v>
      </c>
      <c r="D357" s="13"/>
      <c r="E357" s="21">
        <v>3</v>
      </c>
      <c r="F357" s="21" t="s">
        <v>20</v>
      </c>
      <c r="G357" s="7" t="s">
        <v>149</v>
      </c>
      <c r="H357" s="31" t="s">
        <v>0</v>
      </c>
      <c r="I357" s="31" t="s">
        <v>245</v>
      </c>
      <c r="J357" s="16">
        <v>595.49</v>
      </c>
      <c r="K357" s="16">
        <f t="shared" si="30"/>
        <v>1786.47</v>
      </c>
    </row>
    <row r="358" spans="1:11" ht="45" hidden="1">
      <c r="A358" s="47" t="s">
        <v>225</v>
      </c>
      <c r="B358" s="20">
        <v>406</v>
      </c>
      <c r="C358" s="11" t="s">
        <v>182</v>
      </c>
      <c r="D358" s="13"/>
      <c r="E358" s="21">
        <v>11</v>
      </c>
      <c r="F358" s="21" t="s">
        <v>8</v>
      </c>
      <c r="G358" s="7" t="s">
        <v>126</v>
      </c>
      <c r="H358" s="31" t="s">
        <v>0</v>
      </c>
      <c r="I358" s="31"/>
      <c r="J358" s="16">
        <v>6259.4</v>
      </c>
      <c r="K358" s="16">
        <f t="shared" si="30"/>
        <v>68853.399999999994</v>
      </c>
    </row>
    <row r="359" spans="1:11" ht="45" hidden="1">
      <c r="A359" s="47" t="s">
        <v>225</v>
      </c>
      <c r="B359" s="20">
        <v>407</v>
      </c>
      <c r="C359" s="11" t="s">
        <v>182</v>
      </c>
      <c r="D359" s="13"/>
      <c r="E359" s="21">
        <v>5</v>
      </c>
      <c r="F359" s="21" t="s">
        <v>6</v>
      </c>
      <c r="G359" s="7" t="s">
        <v>135</v>
      </c>
      <c r="H359" s="31" t="s">
        <v>0</v>
      </c>
      <c r="I359" s="31"/>
      <c r="J359" s="16">
        <v>4474.3999999999996</v>
      </c>
      <c r="K359" s="16">
        <f t="shared" si="30"/>
        <v>22372</v>
      </c>
    </row>
    <row r="360" spans="1:11" ht="45" hidden="1">
      <c r="A360" s="47" t="s">
        <v>225</v>
      </c>
      <c r="B360" s="20">
        <v>408</v>
      </c>
      <c r="C360" s="11" t="s">
        <v>182</v>
      </c>
      <c r="D360" s="13"/>
      <c r="E360" s="21">
        <v>16</v>
      </c>
      <c r="F360" s="21" t="s">
        <v>10</v>
      </c>
      <c r="G360" s="7" t="s">
        <v>116</v>
      </c>
      <c r="H360" s="31" t="s">
        <v>0</v>
      </c>
      <c r="I360" s="31"/>
      <c r="J360" s="16">
        <v>1428</v>
      </c>
      <c r="K360" s="16">
        <f t="shared" si="30"/>
        <v>22848</v>
      </c>
    </row>
    <row r="361" spans="1:11" ht="45" hidden="1">
      <c r="A361" s="47" t="s">
        <v>225</v>
      </c>
      <c r="B361" s="20">
        <v>409</v>
      </c>
      <c r="C361" s="11" t="s">
        <v>182</v>
      </c>
      <c r="D361" s="13"/>
      <c r="E361" s="21">
        <v>16</v>
      </c>
      <c r="F361" s="21" t="s">
        <v>11</v>
      </c>
      <c r="G361" s="7" t="s">
        <v>117</v>
      </c>
      <c r="H361" s="31" t="s">
        <v>0</v>
      </c>
      <c r="I361" s="31"/>
      <c r="J361" s="16">
        <v>2499.2399999999998</v>
      </c>
      <c r="K361" s="16">
        <f t="shared" si="30"/>
        <v>39987.839999999997</v>
      </c>
    </row>
    <row r="362" spans="1:11" ht="45" hidden="1">
      <c r="A362" s="47" t="s">
        <v>225</v>
      </c>
      <c r="B362" s="20">
        <v>410</v>
      </c>
      <c r="C362" s="11" t="s">
        <v>182</v>
      </c>
      <c r="D362" s="13"/>
      <c r="E362" s="21">
        <v>234</v>
      </c>
      <c r="F362" s="21" t="s">
        <v>15</v>
      </c>
      <c r="G362" s="7" t="s">
        <v>121</v>
      </c>
      <c r="H362" s="31" t="s">
        <v>17</v>
      </c>
      <c r="I362" s="31"/>
      <c r="J362" s="16">
        <v>65.23</v>
      </c>
      <c r="K362" s="16">
        <f t="shared" si="30"/>
        <v>15263.820000000002</v>
      </c>
    </row>
    <row r="363" spans="1:11" ht="45" hidden="1">
      <c r="A363" s="47" t="s">
        <v>225</v>
      </c>
      <c r="B363" s="20">
        <v>411</v>
      </c>
      <c r="C363" s="11" t="s">
        <v>182</v>
      </c>
      <c r="D363" s="13"/>
      <c r="E363" s="21">
        <v>600</v>
      </c>
      <c r="F363" s="21" t="s">
        <v>12</v>
      </c>
      <c r="G363" s="7" t="s">
        <v>118</v>
      </c>
      <c r="H363" s="31" t="s">
        <v>17</v>
      </c>
      <c r="I363" s="31"/>
      <c r="J363" s="16">
        <v>18.18</v>
      </c>
      <c r="K363" s="16">
        <f t="shared" si="30"/>
        <v>10908</v>
      </c>
    </row>
    <row r="364" spans="1:11" ht="45" hidden="1">
      <c r="A364" s="47" t="s">
        <v>225</v>
      </c>
      <c r="B364" s="20">
        <v>412</v>
      </c>
      <c r="C364" s="11" t="s">
        <v>182</v>
      </c>
      <c r="D364" s="13"/>
      <c r="E364" s="21">
        <v>350</v>
      </c>
      <c r="F364" s="21" t="s">
        <v>13</v>
      </c>
      <c r="G364" s="7" t="s">
        <v>119</v>
      </c>
      <c r="H364" s="31" t="s">
        <v>17</v>
      </c>
      <c r="I364" s="31"/>
      <c r="J364" s="16">
        <v>29.17</v>
      </c>
      <c r="K364" s="16">
        <f t="shared" si="30"/>
        <v>10209.5</v>
      </c>
    </row>
    <row r="365" spans="1:11" ht="45" hidden="1">
      <c r="A365" s="47" t="s">
        <v>225</v>
      </c>
      <c r="B365" s="20">
        <v>413</v>
      </c>
      <c r="C365" s="11" t="s">
        <v>182</v>
      </c>
      <c r="D365" s="13"/>
      <c r="E365" s="21">
        <v>300</v>
      </c>
      <c r="F365" s="21" t="s">
        <v>14</v>
      </c>
      <c r="G365" s="7" t="s">
        <v>120</v>
      </c>
      <c r="H365" s="31" t="s">
        <v>17</v>
      </c>
      <c r="I365" s="31"/>
      <c r="J365" s="16">
        <v>20.37</v>
      </c>
      <c r="K365" s="16">
        <f t="shared" si="30"/>
        <v>6111</v>
      </c>
    </row>
    <row r="366" spans="1:11" ht="240" hidden="1">
      <c r="A366" s="47" t="s">
        <v>225</v>
      </c>
      <c r="B366" s="63">
        <v>414</v>
      </c>
      <c r="C366" s="79" t="s">
        <v>182</v>
      </c>
      <c r="D366" s="75"/>
      <c r="E366" s="76">
        <v>1</v>
      </c>
      <c r="F366" s="76" t="s">
        <v>183</v>
      </c>
      <c r="G366" s="77" t="s">
        <v>184</v>
      </c>
      <c r="H366" s="82" t="s">
        <v>123</v>
      </c>
      <c r="I366" s="82"/>
      <c r="J366" s="78">
        <v>86836.28</v>
      </c>
      <c r="K366" s="78">
        <f t="shared" si="30"/>
        <v>86836.28</v>
      </c>
    </row>
    <row r="367" spans="1:11" ht="120" hidden="1">
      <c r="A367" s="47" t="s">
        <v>225</v>
      </c>
      <c r="B367" s="20">
        <v>415</v>
      </c>
      <c r="C367" s="11" t="s">
        <v>185</v>
      </c>
      <c r="D367" s="13"/>
      <c r="E367" s="21">
        <v>13</v>
      </c>
      <c r="F367" s="21" t="s">
        <v>7</v>
      </c>
      <c r="G367" s="7" t="s">
        <v>112</v>
      </c>
      <c r="H367" s="31" t="s">
        <v>0</v>
      </c>
      <c r="I367" s="31" t="s">
        <v>237</v>
      </c>
      <c r="J367" s="16">
        <v>3724.48</v>
      </c>
      <c r="K367" s="16">
        <f>J367*E367</f>
        <v>48418.239999999998</v>
      </c>
    </row>
    <row r="368" spans="1:11" ht="105" hidden="1">
      <c r="A368" s="47" t="s">
        <v>225</v>
      </c>
      <c r="B368" s="20">
        <v>416</v>
      </c>
      <c r="C368" s="11" t="s">
        <v>185</v>
      </c>
      <c r="D368" s="13"/>
      <c r="E368" s="21">
        <v>30</v>
      </c>
      <c r="F368" s="21" t="s">
        <v>1</v>
      </c>
      <c r="G368" s="7" t="s">
        <v>111</v>
      </c>
      <c r="H368" s="31" t="s">
        <v>0</v>
      </c>
      <c r="I368" s="31" t="s">
        <v>237</v>
      </c>
      <c r="J368" s="16">
        <v>3169.57</v>
      </c>
      <c r="K368" s="16">
        <f t="shared" ref="K368:K378" si="31">J368*E368</f>
        <v>95087.1</v>
      </c>
    </row>
    <row r="369" spans="1:11" ht="105" hidden="1">
      <c r="A369" s="47" t="s">
        <v>225</v>
      </c>
      <c r="B369" s="20">
        <v>417</v>
      </c>
      <c r="C369" s="11" t="s">
        <v>185</v>
      </c>
      <c r="D369" s="13"/>
      <c r="E369" s="21">
        <v>4</v>
      </c>
      <c r="F369" s="21" t="s">
        <v>5</v>
      </c>
      <c r="G369" s="7" t="s">
        <v>113</v>
      </c>
      <c r="H369" s="31" t="s">
        <v>0</v>
      </c>
      <c r="I369" s="31" t="s">
        <v>237</v>
      </c>
      <c r="J369" s="16">
        <v>5932.94</v>
      </c>
      <c r="K369" s="16">
        <f t="shared" si="31"/>
        <v>23731.759999999998</v>
      </c>
    </row>
    <row r="370" spans="1:11" ht="120" hidden="1">
      <c r="A370" s="47" t="s">
        <v>225</v>
      </c>
      <c r="B370" s="20">
        <v>418</v>
      </c>
      <c r="C370" s="11" t="s">
        <v>185</v>
      </c>
      <c r="D370" s="13"/>
      <c r="E370" s="21">
        <v>2</v>
      </c>
      <c r="F370" s="21" t="s">
        <v>18</v>
      </c>
      <c r="G370" s="7" t="s">
        <v>98</v>
      </c>
      <c r="H370" s="31" t="s">
        <v>0</v>
      </c>
      <c r="I370" s="31" t="s">
        <v>238</v>
      </c>
      <c r="J370" s="16">
        <v>2299.52</v>
      </c>
      <c r="K370" s="16">
        <f t="shared" si="31"/>
        <v>4599.04</v>
      </c>
    </row>
    <row r="371" spans="1:11" ht="45" hidden="1">
      <c r="A371" s="47" t="s">
        <v>225</v>
      </c>
      <c r="B371" s="20">
        <v>419</v>
      </c>
      <c r="C371" s="11" t="s">
        <v>185</v>
      </c>
      <c r="D371" s="13"/>
      <c r="E371" s="21">
        <v>4</v>
      </c>
      <c r="F371" s="21" t="s">
        <v>8</v>
      </c>
      <c r="G371" s="7" t="s">
        <v>126</v>
      </c>
      <c r="H371" s="31" t="s">
        <v>0</v>
      </c>
      <c r="I371" s="31"/>
      <c r="J371" s="16">
        <v>6259.4</v>
      </c>
      <c r="K371" s="16">
        <f t="shared" si="31"/>
        <v>25037.599999999999</v>
      </c>
    </row>
    <row r="372" spans="1:11" ht="45" hidden="1">
      <c r="A372" s="47" t="s">
        <v>225</v>
      </c>
      <c r="B372" s="20">
        <v>420</v>
      </c>
      <c r="C372" s="11" t="s">
        <v>185</v>
      </c>
      <c r="D372" s="13"/>
      <c r="E372" s="21">
        <v>4</v>
      </c>
      <c r="F372" s="21" t="s">
        <v>10</v>
      </c>
      <c r="G372" s="7" t="s">
        <v>116</v>
      </c>
      <c r="H372" s="31" t="s">
        <v>0</v>
      </c>
      <c r="I372" s="31"/>
      <c r="J372" s="16">
        <v>1428</v>
      </c>
      <c r="K372" s="16">
        <f t="shared" si="31"/>
        <v>5712</v>
      </c>
    </row>
    <row r="373" spans="1:11" ht="45" hidden="1">
      <c r="A373" s="47" t="s">
        <v>225</v>
      </c>
      <c r="B373" s="20">
        <v>421</v>
      </c>
      <c r="C373" s="11" t="s">
        <v>185</v>
      </c>
      <c r="D373" s="13"/>
      <c r="E373" s="21">
        <v>4</v>
      </c>
      <c r="F373" s="21" t="s">
        <v>11</v>
      </c>
      <c r="G373" s="7" t="s">
        <v>117</v>
      </c>
      <c r="H373" s="31" t="s">
        <v>0</v>
      </c>
      <c r="I373" s="31"/>
      <c r="J373" s="16">
        <v>2499.2399999999998</v>
      </c>
      <c r="K373" s="16">
        <f t="shared" si="31"/>
        <v>9996.9599999999991</v>
      </c>
    </row>
    <row r="374" spans="1:11" ht="45" hidden="1">
      <c r="A374" s="47" t="s">
        <v>225</v>
      </c>
      <c r="B374" s="20">
        <v>422</v>
      </c>
      <c r="C374" s="11" t="s">
        <v>185</v>
      </c>
      <c r="D374" s="13"/>
      <c r="E374" s="21">
        <v>54</v>
      </c>
      <c r="F374" s="21" t="s">
        <v>15</v>
      </c>
      <c r="G374" s="7" t="s">
        <v>121</v>
      </c>
      <c r="H374" s="31" t="s">
        <v>17</v>
      </c>
      <c r="I374" s="31"/>
      <c r="J374" s="16">
        <v>65.23</v>
      </c>
      <c r="K374" s="16">
        <f t="shared" si="31"/>
        <v>3522.42</v>
      </c>
    </row>
    <row r="375" spans="1:11" ht="45" hidden="1">
      <c r="A375" s="47" t="s">
        <v>225</v>
      </c>
      <c r="B375" s="20">
        <v>423</v>
      </c>
      <c r="C375" s="11" t="s">
        <v>185</v>
      </c>
      <c r="D375" s="13"/>
      <c r="E375" s="21">
        <v>80</v>
      </c>
      <c r="F375" s="21" t="s">
        <v>12</v>
      </c>
      <c r="G375" s="7" t="s">
        <v>118</v>
      </c>
      <c r="H375" s="31" t="s">
        <v>17</v>
      </c>
      <c r="I375" s="31"/>
      <c r="J375" s="16">
        <v>18.18</v>
      </c>
      <c r="K375" s="16">
        <f t="shared" si="31"/>
        <v>1454.4</v>
      </c>
    </row>
    <row r="376" spans="1:11" ht="45" hidden="1">
      <c r="A376" s="47" t="s">
        <v>225</v>
      </c>
      <c r="B376" s="20">
        <v>424</v>
      </c>
      <c r="C376" s="11" t="s">
        <v>185</v>
      </c>
      <c r="D376" s="13"/>
      <c r="E376" s="21">
        <v>40</v>
      </c>
      <c r="F376" s="21" t="s">
        <v>13</v>
      </c>
      <c r="G376" s="7" t="s">
        <v>119</v>
      </c>
      <c r="H376" s="31" t="s">
        <v>17</v>
      </c>
      <c r="I376" s="31"/>
      <c r="J376" s="16">
        <v>29.17</v>
      </c>
      <c r="K376" s="16">
        <f t="shared" si="31"/>
        <v>1166.8000000000002</v>
      </c>
    </row>
    <row r="377" spans="1:11" ht="45" hidden="1">
      <c r="A377" s="47" t="s">
        <v>225</v>
      </c>
      <c r="B377" s="20">
        <v>425</v>
      </c>
      <c r="C377" s="11" t="s">
        <v>185</v>
      </c>
      <c r="D377" s="13"/>
      <c r="E377" s="21">
        <v>80</v>
      </c>
      <c r="F377" s="21" t="s">
        <v>14</v>
      </c>
      <c r="G377" s="7" t="s">
        <v>120</v>
      </c>
      <c r="H377" s="31" t="s">
        <v>17</v>
      </c>
      <c r="I377" s="31"/>
      <c r="J377" s="16">
        <v>20.37</v>
      </c>
      <c r="K377" s="16">
        <f t="shared" si="31"/>
        <v>1629.6000000000001</v>
      </c>
    </row>
    <row r="378" spans="1:11" ht="195" hidden="1">
      <c r="A378" s="47" t="s">
        <v>225</v>
      </c>
      <c r="B378" s="63">
        <v>426</v>
      </c>
      <c r="C378" s="79" t="s">
        <v>185</v>
      </c>
      <c r="D378" s="75"/>
      <c r="E378" s="76">
        <v>1</v>
      </c>
      <c r="F378" s="76" t="s">
        <v>186</v>
      </c>
      <c r="G378" s="77" t="s">
        <v>187</v>
      </c>
      <c r="H378" s="82" t="s">
        <v>123</v>
      </c>
      <c r="I378" s="82"/>
      <c r="J378" s="78">
        <v>38835.69</v>
      </c>
      <c r="K378" s="78">
        <f t="shared" si="31"/>
        <v>38835.69</v>
      </c>
    </row>
    <row r="379" spans="1:11" ht="120" hidden="1">
      <c r="A379" s="47" t="s">
        <v>225</v>
      </c>
      <c r="B379" s="20">
        <v>427</v>
      </c>
      <c r="C379" s="11" t="s">
        <v>188</v>
      </c>
      <c r="D379" s="13"/>
      <c r="E379" s="21">
        <v>14</v>
      </c>
      <c r="F379" s="21" t="s">
        <v>7</v>
      </c>
      <c r="G379" s="7" t="s">
        <v>112</v>
      </c>
      <c r="H379" s="31" t="s">
        <v>0</v>
      </c>
      <c r="I379" s="31" t="s">
        <v>237</v>
      </c>
      <c r="J379" s="16">
        <v>3724.48</v>
      </c>
      <c r="K379" s="16">
        <f t="shared" ref="K379:K388" si="32">J379*E379</f>
        <v>52142.720000000001</v>
      </c>
    </row>
    <row r="380" spans="1:11" ht="105" hidden="1">
      <c r="A380" s="47" t="s">
        <v>225</v>
      </c>
      <c r="B380" s="20">
        <v>428</v>
      </c>
      <c r="C380" s="11" t="s">
        <v>188</v>
      </c>
      <c r="D380" s="13"/>
      <c r="E380" s="21">
        <v>4</v>
      </c>
      <c r="F380" s="21" t="s">
        <v>1</v>
      </c>
      <c r="G380" s="7" t="s">
        <v>111</v>
      </c>
      <c r="H380" s="31" t="s">
        <v>0</v>
      </c>
      <c r="I380" s="31" t="s">
        <v>237</v>
      </c>
      <c r="J380" s="16">
        <v>3169.57</v>
      </c>
      <c r="K380" s="16">
        <f t="shared" si="32"/>
        <v>12678.28</v>
      </c>
    </row>
    <row r="381" spans="1:11" ht="45" hidden="1">
      <c r="A381" s="47" t="s">
        <v>225</v>
      </c>
      <c r="B381" s="20">
        <v>429</v>
      </c>
      <c r="C381" s="11" t="s">
        <v>188</v>
      </c>
      <c r="D381" s="13"/>
      <c r="E381" s="21">
        <v>2</v>
      </c>
      <c r="F381" s="21" t="s">
        <v>8</v>
      </c>
      <c r="G381" s="7" t="s">
        <v>126</v>
      </c>
      <c r="H381" s="31" t="s">
        <v>0</v>
      </c>
      <c r="I381" s="31"/>
      <c r="J381" s="16">
        <v>6259.4</v>
      </c>
      <c r="K381" s="16">
        <f t="shared" si="32"/>
        <v>12518.8</v>
      </c>
    </row>
    <row r="382" spans="1:11" ht="45" hidden="1">
      <c r="A382" s="47" t="s">
        <v>225</v>
      </c>
      <c r="B382" s="20">
        <v>430</v>
      </c>
      <c r="C382" s="11" t="s">
        <v>188</v>
      </c>
      <c r="D382" s="13"/>
      <c r="E382" s="21">
        <v>2</v>
      </c>
      <c r="F382" s="21" t="s">
        <v>10</v>
      </c>
      <c r="G382" s="7" t="s">
        <v>116</v>
      </c>
      <c r="H382" s="31" t="s">
        <v>0</v>
      </c>
      <c r="I382" s="31"/>
      <c r="J382" s="16">
        <v>1428</v>
      </c>
      <c r="K382" s="16">
        <f t="shared" si="32"/>
        <v>2856</v>
      </c>
    </row>
    <row r="383" spans="1:11" ht="45" hidden="1">
      <c r="A383" s="47" t="s">
        <v>225</v>
      </c>
      <c r="B383" s="20">
        <v>431</v>
      </c>
      <c r="C383" s="11" t="s">
        <v>188</v>
      </c>
      <c r="D383" s="13"/>
      <c r="E383" s="21">
        <v>2</v>
      </c>
      <c r="F383" s="21" t="s">
        <v>11</v>
      </c>
      <c r="G383" s="7" t="s">
        <v>117</v>
      </c>
      <c r="H383" s="31" t="s">
        <v>0</v>
      </c>
      <c r="I383" s="31"/>
      <c r="J383" s="16">
        <v>2499.2399999999998</v>
      </c>
      <c r="K383" s="16">
        <f t="shared" si="32"/>
        <v>4998.4799999999996</v>
      </c>
    </row>
    <row r="384" spans="1:11" ht="45" hidden="1">
      <c r="A384" s="47" t="s">
        <v>225</v>
      </c>
      <c r="B384" s="20">
        <v>432</v>
      </c>
      <c r="C384" s="11" t="s">
        <v>188</v>
      </c>
      <c r="D384" s="13"/>
      <c r="E384" s="21">
        <v>45</v>
      </c>
      <c r="F384" s="21" t="s">
        <v>15</v>
      </c>
      <c r="G384" s="7" t="s">
        <v>121</v>
      </c>
      <c r="H384" s="31" t="s">
        <v>17</v>
      </c>
      <c r="I384" s="31"/>
      <c r="J384" s="16">
        <v>65.23</v>
      </c>
      <c r="K384" s="16">
        <f t="shared" si="32"/>
        <v>2935.3500000000004</v>
      </c>
    </row>
    <row r="385" spans="1:13" ht="45" hidden="1">
      <c r="A385" s="47" t="s">
        <v>225</v>
      </c>
      <c r="B385" s="20">
        <v>433</v>
      </c>
      <c r="C385" s="11" t="s">
        <v>188</v>
      </c>
      <c r="D385" s="13"/>
      <c r="E385" s="21">
        <v>125</v>
      </c>
      <c r="F385" s="21" t="s">
        <v>12</v>
      </c>
      <c r="G385" s="7" t="s">
        <v>118</v>
      </c>
      <c r="H385" s="31" t="s">
        <v>17</v>
      </c>
      <c r="I385" s="31"/>
      <c r="J385" s="16">
        <v>18.18</v>
      </c>
      <c r="K385" s="16">
        <f t="shared" si="32"/>
        <v>2272.5</v>
      </c>
    </row>
    <row r="386" spans="1:13" ht="45" hidden="1">
      <c r="A386" s="47" t="s">
        <v>225</v>
      </c>
      <c r="B386" s="20">
        <v>434</v>
      </c>
      <c r="C386" s="11" t="s">
        <v>188</v>
      </c>
      <c r="D386" s="13"/>
      <c r="E386" s="21">
        <v>70</v>
      </c>
      <c r="F386" s="21" t="s">
        <v>14</v>
      </c>
      <c r="G386" s="7" t="s">
        <v>120</v>
      </c>
      <c r="H386" s="31" t="s">
        <v>17</v>
      </c>
      <c r="I386" s="31"/>
      <c r="J386" s="16">
        <v>20.37</v>
      </c>
      <c r="K386" s="16">
        <f t="shared" si="32"/>
        <v>1425.9</v>
      </c>
    </row>
    <row r="387" spans="1:13" ht="150" hidden="1">
      <c r="A387" s="47" t="s">
        <v>225</v>
      </c>
      <c r="B387" s="63">
        <v>435</v>
      </c>
      <c r="C387" s="79" t="s">
        <v>188</v>
      </c>
      <c r="D387" s="75"/>
      <c r="E387" s="76">
        <v>1</v>
      </c>
      <c r="F387" s="76" t="s">
        <v>189</v>
      </c>
      <c r="G387" s="77" t="s">
        <v>190</v>
      </c>
      <c r="H387" s="82" t="s">
        <v>123</v>
      </c>
      <c r="I387" s="82"/>
      <c r="J387" s="78">
        <v>18819.400000000001</v>
      </c>
      <c r="K387" s="78">
        <f t="shared" si="32"/>
        <v>18819.400000000001</v>
      </c>
    </row>
    <row r="388" spans="1:13" ht="120" hidden="1">
      <c r="B388" s="20">
        <v>465</v>
      </c>
      <c r="C388" s="11" t="s">
        <v>191</v>
      </c>
      <c r="D388" s="13"/>
      <c r="E388" s="21">
        <v>32</v>
      </c>
      <c r="F388" s="21" t="s">
        <v>2</v>
      </c>
      <c r="G388" s="7" t="s">
        <v>137</v>
      </c>
      <c r="H388" s="31" t="s">
        <v>0</v>
      </c>
      <c r="I388" s="31" t="s">
        <v>239</v>
      </c>
      <c r="J388" s="16">
        <v>1415.46</v>
      </c>
      <c r="K388" s="16">
        <f t="shared" si="32"/>
        <v>45294.720000000001</v>
      </c>
    </row>
    <row r="389" spans="1:13" ht="120" hidden="1">
      <c r="B389" s="20">
        <v>465</v>
      </c>
      <c r="C389" s="11" t="s">
        <v>191</v>
      </c>
      <c r="D389" s="13"/>
      <c r="E389" s="21">
        <v>340</v>
      </c>
      <c r="F389" s="21" t="s">
        <v>7</v>
      </c>
      <c r="G389" s="7" t="s">
        <v>108</v>
      </c>
      <c r="H389" s="31" t="s">
        <v>0</v>
      </c>
      <c r="I389" s="31" t="s">
        <v>238</v>
      </c>
      <c r="J389" s="16">
        <v>1485.29</v>
      </c>
      <c r="K389" s="16">
        <f t="shared" ref="K389:K391" si="33">J389*E389</f>
        <v>504998.6</v>
      </c>
    </row>
    <row r="390" spans="1:13" ht="120" hidden="1">
      <c r="B390" s="20">
        <v>465</v>
      </c>
      <c r="C390" s="11" t="s">
        <v>191</v>
      </c>
      <c r="D390" s="13"/>
      <c r="E390" s="21">
        <v>4</v>
      </c>
      <c r="F390" s="21" t="s">
        <v>4</v>
      </c>
      <c r="G390" s="7" t="s">
        <v>109</v>
      </c>
      <c r="H390" s="31" t="s">
        <v>0</v>
      </c>
      <c r="I390" s="31" t="s">
        <v>238</v>
      </c>
      <c r="J390" s="16">
        <v>82.11</v>
      </c>
      <c r="K390" s="16">
        <f t="shared" si="33"/>
        <v>328.44</v>
      </c>
    </row>
    <row r="391" spans="1:13" ht="75" hidden="1">
      <c r="B391" s="63">
        <v>465</v>
      </c>
      <c r="C391" s="79" t="s">
        <v>191</v>
      </c>
      <c r="D391" s="75"/>
      <c r="E391" s="76">
        <v>1</v>
      </c>
      <c r="F391" s="76" t="s">
        <v>192</v>
      </c>
      <c r="G391" s="77" t="s">
        <v>193</v>
      </c>
      <c r="H391" s="63" t="s">
        <v>123</v>
      </c>
      <c r="I391" s="82"/>
      <c r="J391" s="78">
        <v>97168.639999999999</v>
      </c>
      <c r="K391" s="78">
        <f t="shared" si="33"/>
        <v>97168.639999999999</v>
      </c>
    </row>
    <row r="392" spans="1:13" ht="84">
      <c r="B392" s="20">
        <v>465</v>
      </c>
      <c r="C392" s="85" t="s">
        <v>153</v>
      </c>
      <c r="D392" s="6"/>
      <c r="E392" s="44">
        <v>8</v>
      </c>
      <c r="F392" s="6" t="s">
        <v>1</v>
      </c>
      <c r="G392" s="22" t="s">
        <v>50</v>
      </c>
      <c r="H392" s="6" t="s">
        <v>0</v>
      </c>
      <c r="I392" s="6" t="s">
        <v>237</v>
      </c>
      <c r="J392" s="16">
        <v>4950.24</v>
      </c>
      <c r="K392" s="16">
        <f>J392*E392</f>
        <v>39601.919999999998</v>
      </c>
      <c r="M392" s="62"/>
    </row>
    <row r="393" spans="1:13" ht="96" customHeight="1">
      <c r="B393" s="20">
        <v>465</v>
      </c>
      <c r="C393" s="85" t="s">
        <v>153</v>
      </c>
      <c r="D393" s="6"/>
      <c r="E393" s="44">
        <v>166</v>
      </c>
      <c r="F393" s="6" t="s">
        <v>3</v>
      </c>
      <c r="G393" s="22" t="s">
        <v>43</v>
      </c>
      <c r="H393" s="6" t="s">
        <v>0</v>
      </c>
      <c r="I393" s="6" t="s">
        <v>239</v>
      </c>
      <c r="J393" s="16">
        <v>1415.46</v>
      </c>
      <c r="K393" s="16">
        <f t="shared" ref="K393:K401" si="34">J393*E393</f>
        <v>234966.36000000002</v>
      </c>
      <c r="M393" s="62"/>
    </row>
    <row r="394" spans="1:13" ht="96" customHeight="1">
      <c r="B394" s="20">
        <v>465</v>
      </c>
      <c r="C394" s="85" t="s">
        <v>153</v>
      </c>
      <c r="D394" s="6"/>
      <c r="E394" s="44">
        <v>32</v>
      </c>
      <c r="F394" s="6" t="s">
        <v>2</v>
      </c>
      <c r="G394" s="22" t="s">
        <v>42</v>
      </c>
      <c r="H394" s="6" t="s">
        <v>0</v>
      </c>
      <c r="I394" s="6" t="s">
        <v>245</v>
      </c>
      <c r="J394" s="16">
        <v>1421.04</v>
      </c>
      <c r="K394" s="16">
        <f t="shared" si="34"/>
        <v>45473.279999999999</v>
      </c>
      <c r="M394" s="62"/>
    </row>
    <row r="395" spans="1:13" ht="84" customHeight="1">
      <c r="B395" s="20">
        <v>465</v>
      </c>
      <c r="C395" s="85" t="s">
        <v>153</v>
      </c>
      <c r="D395" s="6"/>
      <c r="E395" s="44">
        <v>14</v>
      </c>
      <c r="F395" s="6" t="s">
        <v>7</v>
      </c>
      <c r="G395" s="22" t="s">
        <v>194</v>
      </c>
      <c r="H395" s="6" t="s">
        <v>0</v>
      </c>
      <c r="I395" s="6" t="s">
        <v>238</v>
      </c>
      <c r="J395" s="16">
        <v>978.32</v>
      </c>
      <c r="K395" s="16">
        <f t="shared" si="34"/>
        <v>13696.480000000001</v>
      </c>
      <c r="M395" s="62"/>
    </row>
    <row r="396" spans="1:13" ht="84">
      <c r="B396" s="20">
        <v>465</v>
      </c>
      <c r="C396" s="85" t="s">
        <v>153</v>
      </c>
      <c r="D396" s="6"/>
      <c r="E396" s="44">
        <v>14</v>
      </c>
      <c r="F396" s="6" t="s">
        <v>4</v>
      </c>
      <c r="G396" s="22" t="s">
        <v>62</v>
      </c>
      <c r="H396" s="6" t="s">
        <v>0</v>
      </c>
      <c r="I396" s="6" t="s">
        <v>237</v>
      </c>
      <c r="J396" s="16">
        <v>3169.57</v>
      </c>
      <c r="K396" s="16">
        <f t="shared" si="34"/>
        <v>44373.98</v>
      </c>
      <c r="M396" s="62"/>
    </row>
    <row r="397" spans="1:13" ht="96">
      <c r="B397" s="20">
        <v>465</v>
      </c>
      <c r="C397" s="85" t="s">
        <v>153</v>
      </c>
      <c r="D397" s="6"/>
      <c r="E397" s="44">
        <v>74</v>
      </c>
      <c r="F397" s="6" t="s">
        <v>5</v>
      </c>
      <c r="G397" s="22" t="s">
        <v>44</v>
      </c>
      <c r="H397" s="6" t="s">
        <v>0</v>
      </c>
      <c r="I397" s="6" t="s">
        <v>238</v>
      </c>
      <c r="J397" s="16">
        <v>273.23</v>
      </c>
      <c r="K397" s="16">
        <f t="shared" si="34"/>
        <v>20219.02</v>
      </c>
      <c r="M397" s="62"/>
    </row>
    <row r="398" spans="1:13" ht="96">
      <c r="B398" s="20">
        <v>465</v>
      </c>
      <c r="C398" s="85" t="s">
        <v>153</v>
      </c>
      <c r="D398" s="6"/>
      <c r="E398" s="44">
        <v>2</v>
      </c>
      <c r="F398" s="6" t="s">
        <v>8</v>
      </c>
      <c r="G398" s="22" t="s">
        <v>195</v>
      </c>
      <c r="H398" s="6" t="s">
        <v>0</v>
      </c>
      <c r="I398" s="6" t="s">
        <v>238</v>
      </c>
      <c r="J398" s="16">
        <v>1478.22</v>
      </c>
      <c r="K398" s="16">
        <f t="shared" si="34"/>
        <v>2956.44</v>
      </c>
      <c r="M398" s="62"/>
    </row>
    <row r="399" spans="1:13" ht="96" customHeight="1">
      <c r="B399" s="20">
        <v>465</v>
      </c>
      <c r="C399" s="85" t="s">
        <v>153</v>
      </c>
      <c r="D399" s="6"/>
      <c r="E399" s="44">
        <v>8</v>
      </c>
      <c r="F399" s="6" t="s">
        <v>9</v>
      </c>
      <c r="G399" s="22" t="s">
        <v>61</v>
      </c>
      <c r="H399" s="6" t="s">
        <v>0</v>
      </c>
      <c r="I399" s="6" t="s">
        <v>246</v>
      </c>
      <c r="J399" s="16">
        <v>3448.62</v>
      </c>
      <c r="K399" s="16">
        <f t="shared" si="34"/>
        <v>27588.959999999999</v>
      </c>
      <c r="M399" s="62"/>
    </row>
    <row r="400" spans="1:13" ht="165">
      <c r="A400" s="47" t="s">
        <v>225</v>
      </c>
      <c r="B400" s="20">
        <v>313</v>
      </c>
      <c r="C400" s="11" t="s">
        <v>153</v>
      </c>
      <c r="D400" s="13"/>
      <c r="E400" s="21">
        <v>38</v>
      </c>
      <c r="F400" s="21" t="s">
        <v>31</v>
      </c>
      <c r="G400" s="7" t="s">
        <v>99</v>
      </c>
      <c r="H400" s="31" t="s">
        <v>0</v>
      </c>
      <c r="I400" s="31" t="s">
        <v>237</v>
      </c>
      <c r="J400" s="16">
        <v>17049.86</v>
      </c>
      <c r="K400" s="32">
        <f>J400*E400</f>
        <v>647894.68000000005</v>
      </c>
    </row>
    <row r="401" spans="1:13" ht="120">
      <c r="B401" s="63">
        <v>465</v>
      </c>
      <c r="C401" s="86" t="s">
        <v>153</v>
      </c>
      <c r="D401" s="65"/>
      <c r="E401" s="76">
        <v>1</v>
      </c>
      <c r="F401" s="65" t="s">
        <v>196</v>
      </c>
      <c r="G401" s="67" t="s">
        <v>247</v>
      </c>
      <c r="H401" s="65" t="s">
        <v>123</v>
      </c>
      <c r="I401" s="65"/>
      <c r="J401" s="78">
        <f>75476.94+77880.62</f>
        <v>153357.56</v>
      </c>
      <c r="K401" s="78">
        <f t="shared" si="34"/>
        <v>153357.56</v>
      </c>
      <c r="M401" s="62"/>
    </row>
    <row r="402" spans="1:13" ht="120" hidden="1">
      <c r="B402" s="20">
        <v>465</v>
      </c>
      <c r="C402" s="11" t="s">
        <v>160</v>
      </c>
      <c r="D402" s="13"/>
      <c r="E402" s="21">
        <v>198</v>
      </c>
      <c r="F402" s="21" t="s">
        <v>1</v>
      </c>
      <c r="G402" s="7" t="s">
        <v>98</v>
      </c>
      <c r="H402" s="31" t="s">
        <v>0</v>
      </c>
      <c r="I402" s="31" t="s">
        <v>238</v>
      </c>
      <c r="J402" s="16">
        <v>2469.52</v>
      </c>
      <c r="K402" s="16">
        <f>J402*E402</f>
        <v>488964.96</v>
      </c>
      <c r="M402" s="62"/>
    </row>
    <row r="403" spans="1:13" ht="120" hidden="1">
      <c r="B403" s="20">
        <v>465</v>
      </c>
      <c r="C403" s="11" t="s">
        <v>160</v>
      </c>
      <c r="D403" s="13"/>
      <c r="E403" s="21">
        <v>205</v>
      </c>
      <c r="F403" s="21" t="s">
        <v>3</v>
      </c>
      <c r="G403" s="7" t="s">
        <v>108</v>
      </c>
      <c r="H403" s="31" t="s">
        <v>0</v>
      </c>
      <c r="I403" s="31" t="s">
        <v>238</v>
      </c>
      <c r="J403" s="16">
        <v>1485.29</v>
      </c>
      <c r="K403" s="16">
        <f t="shared" ref="K403:K406" si="35">J403*E403</f>
        <v>304484.45</v>
      </c>
      <c r="M403" s="62"/>
    </row>
    <row r="404" spans="1:13" ht="120" hidden="1">
      <c r="A404" s="47" t="s">
        <v>225</v>
      </c>
      <c r="B404" s="20">
        <v>317</v>
      </c>
      <c r="C404" s="11" t="s">
        <v>160</v>
      </c>
      <c r="D404" s="13"/>
      <c r="E404" s="21">
        <v>5</v>
      </c>
      <c r="F404" s="21" t="s">
        <v>2</v>
      </c>
      <c r="G404" s="7" t="s">
        <v>131</v>
      </c>
      <c r="H404" s="31" t="s">
        <v>0</v>
      </c>
      <c r="I404" s="31" t="s">
        <v>237</v>
      </c>
      <c r="J404" s="16">
        <v>3173.3</v>
      </c>
      <c r="K404" s="16">
        <f>J404*E404</f>
        <v>15866.5</v>
      </c>
    </row>
    <row r="405" spans="1:13" ht="120" hidden="1">
      <c r="A405" s="47" t="s">
        <v>225</v>
      </c>
      <c r="B405" s="20">
        <v>318</v>
      </c>
      <c r="C405" s="11" t="s">
        <v>160</v>
      </c>
      <c r="D405" s="13"/>
      <c r="E405" s="21">
        <v>259</v>
      </c>
      <c r="F405" s="21" t="s">
        <v>7</v>
      </c>
      <c r="G405" s="7" t="s">
        <v>112</v>
      </c>
      <c r="H405" s="31" t="s">
        <v>0</v>
      </c>
      <c r="I405" s="31" t="s">
        <v>237</v>
      </c>
      <c r="J405" s="16">
        <v>3724.48</v>
      </c>
      <c r="K405" s="16">
        <f>J405*E405</f>
        <v>964640.32</v>
      </c>
    </row>
    <row r="406" spans="1:13" ht="90" hidden="1">
      <c r="B406" s="63">
        <v>465</v>
      </c>
      <c r="C406" s="79" t="s">
        <v>160</v>
      </c>
      <c r="D406" s="75"/>
      <c r="E406" s="76">
        <v>1</v>
      </c>
      <c r="F406" s="76" t="s">
        <v>197</v>
      </c>
      <c r="G406" s="77" t="s">
        <v>248</v>
      </c>
      <c r="H406" s="63" t="s">
        <v>123</v>
      </c>
      <c r="I406" s="82"/>
      <c r="J406" s="78">
        <f>140020.95+226161.42</f>
        <v>366182.37</v>
      </c>
      <c r="K406" s="78">
        <f t="shared" si="35"/>
        <v>366182.37</v>
      </c>
      <c r="M406" s="62"/>
    </row>
    <row r="407" spans="1:13" ht="120" hidden="1">
      <c r="B407" s="20">
        <v>465</v>
      </c>
      <c r="C407" s="11" t="s">
        <v>161</v>
      </c>
      <c r="D407" s="13"/>
      <c r="E407" s="21">
        <v>1517</v>
      </c>
      <c r="F407" s="21" t="s">
        <v>1</v>
      </c>
      <c r="G407" s="7" t="s">
        <v>137</v>
      </c>
      <c r="H407" s="31" t="s">
        <v>0</v>
      </c>
      <c r="I407" s="31" t="s">
        <v>239</v>
      </c>
      <c r="J407" s="16">
        <v>1415.46</v>
      </c>
      <c r="K407" s="16">
        <f>J407*E407</f>
        <v>2147252.8199999998</v>
      </c>
      <c r="M407" s="62"/>
    </row>
    <row r="408" spans="1:13" ht="105" hidden="1">
      <c r="B408" s="20">
        <v>465</v>
      </c>
      <c r="C408" s="11" t="s">
        <v>161</v>
      </c>
      <c r="D408" s="13"/>
      <c r="E408" s="21">
        <v>1421</v>
      </c>
      <c r="F408" s="21" t="s">
        <v>3</v>
      </c>
      <c r="G408" s="7" t="s">
        <v>129</v>
      </c>
      <c r="H408" s="31" t="s">
        <v>0</v>
      </c>
      <c r="I408" s="31" t="s">
        <v>239</v>
      </c>
      <c r="J408" s="16">
        <v>2174.85</v>
      </c>
      <c r="K408" s="16">
        <f t="shared" ref="K408:K435" si="36">J408*E408</f>
        <v>3090461.85</v>
      </c>
      <c r="M408" s="62"/>
    </row>
    <row r="409" spans="1:13" ht="105" hidden="1">
      <c r="B409" s="20">
        <v>465</v>
      </c>
      <c r="C409" s="11" t="s">
        <v>161</v>
      </c>
      <c r="D409" s="13"/>
      <c r="E409" s="21">
        <v>134</v>
      </c>
      <c r="F409" s="21" t="s">
        <v>2</v>
      </c>
      <c r="G409" s="7" t="s">
        <v>199</v>
      </c>
      <c r="H409" s="31" t="s">
        <v>0</v>
      </c>
      <c r="I409" s="31" t="s">
        <v>238</v>
      </c>
      <c r="J409" s="16">
        <v>97.75</v>
      </c>
      <c r="K409" s="16">
        <f t="shared" si="36"/>
        <v>13098.5</v>
      </c>
      <c r="M409" s="62"/>
    </row>
    <row r="410" spans="1:13" ht="105" hidden="1">
      <c r="B410" s="20">
        <v>465</v>
      </c>
      <c r="C410" s="11" t="s">
        <v>161</v>
      </c>
      <c r="D410" s="13"/>
      <c r="E410" s="21">
        <v>134</v>
      </c>
      <c r="F410" s="21" t="s">
        <v>7</v>
      </c>
      <c r="G410" s="7" t="s">
        <v>200</v>
      </c>
      <c r="H410" s="31" t="s">
        <v>0</v>
      </c>
      <c r="I410" s="31" t="s">
        <v>238</v>
      </c>
      <c r="J410" s="16">
        <v>159.6</v>
      </c>
      <c r="K410" s="16">
        <f t="shared" si="36"/>
        <v>21386.399999999998</v>
      </c>
      <c r="M410" s="62"/>
    </row>
    <row r="411" spans="1:13" ht="90" hidden="1">
      <c r="B411" s="20">
        <v>465</v>
      </c>
      <c r="C411" s="11" t="s">
        <v>161</v>
      </c>
      <c r="D411" s="13"/>
      <c r="E411" s="21">
        <v>12</v>
      </c>
      <c r="F411" s="21" t="s">
        <v>4</v>
      </c>
      <c r="G411" s="7" t="s">
        <v>201</v>
      </c>
      <c r="H411" s="31" t="s">
        <v>0</v>
      </c>
      <c r="I411" s="31" t="s">
        <v>238</v>
      </c>
      <c r="J411" s="16">
        <v>846.69</v>
      </c>
      <c r="K411" s="16">
        <f t="shared" si="36"/>
        <v>10160.280000000001</v>
      </c>
      <c r="M411" s="62"/>
    </row>
    <row r="412" spans="1:13" ht="105" hidden="1">
      <c r="B412" s="20">
        <v>465</v>
      </c>
      <c r="C412" s="11" t="s">
        <v>161</v>
      </c>
      <c r="D412" s="13"/>
      <c r="E412" s="21">
        <v>3</v>
      </c>
      <c r="F412" s="21" t="s">
        <v>5</v>
      </c>
      <c r="G412" s="7" t="s">
        <v>107</v>
      </c>
      <c r="H412" s="31" t="s">
        <v>0</v>
      </c>
      <c r="I412" s="31" t="s">
        <v>237</v>
      </c>
      <c r="J412" s="16">
        <v>4950.24</v>
      </c>
      <c r="K412" s="16">
        <f t="shared" si="36"/>
        <v>14850.72</v>
      </c>
      <c r="M412" s="62"/>
    </row>
    <row r="413" spans="1:13" ht="120" hidden="1">
      <c r="B413" s="20">
        <v>465</v>
      </c>
      <c r="C413" s="11" t="s">
        <v>161</v>
      </c>
      <c r="D413" s="13"/>
      <c r="E413" s="21">
        <v>258</v>
      </c>
      <c r="F413" s="21" t="s">
        <v>8</v>
      </c>
      <c r="G413" s="7" t="s">
        <v>98</v>
      </c>
      <c r="H413" s="31" t="s">
        <v>0</v>
      </c>
      <c r="I413" s="31" t="s">
        <v>238</v>
      </c>
      <c r="J413" s="16">
        <v>2299.52</v>
      </c>
      <c r="K413" s="16">
        <f t="shared" si="36"/>
        <v>593276.16000000003</v>
      </c>
      <c r="M413" s="62"/>
    </row>
    <row r="414" spans="1:13" ht="105" hidden="1">
      <c r="B414" s="20">
        <v>465</v>
      </c>
      <c r="C414" s="11" t="s">
        <v>161</v>
      </c>
      <c r="D414" s="13"/>
      <c r="E414" s="21">
        <v>8</v>
      </c>
      <c r="F414" s="21" t="s">
        <v>9</v>
      </c>
      <c r="G414" s="7" t="s">
        <v>111</v>
      </c>
      <c r="H414" s="31" t="s">
        <v>0</v>
      </c>
      <c r="I414" s="31" t="s">
        <v>237</v>
      </c>
      <c r="J414" s="16">
        <v>3169.57</v>
      </c>
      <c r="K414" s="16">
        <f t="shared" si="36"/>
        <v>25356.560000000001</v>
      </c>
      <c r="M414" s="62"/>
    </row>
    <row r="415" spans="1:13" ht="120" hidden="1">
      <c r="B415" s="20">
        <v>465</v>
      </c>
      <c r="C415" s="11" t="s">
        <v>161</v>
      </c>
      <c r="D415" s="13"/>
      <c r="E415" s="21">
        <v>22</v>
      </c>
      <c r="F415" s="21" t="s">
        <v>6</v>
      </c>
      <c r="G415" s="7" t="s">
        <v>139</v>
      </c>
      <c r="H415" s="31" t="s">
        <v>0</v>
      </c>
      <c r="I415" s="31" t="s">
        <v>238</v>
      </c>
      <c r="J415" s="16">
        <v>453.39</v>
      </c>
      <c r="K415" s="16">
        <f t="shared" si="36"/>
        <v>9974.58</v>
      </c>
      <c r="M415" s="62"/>
    </row>
    <row r="416" spans="1:13" ht="120" hidden="1">
      <c r="B416" s="20">
        <v>465</v>
      </c>
      <c r="C416" s="11" t="s">
        <v>161</v>
      </c>
      <c r="D416" s="13"/>
      <c r="E416" s="21">
        <v>221</v>
      </c>
      <c r="F416" s="21" t="s">
        <v>10</v>
      </c>
      <c r="G416" s="7" t="s">
        <v>101</v>
      </c>
      <c r="H416" s="31" t="s">
        <v>0</v>
      </c>
      <c r="I416" s="31" t="s">
        <v>238</v>
      </c>
      <c r="J416" s="16">
        <v>273.23</v>
      </c>
      <c r="K416" s="16">
        <f t="shared" si="36"/>
        <v>60383.83</v>
      </c>
      <c r="M416" s="62"/>
    </row>
    <row r="417" spans="1:13" ht="120" hidden="1">
      <c r="B417" s="20">
        <v>465</v>
      </c>
      <c r="C417" s="11" t="s">
        <v>161</v>
      </c>
      <c r="D417" s="13"/>
      <c r="E417" s="21">
        <v>138</v>
      </c>
      <c r="F417" s="21" t="s">
        <v>11</v>
      </c>
      <c r="G417" s="7" t="s">
        <v>108</v>
      </c>
      <c r="H417" s="31" t="s">
        <v>0</v>
      </c>
      <c r="I417" s="31" t="s">
        <v>238</v>
      </c>
      <c r="J417" s="16">
        <v>1485.29</v>
      </c>
      <c r="K417" s="16">
        <f t="shared" si="36"/>
        <v>204970.02</v>
      </c>
      <c r="M417" s="62"/>
    </row>
    <row r="418" spans="1:13" ht="120" hidden="1">
      <c r="B418" s="20">
        <v>465</v>
      </c>
      <c r="C418" s="11" t="s">
        <v>161</v>
      </c>
      <c r="D418" s="13"/>
      <c r="E418" s="21">
        <v>57</v>
      </c>
      <c r="F418" s="21" t="s">
        <v>12</v>
      </c>
      <c r="G418" s="7" t="s">
        <v>109</v>
      </c>
      <c r="H418" s="31" t="s">
        <v>0</v>
      </c>
      <c r="I418" s="31" t="s">
        <v>238</v>
      </c>
      <c r="J418" s="16">
        <v>82.11</v>
      </c>
      <c r="K418" s="16">
        <f t="shared" si="36"/>
        <v>4680.2699999999995</v>
      </c>
      <c r="M418" s="62"/>
    </row>
    <row r="419" spans="1:13" ht="120" hidden="1">
      <c r="A419" s="47" t="s">
        <v>225</v>
      </c>
      <c r="B419" s="20">
        <v>320</v>
      </c>
      <c r="C419" s="11" t="s">
        <v>161</v>
      </c>
      <c r="D419" s="13"/>
      <c r="E419" s="21">
        <v>67</v>
      </c>
      <c r="F419" s="21" t="s">
        <v>7</v>
      </c>
      <c r="G419" s="7" t="s">
        <v>112</v>
      </c>
      <c r="H419" s="31" t="s">
        <v>0</v>
      </c>
      <c r="I419" s="31" t="s">
        <v>237</v>
      </c>
      <c r="J419" s="16">
        <v>3724.48</v>
      </c>
      <c r="K419" s="16">
        <f>J419*E419</f>
        <v>249540.16</v>
      </c>
    </row>
    <row r="420" spans="1:13" ht="210" hidden="1">
      <c r="B420" s="63">
        <v>465</v>
      </c>
      <c r="C420" s="79" t="s">
        <v>161</v>
      </c>
      <c r="D420" s="75"/>
      <c r="E420" s="76">
        <v>1</v>
      </c>
      <c r="F420" s="76" t="s">
        <v>198</v>
      </c>
      <c r="G420" s="77" t="s">
        <v>249</v>
      </c>
      <c r="H420" s="82" t="s">
        <v>123</v>
      </c>
      <c r="I420" s="82"/>
      <c r="J420" s="78">
        <f>1092879.97+57695.71</f>
        <v>1150575.68</v>
      </c>
      <c r="K420" s="78">
        <f t="shared" si="36"/>
        <v>1150575.68</v>
      </c>
      <c r="M420" s="62"/>
    </row>
    <row r="421" spans="1:13" ht="120" hidden="1">
      <c r="A421" t="s">
        <v>252</v>
      </c>
      <c r="B421" s="20">
        <v>465</v>
      </c>
      <c r="C421" s="11" t="s">
        <v>251</v>
      </c>
      <c r="D421" s="13"/>
      <c r="E421" s="21">
        <v>1241</v>
      </c>
      <c r="F421" s="21" t="s">
        <v>203</v>
      </c>
      <c r="G421" s="7" t="s">
        <v>137</v>
      </c>
      <c r="H421" s="31" t="s">
        <v>0</v>
      </c>
      <c r="I421" s="31" t="s">
        <v>239</v>
      </c>
      <c r="J421" s="16">
        <v>1415.46</v>
      </c>
      <c r="K421" s="16">
        <f t="shared" si="36"/>
        <v>1756585.86</v>
      </c>
      <c r="M421" s="62"/>
    </row>
    <row r="422" spans="1:13" ht="120" hidden="1">
      <c r="A422" t="s">
        <v>252</v>
      </c>
      <c r="B422" s="20">
        <v>465</v>
      </c>
      <c r="C422" s="11" t="s">
        <v>251</v>
      </c>
      <c r="D422" s="13"/>
      <c r="E422" s="21">
        <v>109</v>
      </c>
      <c r="F422" s="21" t="s">
        <v>204</v>
      </c>
      <c r="G422" s="7" t="s">
        <v>139</v>
      </c>
      <c r="H422" s="31" t="s">
        <v>0</v>
      </c>
      <c r="I422" s="31" t="s">
        <v>238</v>
      </c>
      <c r="J422" s="16">
        <v>453.39</v>
      </c>
      <c r="K422" s="16">
        <f t="shared" si="36"/>
        <v>49419.51</v>
      </c>
      <c r="M422" s="62"/>
    </row>
    <row r="423" spans="1:13" ht="105" hidden="1">
      <c r="A423" t="s">
        <v>252</v>
      </c>
      <c r="B423" s="20">
        <v>465</v>
      </c>
      <c r="C423" s="11" t="s">
        <v>251</v>
      </c>
      <c r="D423" s="13"/>
      <c r="E423" s="21">
        <v>126</v>
      </c>
      <c r="F423" s="21" t="s">
        <v>205</v>
      </c>
      <c r="G423" s="7" t="s">
        <v>199</v>
      </c>
      <c r="H423" s="31" t="s">
        <v>0</v>
      </c>
      <c r="I423" s="31" t="s">
        <v>238</v>
      </c>
      <c r="J423" s="16">
        <v>97.75</v>
      </c>
      <c r="K423" s="16">
        <f t="shared" si="36"/>
        <v>12316.5</v>
      </c>
      <c r="M423" s="62"/>
    </row>
    <row r="424" spans="1:13" ht="105" hidden="1">
      <c r="A424" t="s">
        <v>252</v>
      </c>
      <c r="B424" s="20">
        <v>465</v>
      </c>
      <c r="C424" s="11" t="s">
        <v>251</v>
      </c>
      <c r="D424" s="13"/>
      <c r="E424" s="21">
        <v>126</v>
      </c>
      <c r="F424" s="21" t="s">
        <v>206</v>
      </c>
      <c r="G424" s="7" t="s">
        <v>200</v>
      </c>
      <c r="H424" s="31" t="s">
        <v>0</v>
      </c>
      <c r="I424" s="31" t="s">
        <v>238</v>
      </c>
      <c r="J424" s="16">
        <v>159.6</v>
      </c>
      <c r="K424" s="16">
        <f t="shared" si="36"/>
        <v>20109.599999999999</v>
      </c>
      <c r="M424" s="62"/>
    </row>
    <row r="425" spans="1:13" ht="120" hidden="1">
      <c r="A425" t="s">
        <v>252</v>
      </c>
      <c r="B425" s="20">
        <v>465</v>
      </c>
      <c r="C425" s="11" t="s">
        <v>251</v>
      </c>
      <c r="D425" s="13"/>
      <c r="E425" s="21">
        <v>238</v>
      </c>
      <c r="F425" s="21" t="s">
        <v>207</v>
      </c>
      <c r="G425" s="7" t="s">
        <v>108</v>
      </c>
      <c r="H425" s="31" t="s">
        <v>0</v>
      </c>
      <c r="I425" s="31" t="s">
        <v>238</v>
      </c>
      <c r="J425" s="16">
        <v>1485.29</v>
      </c>
      <c r="K425" s="16">
        <f t="shared" si="36"/>
        <v>353499.02</v>
      </c>
      <c r="M425" s="62"/>
    </row>
    <row r="426" spans="1:13" ht="105" hidden="1">
      <c r="A426" t="s">
        <v>252</v>
      </c>
      <c r="B426" s="20">
        <v>465</v>
      </c>
      <c r="C426" s="11" t="s">
        <v>251</v>
      </c>
      <c r="D426" s="13"/>
      <c r="E426" s="21">
        <v>78</v>
      </c>
      <c r="F426" s="21" t="s">
        <v>208</v>
      </c>
      <c r="G426" s="7" t="s">
        <v>214</v>
      </c>
      <c r="H426" s="31" t="s">
        <v>0</v>
      </c>
      <c r="I426" s="31" t="s">
        <v>238</v>
      </c>
      <c r="J426" s="16">
        <v>1707.3</v>
      </c>
      <c r="K426" s="16">
        <f t="shared" si="36"/>
        <v>133169.4</v>
      </c>
      <c r="M426" s="62"/>
    </row>
    <row r="427" spans="1:13" ht="120" hidden="1">
      <c r="A427" t="s">
        <v>252</v>
      </c>
      <c r="B427" s="20">
        <v>465</v>
      </c>
      <c r="C427" s="11" t="s">
        <v>251</v>
      </c>
      <c r="D427" s="13"/>
      <c r="E427" s="21">
        <v>121</v>
      </c>
      <c r="F427" s="21" t="s">
        <v>209</v>
      </c>
      <c r="G427" s="7" t="s">
        <v>109</v>
      </c>
      <c r="H427" s="31" t="s">
        <v>0</v>
      </c>
      <c r="I427" s="31" t="s">
        <v>238</v>
      </c>
      <c r="J427" s="16">
        <v>82.11</v>
      </c>
      <c r="K427" s="16">
        <f t="shared" si="36"/>
        <v>9935.31</v>
      </c>
      <c r="M427" s="62"/>
    </row>
    <row r="428" spans="1:13" ht="105" hidden="1">
      <c r="A428" t="s">
        <v>252</v>
      </c>
      <c r="B428" s="20">
        <v>465</v>
      </c>
      <c r="C428" s="11" t="s">
        <v>251</v>
      </c>
      <c r="D428" s="13"/>
      <c r="E428" s="21">
        <v>3</v>
      </c>
      <c r="F428" s="21" t="s">
        <v>210</v>
      </c>
      <c r="G428" s="7" t="s">
        <v>111</v>
      </c>
      <c r="H428" s="31" t="s">
        <v>0</v>
      </c>
      <c r="I428" s="31" t="s">
        <v>237</v>
      </c>
      <c r="J428" s="16">
        <v>3169.57</v>
      </c>
      <c r="K428" s="16">
        <f t="shared" si="36"/>
        <v>9508.7100000000009</v>
      </c>
      <c r="M428" s="62"/>
    </row>
    <row r="429" spans="1:13" ht="105" hidden="1">
      <c r="A429" t="s">
        <v>252</v>
      </c>
      <c r="B429" s="20">
        <v>465</v>
      </c>
      <c r="C429" s="11" t="s">
        <v>251</v>
      </c>
      <c r="D429" s="13"/>
      <c r="E429" s="21">
        <v>240</v>
      </c>
      <c r="F429" s="21" t="s">
        <v>211</v>
      </c>
      <c r="G429" s="7" t="s">
        <v>129</v>
      </c>
      <c r="H429" s="31" t="s">
        <v>0</v>
      </c>
      <c r="I429" s="31" t="s">
        <v>239</v>
      </c>
      <c r="J429" s="16">
        <v>2174.85</v>
      </c>
      <c r="K429" s="16">
        <f t="shared" si="36"/>
        <v>521964</v>
      </c>
      <c r="M429" s="62"/>
    </row>
    <row r="430" spans="1:13" ht="105" hidden="1">
      <c r="A430" t="s">
        <v>252</v>
      </c>
      <c r="B430" s="20">
        <v>465</v>
      </c>
      <c r="C430" s="11" t="s">
        <v>251</v>
      </c>
      <c r="D430" s="13"/>
      <c r="E430" s="21">
        <v>2</v>
      </c>
      <c r="F430" s="21" t="s">
        <v>212</v>
      </c>
      <c r="G430" s="7" t="s">
        <v>146</v>
      </c>
      <c r="H430" s="31" t="s">
        <v>0</v>
      </c>
      <c r="I430" s="31" t="s">
        <v>246</v>
      </c>
      <c r="J430" s="16">
        <v>3448.62</v>
      </c>
      <c r="K430" s="16">
        <f t="shared" si="36"/>
        <v>6897.24</v>
      </c>
      <c r="M430" s="62"/>
    </row>
    <row r="431" spans="1:13" ht="120" hidden="1">
      <c r="A431" s="47" t="s">
        <v>225</v>
      </c>
      <c r="B431" s="20">
        <v>348</v>
      </c>
      <c r="C431" s="11" t="s">
        <v>171</v>
      </c>
      <c r="D431" s="13"/>
      <c r="E431" s="21">
        <v>39</v>
      </c>
      <c r="F431" s="21" t="s">
        <v>7</v>
      </c>
      <c r="G431" s="7" t="s">
        <v>112</v>
      </c>
      <c r="H431" s="31" t="s">
        <v>0</v>
      </c>
      <c r="I431" s="31" t="s">
        <v>237</v>
      </c>
      <c r="J431" s="16">
        <v>3724.48</v>
      </c>
      <c r="K431" s="16">
        <f>J431*E431</f>
        <v>145254.72</v>
      </c>
    </row>
    <row r="432" spans="1:13" ht="120" hidden="1">
      <c r="A432" s="47" t="s">
        <v>225</v>
      </c>
      <c r="B432" s="20">
        <v>349</v>
      </c>
      <c r="C432" s="11" t="s">
        <v>171</v>
      </c>
      <c r="D432" s="13"/>
      <c r="E432" s="21">
        <v>38</v>
      </c>
      <c r="F432" s="21" t="s">
        <v>18</v>
      </c>
      <c r="G432" s="7" t="s">
        <v>98</v>
      </c>
      <c r="H432" s="31" t="s">
        <v>0</v>
      </c>
      <c r="I432" s="31" t="s">
        <v>238</v>
      </c>
      <c r="J432" s="16">
        <v>2299.52</v>
      </c>
      <c r="K432" s="16">
        <f t="shared" ref="K432:K434" si="37">J432*E432</f>
        <v>87381.759999999995</v>
      </c>
    </row>
    <row r="433" spans="1:13" ht="105" hidden="1">
      <c r="A433" s="47" t="s">
        <v>225</v>
      </c>
      <c r="B433" s="20">
        <v>350</v>
      </c>
      <c r="C433" s="11" t="s">
        <v>171</v>
      </c>
      <c r="D433" s="13"/>
      <c r="E433" s="21">
        <v>18</v>
      </c>
      <c r="F433" s="21" t="s">
        <v>1</v>
      </c>
      <c r="G433" s="7" t="s">
        <v>111</v>
      </c>
      <c r="H433" s="31" t="s">
        <v>0</v>
      </c>
      <c r="I433" s="31" t="s">
        <v>237</v>
      </c>
      <c r="J433" s="16">
        <v>3169.57</v>
      </c>
      <c r="K433" s="16">
        <f t="shared" si="37"/>
        <v>57052.26</v>
      </c>
    </row>
    <row r="434" spans="1:13" ht="120" hidden="1">
      <c r="A434" s="47" t="s">
        <v>225</v>
      </c>
      <c r="B434" s="20">
        <v>351</v>
      </c>
      <c r="C434" s="11" t="s">
        <v>171</v>
      </c>
      <c r="D434" s="13"/>
      <c r="E434" s="21">
        <v>57</v>
      </c>
      <c r="F434" s="21" t="s">
        <v>20</v>
      </c>
      <c r="G434" s="7" t="s">
        <v>149</v>
      </c>
      <c r="H434" s="31" t="s">
        <v>0</v>
      </c>
      <c r="I434" s="31" t="s">
        <v>245</v>
      </c>
      <c r="J434" s="16">
        <v>595.49</v>
      </c>
      <c r="K434" s="16">
        <f t="shared" si="37"/>
        <v>33942.93</v>
      </c>
    </row>
    <row r="435" spans="1:13" ht="240" hidden="1">
      <c r="B435" s="63">
        <v>465</v>
      </c>
      <c r="C435" s="76" t="s">
        <v>202</v>
      </c>
      <c r="D435" s="75"/>
      <c r="E435" s="76">
        <v>1</v>
      </c>
      <c r="F435" s="76" t="s">
        <v>213</v>
      </c>
      <c r="G435" s="77" t="s">
        <v>250</v>
      </c>
      <c r="H435" s="82" t="s">
        <v>123</v>
      </c>
      <c r="I435" s="82"/>
      <c r="J435" s="78">
        <f>507079.55+63984.7</f>
        <v>571064.25</v>
      </c>
      <c r="K435" s="78">
        <f t="shared" si="36"/>
        <v>571064.25</v>
      </c>
      <c r="M435" s="62"/>
    </row>
    <row r="436" spans="1:13" hidden="1">
      <c r="J436" s="45" t="s">
        <v>216</v>
      </c>
      <c r="K436" s="46">
        <f>SUM(K6:K435)</f>
        <v>38014852.402000003</v>
      </c>
    </row>
    <row r="437" spans="1:13" hidden="1">
      <c r="J437" s="45" t="s">
        <v>217</v>
      </c>
      <c r="K437" s="46">
        <f>ROUND(K436*0.16,2)</f>
        <v>6082376.3799999999</v>
      </c>
    </row>
    <row r="438" spans="1:13" hidden="1">
      <c r="J438" s="45" t="s">
        <v>218</v>
      </c>
      <c r="K438" s="46">
        <f>K437+K436</f>
        <v>44097228.782000005</v>
      </c>
    </row>
  </sheetData>
  <autoFilter ref="A5:AH438" xr:uid="{00000000-0009-0000-0000-000000000000}">
    <filterColumn colId="2">
      <filters>
        <filter val="Parque Científico"/>
      </filters>
    </filterColumn>
  </autoFilter>
  <mergeCells count="1">
    <mergeCell ref="B3:K3"/>
  </mergeCells>
  <pageMargins left="0.6692913385826772" right="0.55118110236220474" top="0.35433070866141736" bottom="0.70866141732283472" header="0.31496062992125984" footer="0.35433070866141736"/>
  <pageSetup scale="46" fitToHeight="0" orientation="portrait" r:id="rId1"/>
  <headerFooter>
    <oddFooter>&amp;L&amp;"Arial,Normal"&amp;7INSTALACIONES SIE SA DE CV
Eje Norte Sur Mz 3  Lt 8, Zona Industrial.
C.P. 43804 Tizayuca, Hidalgo.&amp;C&amp;"Arial,Normal"&amp;7Tel.: (779) 100-7173 Ext. 115
 e-mail: lvargas@grupotesa.com&amp;R&amp;8&amp;P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2:G95"/>
  <sheetViews>
    <sheetView view="pageBreakPreview" zoomScale="90" zoomScaleNormal="90" zoomScaleSheetLayoutView="90" workbookViewId="0">
      <selection activeCell="A85" sqref="A85:E95"/>
    </sheetView>
  </sheetViews>
  <sheetFormatPr baseColWidth="10" defaultRowHeight="15"/>
  <cols>
    <col min="1" max="1" width="12.5703125" customWidth="1"/>
    <col min="2" max="2" width="11.85546875" customWidth="1"/>
    <col min="3" max="3" width="18.5703125" style="38" customWidth="1"/>
    <col min="4" max="4" width="9.140625" style="38" customWidth="1"/>
    <col min="5" max="5" width="81.85546875" style="4" customWidth="1"/>
    <col min="6" max="6" width="9.5703125" style="38" customWidth="1"/>
    <col min="7" max="7" width="12.5703125" style="38" customWidth="1"/>
    <col min="8" max="68" width="4.7109375" customWidth="1"/>
  </cols>
  <sheetData>
    <row r="2" spans="1:7" ht="16.5">
      <c r="B2" s="91"/>
      <c r="C2" s="91"/>
      <c r="D2" s="91"/>
      <c r="E2" s="91"/>
      <c r="F2" s="91"/>
      <c r="G2" s="92"/>
    </row>
    <row r="3" spans="1:7" ht="16.5">
      <c r="B3" s="91"/>
      <c r="C3" s="91"/>
      <c r="D3" s="106" t="s">
        <v>270</v>
      </c>
      <c r="E3" s="106"/>
      <c r="F3" s="106"/>
      <c r="G3" s="106"/>
    </row>
    <row r="4" spans="1:7" ht="16.5">
      <c r="B4" s="93"/>
      <c r="C4" s="93"/>
      <c r="D4" s="106" t="s">
        <v>278</v>
      </c>
      <c r="E4" s="106"/>
      <c r="F4" s="106"/>
      <c r="G4" s="106"/>
    </row>
    <row r="5" spans="1:7" ht="16.5">
      <c r="B5" s="93"/>
      <c r="C5" s="93"/>
      <c r="D5" s="106" t="s">
        <v>277</v>
      </c>
      <c r="E5" s="106"/>
      <c r="F5" s="106"/>
      <c r="G5" s="106"/>
    </row>
    <row r="6" spans="1:7" ht="16.5">
      <c r="B6" s="93"/>
      <c r="C6" s="93"/>
      <c r="D6" s="106" t="s">
        <v>271</v>
      </c>
      <c r="E6" s="106"/>
      <c r="F6" s="106"/>
      <c r="G6" s="106"/>
    </row>
    <row r="7" spans="1:7" ht="16.5">
      <c r="B7" s="93"/>
      <c r="C7" s="93"/>
      <c r="D7" s="106" t="s">
        <v>272</v>
      </c>
      <c r="E7" s="106"/>
      <c r="F7" s="106"/>
      <c r="G7" s="106"/>
    </row>
    <row r="8" spans="1:7" ht="16.5">
      <c r="B8" s="93"/>
      <c r="C8" s="93"/>
      <c r="D8" s="93"/>
      <c r="E8" s="93"/>
      <c r="F8" s="93"/>
      <c r="G8" s="92"/>
    </row>
    <row r="9" spans="1:7" ht="16.5">
      <c r="B9" s="93"/>
      <c r="C9" s="93"/>
      <c r="D9" s="107" t="s">
        <v>273</v>
      </c>
      <c r="E9" s="107"/>
      <c r="F9" s="107"/>
      <c r="G9" s="107"/>
    </row>
    <row r="10" spans="1:7" ht="16.5">
      <c r="B10" s="93"/>
      <c r="C10" s="93"/>
      <c r="D10" s="107" t="s">
        <v>274</v>
      </c>
      <c r="E10" s="107"/>
      <c r="F10" s="107"/>
      <c r="G10" s="107"/>
    </row>
    <row r="11" spans="1:7" ht="16.5">
      <c r="B11" s="93"/>
      <c r="C11" s="93"/>
      <c r="D11" s="96"/>
      <c r="E11" s="96"/>
      <c r="F11" s="96"/>
      <c r="G11" s="96"/>
    </row>
    <row r="12" spans="1:7" ht="15.75">
      <c r="A12" s="108"/>
      <c r="B12" s="108"/>
      <c r="C12" s="108"/>
      <c r="D12" s="108"/>
      <c r="E12" s="109" t="s">
        <v>307</v>
      </c>
      <c r="F12" s="109"/>
      <c r="G12" s="96"/>
    </row>
    <row r="13" spans="1:7" ht="15.75">
      <c r="A13" s="110" t="s">
        <v>302</v>
      </c>
      <c r="B13" s="111"/>
      <c r="C13" s="112"/>
      <c r="D13" s="113"/>
      <c r="E13" s="113"/>
      <c r="F13" s="113"/>
      <c r="G13" s="96"/>
    </row>
    <row r="14" spans="1:7" ht="15.75">
      <c r="A14" s="110" t="s">
        <v>303</v>
      </c>
      <c r="B14" s="111"/>
      <c r="C14" s="112"/>
      <c r="D14" s="114"/>
      <c r="E14" s="114"/>
      <c r="F14" s="114"/>
      <c r="G14" s="96"/>
    </row>
    <row r="15" spans="1:7" ht="15.75">
      <c r="A15" s="110" t="s">
        <v>304</v>
      </c>
      <c r="B15" s="111"/>
      <c r="C15" s="112"/>
      <c r="D15" s="114"/>
      <c r="E15" s="114"/>
      <c r="F15" s="114"/>
      <c r="G15" s="96"/>
    </row>
    <row r="16" spans="1:7" ht="15.75">
      <c r="A16" s="110" t="s">
        <v>305</v>
      </c>
      <c r="B16" s="111"/>
      <c r="C16" s="112"/>
      <c r="D16" s="114"/>
      <c r="E16" s="114"/>
      <c r="F16" s="114"/>
      <c r="G16" s="96"/>
    </row>
    <row r="17" spans="1:7" ht="15.75">
      <c r="A17" s="108"/>
      <c r="B17" s="108"/>
      <c r="C17" s="108"/>
      <c r="D17" s="108"/>
      <c r="E17" s="115"/>
      <c r="F17" s="115"/>
      <c r="G17" s="96"/>
    </row>
    <row r="18" spans="1:7" ht="15.75">
      <c r="A18" s="116" t="s">
        <v>306</v>
      </c>
      <c r="B18" s="116"/>
      <c r="C18" s="116"/>
      <c r="D18" s="116"/>
      <c r="E18" s="116"/>
      <c r="F18" s="116"/>
      <c r="G18" s="96"/>
    </row>
    <row r="19" spans="1:7" ht="15.75">
      <c r="A19" s="116"/>
      <c r="B19" s="116"/>
      <c r="C19" s="116"/>
      <c r="D19" s="116"/>
      <c r="E19" s="116"/>
      <c r="F19" s="116"/>
      <c r="G19" s="96"/>
    </row>
    <row r="20" spans="1:7" ht="15.75">
      <c r="A20" s="116"/>
      <c r="B20" s="116"/>
      <c r="C20" s="116"/>
      <c r="D20" s="116"/>
      <c r="E20" s="116"/>
      <c r="F20" s="116"/>
      <c r="G20" s="96"/>
    </row>
    <row r="21" spans="1:7" ht="16.5">
      <c r="B21" s="93"/>
      <c r="C21" s="93"/>
      <c r="D21" s="96"/>
      <c r="E21" s="96"/>
      <c r="F21" s="96"/>
      <c r="G21" s="96"/>
    </row>
    <row r="22" spans="1:7" ht="21.75" customHeight="1">
      <c r="B22" s="88"/>
      <c r="C22" s="100" t="s">
        <v>265</v>
      </c>
      <c r="D22" s="100"/>
      <c r="E22" s="100"/>
      <c r="F22" s="87"/>
      <c r="G22" s="87"/>
    </row>
    <row r="23" spans="1:7" ht="21.75" customHeight="1">
      <c r="B23" s="88"/>
      <c r="C23" s="100" t="s">
        <v>266</v>
      </c>
      <c r="D23" s="100"/>
      <c r="E23" s="100"/>
      <c r="F23" s="87"/>
      <c r="G23" s="87"/>
    </row>
    <row r="24" spans="1:7" ht="21.75" customHeight="1">
      <c r="B24" s="88"/>
      <c r="C24" s="100" t="s">
        <v>267</v>
      </c>
      <c r="D24" s="100"/>
      <c r="E24" s="100"/>
      <c r="F24" s="87"/>
      <c r="G24" s="87"/>
    </row>
    <row r="25" spans="1:7" ht="21.75" customHeight="1">
      <c r="B25" s="88"/>
      <c r="C25" s="100" t="s">
        <v>268</v>
      </c>
      <c r="D25" s="100"/>
      <c r="E25" s="100"/>
      <c r="F25" s="87"/>
      <c r="G25" s="87"/>
    </row>
    <row r="26" spans="1:7" ht="21.75" customHeight="1">
      <c r="B26" s="87"/>
      <c r="C26" s="100" t="s">
        <v>269</v>
      </c>
      <c r="D26" s="100"/>
      <c r="E26" s="100"/>
      <c r="F26" s="87"/>
      <c r="G26" s="87"/>
    </row>
    <row r="27" spans="1:7" ht="21.75" customHeight="1">
      <c r="B27" s="87"/>
      <c r="C27" s="100" t="s">
        <v>300</v>
      </c>
      <c r="D27" s="100"/>
      <c r="E27" s="100"/>
      <c r="F27" s="87"/>
      <c r="G27" s="87"/>
    </row>
    <row r="28" spans="1:7">
      <c r="B28" s="1"/>
      <c r="C28" s="36"/>
      <c r="D28" s="36"/>
      <c r="E28" s="3"/>
      <c r="F28" s="36"/>
      <c r="G28" s="36"/>
    </row>
    <row r="29" spans="1:7" ht="38.25">
      <c r="A29" s="33" t="s">
        <v>254</v>
      </c>
      <c r="B29" s="33" t="s">
        <v>74</v>
      </c>
      <c r="C29" s="33" t="s">
        <v>301</v>
      </c>
      <c r="D29" s="33" t="s">
        <v>77</v>
      </c>
      <c r="E29" s="33" t="s">
        <v>78</v>
      </c>
      <c r="F29" s="33" t="s">
        <v>79</v>
      </c>
      <c r="G29" s="33" t="s">
        <v>255</v>
      </c>
    </row>
    <row r="30" spans="1:7" ht="120">
      <c r="A30" s="101">
        <v>1</v>
      </c>
      <c r="B30" s="30">
        <v>1</v>
      </c>
      <c r="C30" s="11" t="s">
        <v>191</v>
      </c>
      <c r="D30" s="21">
        <v>32</v>
      </c>
      <c r="E30" s="7" t="s">
        <v>137</v>
      </c>
      <c r="F30" s="21" t="s">
        <v>0</v>
      </c>
      <c r="G30" s="21" t="s">
        <v>239</v>
      </c>
    </row>
    <row r="31" spans="1:7" ht="120">
      <c r="A31" s="102"/>
      <c r="B31" s="30">
        <v>2</v>
      </c>
      <c r="C31" s="11" t="s">
        <v>191</v>
      </c>
      <c r="D31" s="21">
        <v>340</v>
      </c>
      <c r="E31" s="7" t="s">
        <v>108</v>
      </c>
      <c r="F31" s="21" t="s">
        <v>0</v>
      </c>
      <c r="G31" s="21" t="s">
        <v>238</v>
      </c>
    </row>
    <row r="32" spans="1:7" ht="120">
      <c r="A32" s="102"/>
      <c r="B32" s="30">
        <v>3</v>
      </c>
      <c r="C32" s="11" t="s">
        <v>191</v>
      </c>
      <c r="D32" s="21">
        <v>4</v>
      </c>
      <c r="E32" s="7" t="s">
        <v>109</v>
      </c>
      <c r="F32" s="21" t="s">
        <v>0</v>
      </c>
      <c r="G32" s="21" t="s">
        <v>238</v>
      </c>
    </row>
    <row r="33" spans="1:7" ht="75">
      <c r="A33" s="103"/>
      <c r="B33" s="30">
        <v>4</v>
      </c>
      <c r="C33" s="11" t="s">
        <v>191</v>
      </c>
      <c r="D33" s="21">
        <v>1</v>
      </c>
      <c r="E33" s="7" t="s">
        <v>193</v>
      </c>
      <c r="F33" s="30" t="s">
        <v>123</v>
      </c>
      <c r="G33" s="21"/>
    </row>
    <row r="34" spans="1:7" ht="84">
      <c r="A34" s="101">
        <v>2</v>
      </c>
      <c r="B34" s="30">
        <v>5</v>
      </c>
      <c r="C34" s="85" t="s">
        <v>153</v>
      </c>
      <c r="D34" s="85">
        <v>8</v>
      </c>
      <c r="E34" s="89" t="s">
        <v>50</v>
      </c>
      <c r="F34" s="21" t="s">
        <v>0</v>
      </c>
      <c r="G34" s="28" t="s">
        <v>237</v>
      </c>
    </row>
    <row r="35" spans="1:7" ht="96" customHeight="1">
      <c r="A35" s="102"/>
      <c r="B35" s="30">
        <v>6</v>
      </c>
      <c r="C35" s="85" t="s">
        <v>153</v>
      </c>
      <c r="D35" s="85">
        <v>166</v>
      </c>
      <c r="E35" s="89" t="s">
        <v>43</v>
      </c>
      <c r="F35" s="21" t="s">
        <v>0</v>
      </c>
      <c r="G35" s="28" t="s">
        <v>239</v>
      </c>
    </row>
    <row r="36" spans="1:7" ht="96" customHeight="1">
      <c r="A36" s="102"/>
      <c r="B36" s="30">
        <v>7</v>
      </c>
      <c r="C36" s="85" t="s">
        <v>153</v>
      </c>
      <c r="D36" s="85">
        <v>32</v>
      </c>
      <c r="E36" s="89" t="s">
        <v>42</v>
      </c>
      <c r="F36" s="21" t="s">
        <v>0</v>
      </c>
      <c r="G36" s="28" t="s">
        <v>245</v>
      </c>
    </row>
    <row r="37" spans="1:7" ht="84" customHeight="1">
      <c r="A37" s="102"/>
      <c r="B37" s="30">
        <v>8</v>
      </c>
      <c r="C37" s="85" t="s">
        <v>153</v>
      </c>
      <c r="D37" s="85">
        <v>14</v>
      </c>
      <c r="E37" s="89" t="s">
        <v>194</v>
      </c>
      <c r="F37" s="21" t="s">
        <v>0</v>
      </c>
      <c r="G37" s="28" t="s">
        <v>238</v>
      </c>
    </row>
    <row r="38" spans="1:7" ht="84">
      <c r="A38" s="102"/>
      <c r="B38" s="30">
        <v>9</v>
      </c>
      <c r="C38" s="85" t="s">
        <v>153</v>
      </c>
      <c r="D38" s="85">
        <v>14</v>
      </c>
      <c r="E38" s="89" t="s">
        <v>62</v>
      </c>
      <c r="F38" s="21" t="s">
        <v>0</v>
      </c>
      <c r="G38" s="28" t="s">
        <v>237</v>
      </c>
    </row>
    <row r="39" spans="1:7" ht="96">
      <c r="A39" s="102"/>
      <c r="B39" s="30">
        <v>10</v>
      </c>
      <c r="C39" s="85" t="s">
        <v>153</v>
      </c>
      <c r="D39" s="85">
        <v>74</v>
      </c>
      <c r="E39" s="89" t="s">
        <v>44</v>
      </c>
      <c r="F39" s="21" t="s">
        <v>0</v>
      </c>
      <c r="G39" s="28" t="s">
        <v>238</v>
      </c>
    </row>
    <row r="40" spans="1:7" ht="96">
      <c r="A40" s="102"/>
      <c r="B40" s="30">
        <v>11</v>
      </c>
      <c r="C40" s="85" t="s">
        <v>153</v>
      </c>
      <c r="D40" s="85">
        <v>2</v>
      </c>
      <c r="E40" s="89" t="s">
        <v>195</v>
      </c>
      <c r="F40" s="21" t="s">
        <v>0</v>
      </c>
      <c r="G40" s="28" t="s">
        <v>238</v>
      </c>
    </row>
    <row r="41" spans="1:7" ht="113.25" customHeight="1">
      <c r="A41" s="102"/>
      <c r="B41" s="30">
        <v>12</v>
      </c>
      <c r="C41" s="85" t="s">
        <v>153</v>
      </c>
      <c r="D41" s="85">
        <v>8</v>
      </c>
      <c r="E41" s="89" t="s">
        <v>61</v>
      </c>
      <c r="F41" s="21" t="s">
        <v>0</v>
      </c>
      <c r="G41" s="28" t="s">
        <v>246</v>
      </c>
    </row>
    <row r="42" spans="1:7" ht="123" customHeight="1">
      <c r="A42" s="102"/>
      <c r="B42" s="30">
        <v>13</v>
      </c>
      <c r="C42" s="85" t="s">
        <v>153</v>
      </c>
      <c r="D42" s="21">
        <v>1</v>
      </c>
      <c r="E42" s="89" t="s">
        <v>257</v>
      </c>
      <c r="F42" s="30" t="s">
        <v>123</v>
      </c>
      <c r="G42" s="28"/>
    </row>
    <row r="43" spans="1:7" ht="120">
      <c r="A43" s="101">
        <v>3</v>
      </c>
      <c r="B43" s="30">
        <v>14</v>
      </c>
      <c r="C43" s="11" t="s">
        <v>160</v>
      </c>
      <c r="D43" s="21">
        <v>198</v>
      </c>
      <c r="E43" s="7" t="s">
        <v>98</v>
      </c>
      <c r="F43" s="21" t="s">
        <v>0</v>
      </c>
      <c r="G43" s="21" t="s">
        <v>238</v>
      </c>
    </row>
    <row r="44" spans="1:7" ht="120">
      <c r="A44" s="102"/>
      <c r="B44" s="30">
        <v>15</v>
      </c>
      <c r="C44" s="11" t="s">
        <v>160</v>
      </c>
      <c r="D44" s="21">
        <v>205</v>
      </c>
      <c r="E44" s="7" t="s">
        <v>108</v>
      </c>
      <c r="F44" s="21" t="s">
        <v>0</v>
      </c>
      <c r="G44" s="21" t="s">
        <v>238</v>
      </c>
    </row>
    <row r="45" spans="1:7" ht="58.5" customHeight="1">
      <c r="A45" s="102"/>
      <c r="B45" s="30">
        <v>16</v>
      </c>
      <c r="C45" s="11" t="s">
        <v>160</v>
      </c>
      <c r="D45" s="21">
        <v>1</v>
      </c>
      <c r="E45" s="7" t="s">
        <v>258</v>
      </c>
      <c r="F45" s="30" t="s">
        <v>123</v>
      </c>
      <c r="G45" s="21"/>
    </row>
    <row r="46" spans="1:7" ht="120">
      <c r="A46" s="101">
        <v>4</v>
      </c>
      <c r="B46" s="30">
        <v>17</v>
      </c>
      <c r="C46" s="11" t="s">
        <v>161</v>
      </c>
      <c r="D46" s="21">
        <v>1517</v>
      </c>
      <c r="E46" s="7" t="s">
        <v>137</v>
      </c>
      <c r="F46" s="21" t="s">
        <v>0</v>
      </c>
      <c r="G46" s="21" t="s">
        <v>239</v>
      </c>
    </row>
    <row r="47" spans="1:7" ht="105">
      <c r="A47" s="102"/>
      <c r="B47" s="30">
        <v>18</v>
      </c>
      <c r="C47" s="11" t="s">
        <v>161</v>
      </c>
      <c r="D47" s="21">
        <v>1421</v>
      </c>
      <c r="E47" s="7" t="s">
        <v>129</v>
      </c>
      <c r="F47" s="21" t="s">
        <v>0</v>
      </c>
      <c r="G47" s="21" t="s">
        <v>239</v>
      </c>
    </row>
    <row r="48" spans="1:7" ht="105">
      <c r="A48" s="102"/>
      <c r="B48" s="30">
        <v>19</v>
      </c>
      <c r="C48" s="11" t="s">
        <v>161</v>
      </c>
      <c r="D48" s="21">
        <v>134</v>
      </c>
      <c r="E48" s="7" t="s">
        <v>256</v>
      </c>
      <c r="F48" s="21" t="s">
        <v>0</v>
      </c>
      <c r="G48" s="21" t="s">
        <v>238</v>
      </c>
    </row>
    <row r="49" spans="1:7" ht="105">
      <c r="A49" s="102"/>
      <c r="B49" s="30">
        <v>20</v>
      </c>
      <c r="C49" s="11" t="s">
        <v>161</v>
      </c>
      <c r="D49" s="21">
        <v>134</v>
      </c>
      <c r="E49" s="7" t="s">
        <v>200</v>
      </c>
      <c r="F49" s="21" t="s">
        <v>0</v>
      </c>
      <c r="G49" s="21" t="s">
        <v>238</v>
      </c>
    </row>
    <row r="50" spans="1:7" ht="90">
      <c r="A50" s="102"/>
      <c r="B50" s="30">
        <v>21</v>
      </c>
      <c r="C50" s="11" t="s">
        <v>161</v>
      </c>
      <c r="D50" s="21">
        <v>12</v>
      </c>
      <c r="E50" s="7" t="s">
        <v>201</v>
      </c>
      <c r="F50" s="21" t="s">
        <v>0</v>
      </c>
      <c r="G50" s="21" t="s">
        <v>238</v>
      </c>
    </row>
    <row r="51" spans="1:7" ht="105">
      <c r="A51" s="102"/>
      <c r="B51" s="30">
        <v>22</v>
      </c>
      <c r="C51" s="11" t="s">
        <v>161</v>
      </c>
      <c r="D51" s="21">
        <v>3</v>
      </c>
      <c r="E51" s="7" t="s">
        <v>107</v>
      </c>
      <c r="F51" s="21" t="s">
        <v>0</v>
      </c>
      <c r="G51" s="21" t="s">
        <v>237</v>
      </c>
    </row>
    <row r="52" spans="1:7" ht="120">
      <c r="A52" s="102"/>
      <c r="B52" s="30">
        <v>23</v>
      </c>
      <c r="C52" s="11" t="s">
        <v>161</v>
      </c>
      <c r="D52" s="21">
        <v>258</v>
      </c>
      <c r="E52" s="7" t="s">
        <v>98</v>
      </c>
      <c r="F52" s="21" t="s">
        <v>0</v>
      </c>
      <c r="G52" s="21" t="s">
        <v>238</v>
      </c>
    </row>
    <row r="53" spans="1:7" ht="105">
      <c r="A53" s="102"/>
      <c r="B53" s="30">
        <v>24</v>
      </c>
      <c r="C53" s="11" t="s">
        <v>161</v>
      </c>
      <c r="D53" s="21">
        <v>8</v>
      </c>
      <c r="E53" s="7" t="s">
        <v>111</v>
      </c>
      <c r="F53" s="21" t="s">
        <v>0</v>
      </c>
      <c r="G53" s="21" t="s">
        <v>237</v>
      </c>
    </row>
    <row r="54" spans="1:7" ht="120">
      <c r="A54" s="102"/>
      <c r="B54" s="30">
        <v>25</v>
      </c>
      <c r="C54" s="11" t="s">
        <v>161</v>
      </c>
      <c r="D54" s="21">
        <v>22</v>
      </c>
      <c r="E54" s="7" t="s">
        <v>139</v>
      </c>
      <c r="F54" s="21" t="s">
        <v>0</v>
      </c>
      <c r="G54" s="21" t="s">
        <v>238</v>
      </c>
    </row>
    <row r="55" spans="1:7" ht="120">
      <c r="A55" s="102"/>
      <c r="B55" s="30">
        <v>26</v>
      </c>
      <c r="C55" s="11" t="s">
        <v>161</v>
      </c>
      <c r="D55" s="21">
        <v>221</v>
      </c>
      <c r="E55" s="7" t="s">
        <v>101</v>
      </c>
      <c r="F55" s="21" t="s">
        <v>0</v>
      </c>
      <c r="G55" s="21" t="s">
        <v>238</v>
      </c>
    </row>
    <row r="56" spans="1:7" ht="120">
      <c r="A56" s="102"/>
      <c r="B56" s="30">
        <v>27</v>
      </c>
      <c r="C56" s="11" t="s">
        <v>161</v>
      </c>
      <c r="D56" s="21">
        <v>138</v>
      </c>
      <c r="E56" s="7" t="s">
        <v>108</v>
      </c>
      <c r="F56" s="21" t="s">
        <v>0</v>
      </c>
      <c r="G56" s="21" t="s">
        <v>238</v>
      </c>
    </row>
    <row r="57" spans="1:7" ht="120">
      <c r="A57" s="102"/>
      <c r="B57" s="30">
        <v>28</v>
      </c>
      <c r="C57" s="11" t="s">
        <v>161</v>
      </c>
      <c r="D57" s="21">
        <v>57</v>
      </c>
      <c r="E57" s="7" t="s">
        <v>109</v>
      </c>
      <c r="F57" s="21" t="s">
        <v>0</v>
      </c>
      <c r="G57" s="21" t="s">
        <v>238</v>
      </c>
    </row>
    <row r="58" spans="1:7" ht="195">
      <c r="A58" s="102"/>
      <c r="B58" s="30">
        <v>29</v>
      </c>
      <c r="C58" s="11" t="s">
        <v>161</v>
      </c>
      <c r="D58" s="21">
        <v>1</v>
      </c>
      <c r="E58" s="7" t="s">
        <v>259</v>
      </c>
      <c r="F58" s="21" t="s">
        <v>123</v>
      </c>
      <c r="G58" s="21"/>
    </row>
    <row r="59" spans="1:7" ht="120">
      <c r="A59" s="104">
        <v>5</v>
      </c>
      <c r="B59" s="30">
        <v>30</v>
      </c>
      <c r="C59" s="11" t="s">
        <v>253</v>
      </c>
      <c r="D59" s="21">
        <v>1241</v>
      </c>
      <c r="E59" s="7" t="s">
        <v>137</v>
      </c>
      <c r="F59" s="21" t="s">
        <v>0</v>
      </c>
      <c r="G59" s="21" t="s">
        <v>239</v>
      </c>
    </row>
    <row r="60" spans="1:7" ht="120">
      <c r="A60" s="104"/>
      <c r="B60" s="30">
        <v>31</v>
      </c>
      <c r="C60" s="11" t="s">
        <v>253</v>
      </c>
      <c r="D60" s="21">
        <v>109</v>
      </c>
      <c r="E60" s="7" t="s">
        <v>139</v>
      </c>
      <c r="F60" s="21" t="s">
        <v>0</v>
      </c>
      <c r="G60" s="21" t="s">
        <v>238</v>
      </c>
    </row>
    <row r="61" spans="1:7" ht="105">
      <c r="A61" s="104"/>
      <c r="B61" s="30">
        <v>32</v>
      </c>
      <c r="C61" s="11" t="s">
        <v>253</v>
      </c>
      <c r="D61" s="21">
        <v>126</v>
      </c>
      <c r="E61" s="7" t="s">
        <v>256</v>
      </c>
      <c r="F61" s="21" t="s">
        <v>0</v>
      </c>
      <c r="G61" s="21" t="s">
        <v>238</v>
      </c>
    </row>
    <row r="62" spans="1:7" ht="105">
      <c r="A62" s="104"/>
      <c r="B62" s="30">
        <v>33</v>
      </c>
      <c r="C62" s="11" t="s">
        <v>253</v>
      </c>
      <c r="D62" s="21">
        <v>126</v>
      </c>
      <c r="E62" s="7" t="s">
        <v>200</v>
      </c>
      <c r="F62" s="21" t="s">
        <v>0</v>
      </c>
      <c r="G62" s="21" t="s">
        <v>238</v>
      </c>
    </row>
    <row r="63" spans="1:7" ht="120">
      <c r="A63" s="104"/>
      <c r="B63" s="30">
        <v>34</v>
      </c>
      <c r="C63" s="11" t="s">
        <v>253</v>
      </c>
      <c r="D63" s="21">
        <v>238</v>
      </c>
      <c r="E63" s="7" t="s">
        <v>108</v>
      </c>
      <c r="F63" s="21" t="s">
        <v>0</v>
      </c>
      <c r="G63" s="21" t="s">
        <v>238</v>
      </c>
    </row>
    <row r="64" spans="1:7" ht="105">
      <c r="A64" s="104"/>
      <c r="B64" s="30">
        <v>35</v>
      </c>
      <c r="C64" s="11" t="s">
        <v>253</v>
      </c>
      <c r="D64" s="21">
        <v>78</v>
      </c>
      <c r="E64" s="7" t="s">
        <v>214</v>
      </c>
      <c r="F64" s="21" t="s">
        <v>0</v>
      </c>
      <c r="G64" s="21" t="s">
        <v>238</v>
      </c>
    </row>
    <row r="65" spans="1:7" ht="120">
      <c r="A65" s="104"/>
      <c r="B65" s="30">
        <v>36</v>
      </c>
      <c r="C65" s="11" t="s">
        <v>253</v>
      </c>
      <c r="D65" s="21">
        <v>121</v>
      </c>
      <c r="E65" s="7" t="s">
        <v>109</v>
      </c>
      <c r="F65" s="21" t="s">
        <v>0</v>
      </c>
      <c r="G65" s="21" t="s">
        <v>238</v>
      </c>
    </row>
    <row r="66" spans="1:7" ht="105">
      <c r="A66" s="104"/>
      <c r="B66" s="30">
        <v>37</v>
      </c>
      <c r="C66" s="11" t="s">
        <v>253</v>
      </c>
      <c r="D66" s="21">
        <v>3</v>
      </c>
      <c r="E66" s="7" t="s">
        <v>111</v>
      </c>
      <c r="F66" s="21" t="s">
        <v>0</v>
      </c>
      <c r="G66" s="21" t="s">
        <v>237</v>
      </c>
    </row>
    <row r="67" spans="1:7" ht="105">
      <c r="A67" s="104"/>
      <c r="B67" s="30">
        <v>38</v>
      </c>
      <c r="C67" s="11" t="s">
        <v>253</v>
      </c>
      <c r="D67" s="21">
        <v>240</v>
      </c>
      <c r="E67" s="7" t="s">
        <v>129</v>
      </c>
      <c r="F67" s="21" t="s">
        <v>0</v>
      </c>
      <c r="G67" s="21" t="s">
        <v>239</v>
      </c>
    </row>
    <row r="68" spans="1:7" ht="105">
      <c r="A68" s="104"/>
      <c r="B68" s="30">
        <v>39</v>
      </c>
      <c r="C68" s="11" t="s">
        <v>253</v>
      </c>
      <c r="D68" s="21">
        <v>2</v>
      </c>
      <c r="E68" s="7" t="s">
        <v>146</v>
      </c>
      <c r="F68" s="21" t="s">
        <v>0</v>
      </c>
      <c r="G68" s="21" t="s">
        <v>246</v>
      </c>
    </row>
    <row r="69" spans="1:7" ht="180">
      <c r="A69" s="104"/>
      <c r="B69" s="30">
        <v>40</v>
      </c>
      <c r="C69" s="11" t="s">
        <v>171</v>
      </c>
      <c r="D69" s="21">
        <v>1</v>
      </c>
      <c r="E69" s="7" t="s">
        <v>260</v>
      </c>
      <c r="F69" s="21" t="s">
        <v>123</v>
      </c>
      <c r="G69" s="21"/>
    </row>
    <row r="70" spans="1:7" ht="60">
      <c r="A70" s="105">
        <v>6</v>
      </c>
      <c r="B70" s="21">
        <v>41</v>
      </c>
      <c r="C70" s="11" t="s">
        <v>299</v>
      </c>
      <c r="D70" s="21">
        <v>277</v>
      </c>
      <c r="E70" s="7" t="s">
        <v>281</v>
      </c>
      <c r="F70" s="21" t="s">
        <v>0</v>
      </c>
      <c r="G70" s="95" t="s">
        <v>280</v>
      </c>
    </row>
    <row r="71" spans="1:7" ht="30">
      <c r="A71" s="105"/>
      <c r="B71" s="21">
        <v>42</v>
      </c>
      <c r="C71" s="11" t="s">
        <v>299</v>
      </c>
      <c r="D71" s="21">
        <v>277</v>
      </c>
      <c r="E71" s="7" t="s">
        <v>283</v>
      </c>
      <c r="F71" s="21" t="s">
        <v>0</v>
      </c>
      <c r="G71" s="21" t="s">
        <v>282</v>
      </c>
    </row>
    <row r="72" spans="1:7" ht="90">
      <c r="A72" s="105"/>
      <c r="B72" s="21">
        <v>43</v>
      </c>
      <c r="C72" s="11" t="s">
        <v>299</v>
      </c>
      <c r="D72" s="21">
        <v>277</v>
      </c>
      <c r="E72" s="7" t="s">
        <v>285</v>
      </c>
      <c r="F72" s="21" t="s">
        <v>0</v>
      </c>
      <c r="G72" s="11" t="s">
        <v>284</v>
      </c>
    </row>
    <row r="73" spans="1:7" ht="60">
      <c r="A73" s="105"/>
      <c r="B73" s="21">
        <v>44</v>
      </c>
      <c r="C73" s="11" t="s">
        <v>299</v>
      </c>
      <c r="D73" s="21">
        <v>277</v>
      </c>
      <c r="E73" s="7" t="s">
        <v>286</v>
      </c>
      <c r="F73" s="21" t="s">
        <v>0</v>
      </c>
      <c r="G73" s="11" t="s">
        <v>284</v>
      </c>
    </row>
    <row r="74" spans="1:7" ht="90">
      <c r="A74" s="105"/>
      <c r="B74" s="21">
        <v>45</v>
      </c>
      <c r="C74" s="11" t="s">
        <v>299</v>
      </c>
      <c r="D74" s="21">
        <v>277</v>
      </c>
      <c r="E74" s="7" t="s">
        <v>288</v>
      </c>
      <c r="F74" s="21" t="s">
        <v>0</v>
      </c>
      <c r="G74" s="11" t="s">
        <v>287</v>
      </c>
    </row>
    <row r="75" spans="1:7" ht="105">
      <c r="A75" s="105"/>
      <c r="B75" s="21">
        <v>46</v>
      </c>
      <c r="C75" s="11" t="s">
        <v>299</v>
      </c>
      <c r="D75" s="21">
        <v>277</v>
      </c>
      <c r="E75" s="7" t="s">
        <v>289</v>
      </c>
      <c r="F75" s="21" t="s">
        <v>0</v>
      </c>
      <c r="G75" s="11" t="s">
        <v>287</v>
      </c>
    </row>
    <row r="76" spans="1:7" ht="90">
      <c r="A76" s="105"/>
      <c r="B76" s="21">
        <v>47</v>
      </c>
      <c r="C76" s="11" t="s">
        <v>299</v>
      </c>
      <c r="D76" s="21">
        <v>277</v>
      </c>
      <c r="E76" s="7" t="s">
        <v>291</v>
      </c>
      <c r="F76" s="21" t="s">
        <v>0</v>
      </c>
      <c r="G76" s="11" t="s">
        <v>290</v>
      </c>
    </row>
    <row r="77" spans="1:7" ht="60">
      <c r="A77" s="105"/>
      <c r="B77" s="21">
        <v>48</v>
      </c>
      <c r="C77" s="11" t="s">
        <v>299</v>
      </c>
      <c r="D77" s="21">
        <v>277</v>
      </c>
      <c r="E77" s="7" t="s">
        <v>292</v>
      </c>
      <c r="F77" s="21" t="s">
        <v>0</v>
      </c>
      <c r="G77" s="11" t="s">
        <v>287</v>
      </c>
    </row>
    <row r="78" spans="1:7" ht="30">
      <c r="A78" s="105"/>
      <c r="B78" s="21">
        <v>49</v>
      </c>
      <c r="C78" s="11" t="s">
        <v>299</v>
      </c>
      <c r="D78" s="21">
        <v>277</v>
      </c>
      <c r="E78" s="10" t="s">
        <v>293</v>
      </c>
      <c r="F78" s="21" t="s">
        <v>0</v>
      </c>
      <c r="G78" s="11" t="s">
        <v>287</v>
      </c>
    </row>
    <row r="79" spans="1:7" ht="60">
      <c r="A79" s="105"/>
      <c r="B79" s="21">
        <v>50</v>
      </c>
      <c r="C79" s="11" t="s">
        <v>299</v>
      </c>
      <c r="D79" s="21">
        <v>277</v>
      </c>
      <c r="E79" s="7" t="s">
        <v>295</v>
      </c>
      <c r="F79" s="21" t="s">
        <v>0</v>
      </c>
      <c r="G79" s="21" t="s">
        <v>294</v>
      </c>
    </row>
    <row r="80" spans="1:7" ht="60">
      <c r="A80" s="105"/>
      <c r="B80" s="21">
        <v>51</v>
      </c>
      <c r="C80" s="11" t="s">
        <v>299</v>
      </c>
      <c r="D80" s="21">
        <v>277</v>
      </c>
      <c r="E80" s="7" t="s">
        <v>296</v>
      </c>
      <c r="F80" s="21" t="s">
        <v>0</v>
      </c>
      <c r="G80" s="21"/>
    </row>
    <row r="81" spans="1:7" ht="45">
      <c r="A81" s="105"/>
      <c r="B81" s="21">
        <v>52</v>
      </c>
      <c r="C81" s="11" t="s">
        <v>299</v>
      </c>
      <c r="D81" s="21">
        <v>277</v>
      </c>
      <c r="E81" s="7" t="s">
        <v>297</v>
      </c>
      <c r="F81" s="21" t="s">
        <v>0</v>
      </c>
      <c r="G81" s="11" t="s">
        <v>287</v>
      </c>
    </row>
    <row r="82" spans="1:7" ht="60">
      <c r="A82" s="105"/>
      <c r="B82" s="21">
        <v>53</v>
      </c>
      <c r="C82" s="11" t="s">
        <v>299</v>
      </c>
      <c r="D82" s="21">
        <v>277</v>
      </c>
      <c r="E82" s="7" t="s">
        <v>298</v>
      </c>
      <c r="F82" s="21" t="s">
        <v>0</v>
      </c>
      <c r="G82" s="11" t="s">
        <v>287</v>
      </c>
    </row>
    <row r="85" spans="1:7">
      <c r="A85" s="117" t="s">
        <v>308</v>
      </c>
      <c r="B85" s="117"/>
      <c r="C85" s="117"/>
      <c r="D85" s="117"/>
      <c r="E85" s="117"/>
    </row>
    <row r="86" spans="1:7">
      <c r="A86" s="117" t="s">
        <v>309</v>
      </c>
      <c r="B86" s="117"/>
      <c r="C86" s="117"/>
      <c r="D86" s="117"/>
      <c r="E86" s="117"/>
    </row>
    <row r="87" spans="1:7">
      <c r="A87" s="117" t="s">
        <v>310</v>
      </c>
      <c r="B87" s="117"/>
      <c r="C87" s="117"/>
      <c r="D87" s="117"/>
      <c r="E87" s="117"/>
    </row>
    <row r="88" spans="1:7">
      <c r="A88" s="117" t="s">
        <v>311</v>
      </c>
      <c r="B88" s="117"/>
      <c r="C88" s="117"/>
      <c r="D88" s="117"/>
      <c r="E88" s="117"/>
    </row>
    <row r="89" spans="1:7">
      <c r="A89" s="117" t="s">
        <v>312</v>
      </c>
      <c r="B89" s="117"/>
      <c r="C89" s="117"/>
      <c r="D89" s="117"/>
      <c r="E89" s="117"/>
    </row>
    <row r="90" spans="1:7">
      <c r="A90" s="117" t="s">
        <v>313</v>
      </c>
      <c r="B90" s="117"/>
      <c r="C90" s="117"/>
      <c r="D90" s="117"/>
      <c r="E90" s="117"/>
    </row>
    <row r="91" spans="1:7">
      <c r="A91" s="118" t="s">
        <v>316</v>
      </c>
      <c r="B91" s="118"/>
      <c r="C91" s="118"/>
      <c r="D91" s="118"/>
      <c r="E91" s="118"/>
    </row>
    <row r="92" spans="1:7">
      <c r="A92" s="117" t="s">
        <v>314</v>
      </c>
      <c r="B92" s="117"/>
      <c r="C92" s="117"/>
      <c r="D92" s="117"/>
      <c r="E92" s="117"/>
    </row>
    <row r="93" spans="1:7">
      <c r="B93" s="119"/>
      <c r="C93" s="120"/>
      <c r="D93" s="121"/>
      <c r="E93" s="121"/>
    </row>
    <row r="94" spans="1:7">
      <c r="B94" s="119"/>
      <c r="C94" s="120"/>
      <c r="D94" s="121"/>
      <c r="E94" s="121"/>
    </row>
    <row r="95" spans="1:7">
      <c r="B95" s="122"/>
      <c r="C95" s="123" t="s">
        <v>315</v>
      </c>
      <c r="D95" s="121"/>
      <c r="E95" s="121"/>
    </row>
  </sheetData>
  <mergeCells count="37">
    <mergeCell ref="A89:E89"/>
    <mergeCell ref="A90:E90"/>
    <mergeCell ref="A91:E91"/>
    <mergeCell ref="A92:E92"/>
    <mergeCell ref="A18:F20"/>
    <mergeCell ref="A85:E85"/>
    <mergeCell ref="A86:E86"/>
    <mergeCell ref="A87:E87"/>
    <mergeCell ref="A88:E88"/>
    <mergeCell ref="D9:G9"/>
    <mergeCell ref="D10:G10"/>
    <mergeCell ref="A30:A33"/>
    <mergeCell ref="A34:A42"/>
    <mergeCell ref="A43:A45"/>
    <mergeCell ref="C22:E22"/>
    <mergeCell ref="C23:E23"/>
    <mergeCell ref="E12:F12"/>
    <mergeCell ref="A13:C13"/>
    <mergeCell ref="D13:F13"/>
    <mergeCell ref="A14:C14"/>
    <mergeCell ref="D14:F14"/>
    <mergeCell ref="A15:C15"/>
    <mergeCell ref="D15:F15"/>
    <mergeCell ref="A16:C16"/>
    <mergeCell ref="D16:F16"/>
    <mergeCell ref="D3:G3"/>
    <mergeCell ref="D4:G4"/>
    <mergeCell ref="D5:G5"/>
    <mergeCell ref="D6:G6"/>
    <mergeCell ref="D7:G7"/>
    <mergeCell ref="C24:E24"/>
    <mergeCell ref="C25:E25"/>
    <mergeCell ref="C26:E26"/>
    <mergeCell ref="C27:E27"/>
    <mergeCell ref="A70:A82"/>
    <mergeCell ref="A46:A58"/>
    <mergeCell ref="A59:A69"/>
  </mergeCells>
  <pageMargins left="0.6692913385826772" right="0.55118110236220474" top="0.55118110236220474" bottom="0.70866141732283472" header="0.31496062992125984" footer="0.35433070866141736"/>
  <pageSetup scale="59" fitToHeight="0" orientation="portrait" r:id="rId1"/>
  <headerFooter>
    <oddHeader>&amp;CLA-913014998-E32-2022
Adquisición e instalación de materiales eléctricos</oddHeader>
    <oddFooter>&amp;R&amp;8&amp;P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2:I96"/>
  <sheetViews>
    <sheetView tabSelected="1" view="pageBreakPreview" zoomScale="90" zoomScaleNormal="90" zoomScaleSheetLayoutView="90" workbookViewId="0">
      <selection activeCell="A86" sqref="A86:E96"/>
    </sheetView>
  </sheetViews>
  <sheetFormatPr baseColWidth="10" defaultRowHeight="15"/>
  <cols>
    <col min="1" max="1" width="12.5703125" customWidth="1"/>
    <col min="2" max="2" width="11.85546875" customWidth="1"/>
    <col min="3" max="3" width="18.5703125" style="38" customWidth="1"/>
    <col min="4" max="4" width="9.140625" style="38" customWidth="1"/>
    <col min="5" max="5" width="81.85546875" style="4" customWidth="1"/>
    <col min="6" max="6" width="9.5703125" style="38" customWidth="1"/>
    <col min="7" max="7" width="12.5703125" style="38" customWidth="1"/>
    <col min="8" max="8" width="14.42578125" customWidth="1"/>
    <col min="9" max="9" width="14.7109375" bestFit="1" customWidth="1"/>
    <col min="10" max="70" width="4.7109375" customWidth="1"/>
  </cols>
  <sheetData>
    <row r="2" spans="1:7" ht="16.5">
      <c r="B2" s="91"/>
      <c r="C2" s="91"/>
      <c r="D2" s="91"/>
      <c r="E2" s="91"/>
      <c r="F2" s="91"/>
      <c r="G2" s="92"/>
    </row>
    <row r="3" spans="1:7" ht="16.5">
      <c r="B3" s="91"/>
      <c r="C3" s="91"/>
      <c r="D3" s="106" t="s">
        <v>270</v>
      </c>
      <c r="E3" s="106"/>
      <c r="F3" s="106"/>
      <c r="G3" s="106"/>
    </row>
    <row r="4" spans="1:7" ht="16.5">
      <c r="B4" s="93"/>
      <c r="C4" s="93"/>
      <c r="D4" s="106" t="s">
        <v>278</v>
      </c>
      <c r="E4" s="106"/>
      <c r="F4" s="106"/>
      <c r="G4" s="106"/>
    </row>
    <row r="5" spans="1:7" ht="16.5">
      <c r="B5" s="93"/>
      <c r="C5" s="93"/>
      <c r="D5" s="106" t="s">
        <v>277</v>
      </c>
      <c r="E5" s="106"/>
      <c r="F5" s="106"/>
      <c r="G5" s="106"/>
    </row>
    <row r="6" spans="1:7" ht="16.5">
      <c r="B6" s="93"/>
      <c r="C6" s="93"/>
      <c r="D6" s="106" t="s">
        <v>271</v>
      </c>
      <c r="E6" s="106"/>
      <c r="F6" s="106"/>
      <c r="G6" s="106"/>
    </row>
    <row r="7" spans="1:7" ht="16.5">
      <c r="B7" s="93"/>
      <c r="C7" s="93"/>
      <c r="D7" s="106" t="s">
        <v>272</v>
      </c>
      <c r="E7" s="106"/>
      <c r="F7" s="106"/>
      <c r="G7" s="106"/>
    </row>
    <row r="8" spans="1:7" ht="16.5">
      <c r="B8" s="93"/>
      <c r="C8" s="93"/>
      <c r="D8" s="93"/>
      <c r="E8" s="93"/>
      <c r="F8" s="93"/>
      <c r="G8" s="92"/>
    </row>
    <row r="9" spans="1:7" ht="16.5">
      <c r="B9" s="93"/>
      <c r="C9" s="93"/>
      <c r="D9" s="107" t="s">
        <v>275</v>
      </c>
      <c r="E9" s="107"/>
      <c r="F9" s="107"/>
      <c r="G9" s="107"/>
    </row>
    <row r="10" spans="1:7" ht="16.5">
      <c r="B10" s="93"/>
      <c r="C10" s="93"/>
      <c r="D10" s="107" t="s">
        <v>276</v>
      </c>
      <c r="E10" s="107"/>
      <c r="F10" s="107"/>
      <c r="G10" s="107"/>
    </row>
    <row r="11" spans="1:7" ht="16.5">
      <c r="B11" s="93"/>
      <c r="C11" s="93"/>
      <c r="D11" s="96"/>
      <c r="E11" s="96"/>
      <c r="F11" s="96"/>
      <c r="G11" s="96"/>
    </row>
    <row r="12" spans="1:7" ht="15.75">
      <c r="A12" s="108"/>
      <c r="B12" s="108"/>
      <c r="C12" s="108"/>
      <c r="D12" s="108"/>
      <c r="E12" s="109" t="s">
        <v>307</v>
      </c>
      <c r="F12" s="109"/>
      <c r="G12" s="96"/>
    </row>
    <row r="13" spans="1:7" ht="15.75">
      <c r="A13" s="110" t="s">
        <v>302</v>
      </c>
      <c r="B13" s="111"/>
      <c r="C13" s="112"/>
      <c r="D13" s="113"/>
      <c r="E13" s="113"/>
      <c r="F13" s="113"/>
      <c r="G13" s="96"/>
    </row>
    <row r="14" spans="1:7" ht="15.75">
      <c r="A14" s="110" t="s">
        <v>303</v>
      </c>
      <c r="B14" s="111"/>
      <c r="C14" s="112"/>
      <c r="D14" s="114"/>
      <c r="E14" s="114"/>
      <c r="F14" s="114"/>
      <c r="G14" s="96"/>
    </row>
    <row r="15" spans="1:7" ht="15.75">
      <c r="A15" s="110" t="s">
        <v>304</v>
      </c>
      <c r="B15" s="111"/>
      <c r="C15" s="112"/>
      <c r="D15" s="114"/>
      <c r="E15" s="114"/>
      <c r="F15" s="114"/>
      <c r="G15" s="96"/>
    </row>
    <row r="16" spans="1:7" ht="15.75">
      <c r="A16" s="110" t="s">
        <v>305</v>
      </c>
      <c r="B16" s="111"/>
      <c r="C16" s="112"/>
      <c r="D16" s="114"/>
      <c r="E16" s="114"/>
      <c r="F16" s="114"/>
      <c r="G16" s="96"/>
    </row>
    <row r="17" spans="1:9" ht="15.75">
      <c r="A17" s="108"/>
      <c r="B17" s="108"/>
      <c r="C17" s="108"/>
      <c r="D17" s="108"/>
      <c r="E17" s="115"/>
      <c r="F17" s="115"/>
      <c r="G17" s="96"/>
    </row>
    <row r="18" spans="1:9" ht="15.75">
      <c r="A18" s="116" t="s">
        <v>306</v>
      </c>
      <c r="B18" s="116"/>
      <c r="C18" s="116"/>
      <c r="D18" s="116"/>
      <c r="E18" s="116"/>
      <c r="F18" s="116"/>
      <c r="G18" s="96"/>
    </row>
    <row r="19" spans="1:9" ht="15.75">
      <c r="A19" s="116"/>
      <c r="B19" s="116"/>
      <c r="C19" s="116"/>
      <c r="D19" s="116"/>
      <c r="E19" s="116"/>
      <c r="F19" s="116"/>
      <c r="G19" s="96"/>
    </row>
    <row r="20" spans="1:9" ht="15.75">
      <c r="A20" s="116"/>
      <c r="B20" s="116"/>
      <c r="C20" s="116"/>
      <c r="D20" s="116"/>
      <c r="E20" s="116"/>
      <c r="F20" s="116"/>
      <c r="G20" s="96"/>
    </row>
    <row r="21" spans="1:9" ht="16.5">
      <c r="B21" s="93"/>
      <c r="C21" s="93"/>
      <c r="D21" s="96"/>
      <c r="E21" s="96"/>
      <c r="F21" s="96"/>
      <c r="G21" s="96"/>
    </row>
    <row r="22" spans="1:9" ht="21.75" customHeight="1">
      <c r="B22" s="88"/>
      <c r="C22" s="100" t="s">
        <v>265</v>
      </c>
      <c r="D22" s="100"/>
      <c r="E22" s="100"/>
      <c r="F22" s="87"/>
      <c r="G22" s="87"/>
    </row>
    <row r="23" spans="1:9" ht="21.75" customHeight="1">
      <c r="B23" s="88"/>
      <c r="C23" s="100" t="s">
        <v>266</v>
      </c>
      <c r="D23" s="100"/>
      <c r="E23" s="100"/>
      <c r="F23" s="87"/>
      <c r="G23" s="87"/>
    </row>
    <row r="24" spans="1:9" ht="21.75" customHeight="1">
      <c r="B24" s="88"/>
      <c r="C24" s="100" t="s">
        <v>267</v>
      </c>
      <c r="D24" s="100"/>
      <c r="E24" s="100"/>
      <c r="F24" s="87"/>
      <c r="G24" s="87"/>
    </row>
    <row r="25" spans="1:9" ht="21.75" customHeight="1">
      <c r="B25" s="88"/>
      <c r="C25" s="100" t="s">
        <v>268</v>
      </c>
      <c r="D25" s="100"/>
      <c r="E25" s="100"/>
      <c r="F25" s="87"/>
      <c r="G25" s="87"/>
    </row>
    <row r="26" spans="1:9" ht="21.75" customHeight="1">
      <c r="B26" s="87"/>
      <c r="C26" s="100" t="s">
        <v>269</v>
      </c>
      <c r="D26" s="100"/>
      <c r="E26" s="100"/>
      <c r="F26" s="87"/>
      <c r="G26" s="87"/>
    </row>
    <row r="27" spans="1:9" ht="21.75" customHeight="1">
      <c r="B27" s="87"/>
      <c r="C27" s="100" t="s">
        <v>300</v>
      </c>
      <c r="D27" s="100"/>
      <c r="E27" s="100"/>
      <c r="F27" s="87"/>
      <c r="G27" s="87"/>
    </row>
    <row r="28" spans="1:9">
      <c r="B28" s="1"/>
      <c r="C28" s="36"/>
      <c r="D28" s="36"/>
      <c r="E28" s="3"/>
      <c r="F28" s="36"/>
      <c r="G28" s="36"/>
    </row>
    <row r="29" spans="1:9" ht="38.25">
      <c r="A29" s="33" t="s">
        <v>254</v>
      </c>
      <c r="B29" s="33" t="s">
        <v>74</v>
      </c>
      <c r="C29" s="33" t="s">
        <v>301</v>
      </c>
      <c r="D29" s="33" t="s">
        <v>77</v>
      </c>
      <c r="E29" s="33" t="s">
        <v>78</v>
      </c>
      <c r="F29" s="33" t="s">
        <v>79</v>
      </c>
      <c r="G29" s="33" t="s">
        <v>255</v>
      </c>
      <c r="H29" s="33" t="s">
        <v>264</v>
      </c>
      <c r="I29" s="33" t="s">
        <v>156</v>
      </c>
    </row>
    <row r="30" spans="1:9" ht="120">
      <c r="A30" s="101">
        <v>1</v>
      </c>
      <c r="B30" s="30">
        <v>1</v>
      </c>
      <c r="C30" s="11" t="s">
        <v>191</v>
      </c>
      <c r="D30" s="21">
        <v>32</v>
      </c>
      <c r="E30" s="7" t="s">
        <v>137</v>
      </c>
      <c r="F30" s="21" t="s">
        <v>0</v>
      </c>
      <c r="G30" s="21" t="s">
        <v>239</v>
      </c>
      <c r="H30" s="16"/>
      <c r="I30" s="16"/>
    </row>
    <row r="31" spans="1:9" ht="120">
      <c r="A31" s="102"/>
      <c r="B31" s="30">
        <v>2</v>
      </c>
      <c r="C31" s="11" t="s">
        <v>191</v>
      </c>
      <c r="D31" s="21">
        <v>340</v>
      </c>
      <c r="E31" s="7" t="s">
        <v>108</v>
      </c>
      <c r="F31" s="21" t="s">
        <v>0</v>
      </c>
      <c r="G31" s="21" t="s">
        <v>238</v>
      </c>
      <c r="H31" s="16"/>
      <c r="I31" s="16"/>
    </row>
    <row r="32" spans="1:9" ht="120">
      <c r="A32" s="102"/>
      <c r="B32" s="30">
        <v>3</v>
      </c>
      <c r="C32" s="11" t="s">
        <v>191</v>
      </c>
      <c r="D32" s="21">
        <v>4</v>
      </c>
      <c r="E32" s="7" t="s">
        <v>109</v>
      </c>
      <c r="F32" s="21" t="s">
        <v>0</v>
      </c>
      <c r="G32" s="21" t="s">
        <v>238</v>
      </c>
      <c r="H32" s="16"/>
      <c r="I32" s="16"/>
    </row>
    <row r="33" spans="1:9" ht="75">
      <c r="A33" s="103"/>
      <c r="B33" s="30">
        <v>4</v>
      </c>
      <c r="C33" s="11" t="s">
        <v>191</v>
      </c>
      <c r="D33" s="21">
        <v>1</v>
      </c>
      <c r="E33" s="7" t="s">
        <v>193</v>
      </c>
      <c r="F33" s="30" t="s">
        <v>123</v>
      </c>
      <c r="G33" s="21"/>
      <c r="H33" s="16"/>
      <c r="I33" s="16"/>
    </row>
    <row r="34" spans="1:9" ht="84">
      <c r="A34" s="101">
        <v>2</v>
      </c>
      <c r="B34" s="30">
        <v>5</v>
      </c>
      <c r="C34" s="85" t="s">
        <v>153</v>
      </c>
      <c r="D34" s="85">
        <v>8</v>
      </c>
      <c r="E34" s="89" t="s">
        <v>50</v>
      </c>
      <c r="F34" s="30" t="s">
        <v>0</v>
      </c>
      <c r="G34" s="28" t="s">
        <v>237</v>
      </c>
      <c r="H34" s="16"/>
      <c r="I34" s="16"/>
    </row>
    <row r="35" spans="1:9" ht="96" customHeight="1">
      <c r="A35" s="102"/>
      <c r="B35" s="30">
        <v>6</v>
      </c>
      <c r="C35" s="85" t="s">
        <v>153</v>
      </c>
      <c r="D35" s="85">
        <v>166</v>
      </c>
      <c r="E35" s="89" t="s">
        <v>43</v>
      </c>
      <c r="F35" s="30" t="s">
        <v>0</v>
      </c>
      <c r="G35" s="28" t="s">
        <v>239</v>
      </c>
      <c r="H35" s="16"/>
      <c r="I35" s="16"/>
    </row>
    <row r="36" spans="1:9" ht="96" customHeight="1">
      <c r="A36" s="102"/>
      <c r="B36" s="30">
        <v>7</v>
      </c>
      <c r="C36" s="85" t="s">
        <v>153</v>
      </c>
      <c r="D36" s="85">
        <v>32</v>
      </c>
      <c r="E36" s="89" t="s">
        <v>42</v>
      </c>
      <c r="F36" s="30" t="s">
        <v>0</v>
      </c>
      <c r="G36" s="28" t="s">
        <v>245</v>
      </c>
      <c r="H36" s="16"/>
      <c r="I36" s="16"/>
    </row>
    <row r="37" spans="1:9" ht="84" customHeight="1">
      <c r="A37" s="102"/>
      <c r="B37" s="30">
        <v>8</v>
      </c>
      <c r="C37" s="85" t="s">
        <v>153</v>
      </c>
      <c r="D37" s="85">
        <v>14</v>
      </c>
      <c r="E37" s="89" t="s">
        <v>194</v>
      </c>
      <c r="F37" s="30" t="s">
        <v>0</v>
      </c>
      <c r="G37" s="28" t="s">
        <v>238</v>
      </c>
      <c r="H37" s="16"/>
      <c r="I37" s="16"/>
    </row>
    <row r="38" spans="1:9" ht="84">
      <c r="A38" s="102"/>
      <c r="B38" s="30">
        <v>9</v>
      </c>
      <c r="C38" s="85" t="s">
        <v>153</v>
      </c>
      <c r="D38" s="85">
        <v>14</v>
      </c>
      <c r="E38" s="89" t="s">
        <v>62</v>
      </c>
      <c r="F38" s="30" t="s">
        <v>0</v>
      </c>
      <c r="G38" s="28" t="s">
        <v>237</v>
      </c>
      <c r="H38" s="16"/>
      <c r="I38" s="16"/>
    </row>
    <row r="39" spans="1:9" ht="96">
      <c r="A39" s="102"/>
      <c r="B39" s="30">
        <v>10</v>
      </c>
      <c r="C39" s="85" t="s">
        <v>153</v>
      </c>
      <c r="D39" s="85">
        <v>74</v>
      </c>
      <c r="E39" s="89" t="s">
        <v>44</v>
      </c>
      <c r="F39" s="30" t="s">
        <v>0</v>
      </c>
      <c r="G39" s="28" t="s">
        <v>238</v>
      </c>
      <c r="H39" s="16"/>
      <c r="I39" s="16"/>
    </row>
    <row r="40" spans="1:9" ht="96">
      <c r="A40" s="102"/>
      <c r="B40" s="30">
        <v>11</v>
      </c>
      <c r="C40" s="85" t="s">
        <v>153</v>
      </c>
      <c r="D40" s="85">
        <v>2</v>
      </c>
      <c r="E40" s="89" t="s">
        <v>195</v>
      </c>
      <c r="F40" s="30" t="s">
        <v>0</v>
      </c>
      <c r="G40" s="28" t="s">
        <v>238</v>
      </c>
      <c r="H40" s="16"/>
      <c r="I40" s="16"/>
    </row>
    <row r="41" spans="1:9" ht="113.25" customHeight="1">
      <c r="A41" s="102"/>
      <c r="B41" s="30">
        <v>12</v>
      </c>
      <c r="C41" s="85" t="s">
        <v>153</v>
      </c>
      <c r="D41" s="85">
        <v>8</v>
      </c>
      <c r="E41" s="89" t="s">
        <v>61</v>
      </c>
      <c r="F41" s="30" t="s">
        <v>0</v>
      </c>
      <c r="G41" s="28" t="s">
        <v>246</v>
      </c>
      <c r="H41" s="16"/>
      <c r="I41" s="16"/>
    </row>
    <row r="42" spans="1:9" ht="123" customHeight="1">
      <c r="A42" s="102"/>
      <c r="B42" s="30">
        <v>13</v>
      </c>
      <c r="C42" s="85" t="s">
        <v>153</v>
      </c>
      <c r="D42" s="21">
        <v>1</v>
      </c>
      <c r="E42" s="89" t="s">
        <v>257</v>
      </c>
      <c r="F42" s="30" t="s">
        <v>123</v>
      </c>
      <c r="G42" s="28"/>
      <c r="H42" s="16"/>
      <c r="I42" s="16"/>
    </row>
    <row r="43" spans="1:9" ht="120">
      <c r="A43" s="101">
        <v>3</v>
      </c>
      <c r="B43" s="30">
        <v>14</v>
      </c>
      <c r="C43" s="11" t="s">
        <v>160</v>
      </c>
      <c r="D43" s="21">
        <v>198</v>
      </c>
      <c r="E43" s="7" t="s">
        <v>98</v>
      </c>
      <c r="F43" s="21" t="s">
        <v>0</v>
      </c>
      <c r="G43" s="21" t="s">
        <v>238</v>
      </c>
      <c r="H43" s="16"/>
      <c r="I43" s="16"/>
    </row>
    <row r="44" spans="1:9" ht="120">
      <c r="A44" s="102"/>
      <c r="B44" s="30">
        <v>15</v>
      </c>
      <c r="C44" s="11" t="s">
        <v>160</v>
      </c>
      <c r="D44" s="21">
        <v>205</v>
      </c>
      <c r="E44" s="7" t="s">
        <v>108</v>
      </c>
      <c r="F44" s="21" t="s">
        <v>0</v>
      </c>
      <c r="G44" s="21" t="s">
        <v>238</v>
      </c>
      <c r="H44" s="16"/>
      <c r="I44" s="16"/>
    </row>
    <row r="45" spans="1:9" ht="58.5" customHeight="1">
      <c r="A45" s="102"/>
      <c r="B45" s="30">
        <v>16</v>
      </c>
      <c r="C45" s="11" t="s">
        <v>160</v>
      </c>
      <c r="D45" s="21">
        <v>1</v>
      </c>
      <c r="E45" s="7" t="s">
        <v>258</v>
      </c>
      <c r="F45" s="30" t="s">
        <v>123</v>
      </c>
      <c r="G45" s="21"/>
      <c r="H45" s="16"/>
      <c r="I45" s="16"/>
    </row>
    <row r="46" spans="1:9" ht="120">
      <c r="A46" s="101">
        <v>4</v>
      </c>
      <c r="B46" s="30">
        <v>17</v>
      </c>
      <c r="C46" s="11" t="s">
        <v>161</v>
      </c>
      <c r="D46" s="21">
        <v>1517</v>
      </c>
      <c r="E46" s="7" t="s">
        <v>137</v>
      </c>
      <c r="F46" s="21" t="s">
        <v>0</v>
      </c>
      <c r="G46" s="21" t="s">
        <v>239</v>
      </c>
      <c r="H46" s="16"/>
      <c r="I46" s="16"/>
    </row>
    <row r="47" spans="1:9" ht="105">
      <c r="A47" s="102"/>
      <c r="B47" s="30">
        <v>18</v>
      </c>
      <c r="C47" s="11" t="s">
        <v>161</v>
      </c>
      <c r="D47" s="21">
        <v>1421</v>
      </c>
      <c r="E47" s="7" t="s">
        <v>129</v>
      </c>
      <c r="F47" s="21" t="s">
        <v>0</v>
      </c>
      <c r="G47" s="21" t="s">
        <v>239</v>
      </c>
      <c r="H47" s="16"/>
      <c r="I47" s="16"/>
    </row>
    <row r="48" spans="1:9" ht="105">
      <c r="A48" s="102"/>
      <c r="B48" s="30">
        <v>19</v>
      </c>
      <c r="C48" s="11" t="s">
        <v>161</v>
      </c>
      <c r="D48" s="21">
        <v>134</v>
      </c>
      <c r="E48" s="7" t="s">
        <v>256</v>
      </c>
      <c r="F48" s="21" t="s">
        <v>0</v>
      </c>
      <c r="G48" s="21" t="s">
        <v>238</v>
      </c>
      <c r="H48" s="16"/>
      <c r="I48" s="16"/>
    </row>
    <row r="49" spans="1:9" ht="105">
      <c r="A49" s="102"/>
      <c r="B49" s="30">
        <v>20</v>
      </c>
      <c r="C49" s="11" t="s">
        <v>161</v>
      </c>
      <c r="D49" s="21">
        <v>134</v>
      </c>
      <c r="E49" s="7" t="s">
        <v>200</v>
      </c>
      <c r="F49" s="21" t="s">
        <v>0</v>
      </c>
      <c r="G49" s="21" t="s">
        <v>238</v>
      </c>
      <c r="H49" s="16"/>
      <c r="I49" s="16"/>
    </row>
    <row r="50" spans="1:9" ht="90">
      <c r="A50" s="102"/>
      <c r="B50" s="30">
        <v>21</v>
      </c>
      <c r="C50" s="11" t="s">
        <v>161</v>
      </c>
      <c r="D50" s="21">
        <v>12</v>
      </c>
      <c r="E50" s="7" t="s">
        <v>201</v>
      </c>
      <c r="F50" s="21" t="s">
        <v>0</v>
      </c>
      <c r="G50" s="21" t="s">
        <v>238</v>
      </c>
      <c r="H50" s="16"/>
      <c r="I50" s="16"/>
    </row>
    <row r="51" spans="1:9" ht="105">
      <c r="A51" s="102"/>
      <c r="B51" s="30">
        <v>22</v>
      </c>
      <c r="C51" s="11" t="s">
        <v>161</v>
      </c>
      <c r="D51" s="21">
        <v>3</v>
      </c>
      <c r="E51" s="7" t="s">
        <v>107</v>
      </c>
      <c r="F51" s="21" t="s">
        <v>0</v>
      </c>
      <c r="G51" s="21" t="s">
        <v>237</v>
      </c>
      <c r="H51" s="16"/>
      <c r="I51" s="16"/>
    </row>
    <row r="52" spans="1:9" ht="120">
      <c r="A52" s="102"/>
      <c r="B52" s="30">
        <v>23</v>
      </c>
      <c r="C52" s="11" t="s">
        <v>161</v>
      </c>
      <c r="D52" s="21">
        <v>258</v>
      </c>
      <c r="E52" s="7" t="s">
        <v>98</v>
      </c>
      <c r="F52" s="21" t="s">
        <v>0</v>
      </c>
      <c r="G52" s="21" t="s">
        <v>238</v>
      </c>
      <c r="H52" s="16"/>
      <c r="I52" s="16"/>
    </row>
    <row r="53" spans="1:9" ht="105">
      <c r="A53" s="102"/>
      <c r="B53" s="30">
        <v>24</v>
      </c>
      <c r="C53" s="11" t="s">
        <v>161</v>
      </c>
      <c r="D53" s="21">
        <v>8</v>
      </c>
      <c r="E53" s="7" t="s">
        <v>111</v>
      </c>
      <c r="F53" s="21" t="s">
        <v>0</v>
      </c>
      <c r="G53" s="21" t="s">
        <v>237</v>
      </c>
      <c r="H53" s="16"/>
      <c r="I53" s="16"/>
    </row>
    <row r="54" spans="1:9" ht="120">
      <c r="A54" s="102"/>
      <c r="B54" s="30">
        <v>25</v>
      </c>
      <c r="C54" s="11" t="s">
        <v>161</v>
      </c>
      <c r="D54" s="21">
        <v>22</v>
      </c>
      <c r="E54" s="7" t="s">
        <v>139</v>
      </c>
      <c r="F54" s="21" t="s">
        <v>0</v>
      </c>
      <c r="G54" s="21" t="s">
        <v>238</v>
      </c>
      <c r="H54" s="16"/>
      <c r="I54" s="16"/>
    </row>
    <row r="55" spans="1:9" ht="120">
      <c r="A55" s="102"/>
      <c r="B55" s="30">
        <v>26</v>
      </c>
      <c r="C55" s="11" t="s">
        <v>161</v>
      </c>
      <c r="D55" s="21">
        <v>221</v>
      </c>
      <c r="E55" s="7" t="s">
        <v>101</v>
      </c>
      <c r="F55" s="21" t="s">
        <v>0</v>
      </c>
      <c r="G55" s="21" t="s">
        <v>238</v>
      </c>
      <c r="H55" s="16"/>
      <c r="I55" s="16"/>
    </row>
    <row r="56" spans="1:9" ht="120">
      <c r="A56" s="102"/>
      <c r="B56" s="30">
        <v>27</v>
      </c>
      <c r="C56" s="11" t="s">
        <v>161</v>
      </c>
      <c r="D56" s="21">
        <v>138</v>
      </c>
      <c r="E56" s="7" t="s">
        <v>108</v>
      </c>
      <c r="F56" s="21" t="s">
        <v>0</v>
      </c>
      <c r="G56" s="21" t="s">
        <v>238</v>
      </c>
      <c r="H56" s="16"/>
      <c r="I56" s="16"/>
    </row>
    <row r="57" spans="1:9" ht="120">
      <c r="A57" s="102"/>
      <c r="B57" s="30">
        <v>28</v>
      </c>
      <c r="C57" s="11" t="s">
        <v>161</v>
      </c>
      <c r="D57" s="21">
        <v>57</v>
      </c>
      <c r="E57" s="7" t="s">
        <v>109</v>
      </c>
      <c r="F57" s="21" t="s">
        <v>0</v>
      </c>
      <c r="G57" s="21" t="s">
        <v>238</v>
      </c>
      <c r="H57" s="16"/>
      <c r="I57" s="16"/>
    </row>
    <row r="58" spans="1:9" ht="195">
      <c r="A58" s="102"/>
      <c r="B58" s="30">
        <v>29</v>
      </c>
      <c r="C58" s="11" t="s">
        <v>161</v>
      </c>
      <c r="D58" s="21">
        <v>1</v>
      </c>
      <c r="E58" s="7" t="s">
        <v>259</v>
      </c>
      <c r="F58" s="21" t="s">
        <v>123</v>
      </c>
      <c r="G58" s="21"/>
      <c r="H58" s="16"/>
      <c r="I58" s="16"/>
    </row>
    <row r="59" spans="1:9" ht="120">
      <c r="A59" s="104">
        <v>5</v>
      </c>
      <c r="B59" s="30">
        <v>30</v>
      </c>
      <c r="C59" s="11" t="s">
        <v>253</v>
      </c>
      <c r="D59" s="21">
        <v>1241</v>
      </c>
      <c r="E59" s="7" t="s">
        <v>137</v>
      </c>
      <c r="F59" s="21" t="s">
        <v>0</v>
      </c>
      <c r="G59" s="21" t="s">
        <v>239</v>
      </c>
      <c r="H59" s="16"/>
      <c r="I59" s="16"/>
    </row>
    <row r="60" spans="1:9" ht="120">
      <c r="A60" s="104"/>
      <c r="B60" s="30">
        <v>31</v>
      </c>
      <c r="C60" s="11" t="s">
        <v>253</v>
      </c>
      <c r="D60" s="21">
        <v>109</v>
      </c>
      <c r="E60" s="7" t="s">
        <v>139</v>
      </c>
      <c r="F60" s="21" t="s">
        <v>0</v>
      </c>
      <c r="G60" s="21" t="s">
        <v>238</v>
      </c>
      <c r="H60" s="16"/>
      <c r="I60" s="16"/>
    </row>
    <row r="61" spans="1:9" ht="105">
      <c r="A61" s="104"/>
      <c r="B61" s="30">
        <v>32</v>
      </c>
      <c r="C61" s="11" t="s">
        <v>253</v>
      </c>
      <c r="D61" s="21">
        <v>126</v>
      </c>
      <c r="E61" s="7" t="s">
        <v>256</v>
      </c>
      <c r="F61" s="21" t="s">
        <v>0</v>
      </c>
      <c r="G61" s="21" t="s">
        <v>238</v>
      </c>
      <c r="H61" s="16"/>
      <c r="I61" s="16"/>
    </row>
    <row r="62" spans="1:9" ht="105">
      <c r="A62" s="104"/>
      <c r="B62" s="30">
        <v>33</v>
      </c>
      <c r="C62" s="11" t="s">
        <v>253</v>
      </c>
      <c r="D62" s="21">
        <v>126</v>
      </c>
      <c r="E62" s="7" t="s">
        <v>200</v>
      </c>
      <c r="F62" s="21" t="s">
        <v>0</v>
      </c>
      <c r="G62" s="21" t="s">
        <v>238</v>
      </c>
      <c r="H62" s="16"/>
      <c r="I62" s="16"/>
    </row>
    <row r="63" spans="1:9" ht="120">
      <c r="A63" s="104"/>
      <c r="B63" s="30">
        <v>34</v>
      </c>
      <c r="C63" s="11" t="s">
        <v>253</v>
      </c>
      <c r="D63" s="21">
        <v>238</v>
      </c>
      <c r="E63" s="7" t="s">
        <v>108</v>
      </c>
      <c r="F63" s="21" t="s">
        <v>0</v>
      </c>
      <c r="G63" s="21" t="s">
        <v>238</v>
      </c>
      <c r="H63" s="16"/>
      <c r="I63" s="16"/>
    </row>
    <row r="64" spans="1:9" ht="105">
      <c r="A64" s="104"/>
      <c r="B64" s="30">
        <v>35</v>
      </c>
      <c r="C64" s="11" t="s">
        <v>253</v>
      </c>
      <c r="D64" s="21">
        <v>78</v>
      </c>
      <c r="E64" s="7" t="s">
        <v>214</v>
      </c>
      <c r="F64" s="21" t="s">
        <v>0</v>
      </c>
      <c r="G64" s="21" t="s">
        <v>238</v>
      </c>
      <c r="H64" s="16"/>
      <c r="I64" s="16"/>
    </row>
    <row r="65" spans="1:9" ht="120">
      <c r="A65" s="104"/>
      <c r="B65" s="30">
        <v>36</v>
      </c>
      <c r="C65" s="11" t="s">
        <v>253</v>
      </c>
      <c r="D65" s="21">
        <v>121</v>
      </c>
      <c r="E65" s="7" t="s">
        <v>109</v>
      </c>
      <c r="F65" s="21" t="s">
        <v>0</v>
      </c>
      <c r="G65" s="21" t="s">
        <v>238</v>
      </c>
      <c r="H65" s="16"/>
      <c r="I65" s="16"/>
    </row>
    <row r="66" spans="1:9" ht="105">
      <c r="A66" s="104"/>
      <c r="B66" s="30">
        <v>37</v>
      </c>
      <c r="C66" s="11" t="s">
        <v>253</v>
      </c>
      <c r="D66" s="21">
        <v>3</v>
      </c>
      <c r="E66" s="7" t="s">
        <v>111</v>
      </c>
      <c r="F66" s="21" t="s">
        <v>0</v>
      </c>
      <c r="G66" s="21" t="s">
        <v>237</v>
      </c>
      <c r="H66" s="16"/>
      <c r="I66" s="16"/>
    </row>
    <row r="67" spans="1:9" ht="105">
      <c r="A67" s="104"/>
      <c r="B67" s="30">
        <v>38</v>
      </c>
      <c r="C67" s="11" t="s">
        <v>253</v>
      </c>
      <c r="D67" s="21">
        <v>240</v>
      </c>
      <c r="E67" s="7" t="s">
        <v>129</v>
      </c>
      <c r="F67" s="21" t="s">
        <v>0</v>
      </c>
      <c r="G67" s="21" t="s">
        <v>239</v>
      </c>
      <c r="H67" s="16"/>
      <c r="I67" s="16"/>
    </row>
    <row r="68" spans="1:9" ht="105">
      <c r="A68" s="104"/>
      <c r="B68" s="30">
        <v>39</v>
      </c>
      <c r="C68" s="11" t="s">
        <v>253</v>
      </c>
      <c r="D68" s="21">
        <v>2</v>
      </c>
      <c r="E68" s="7" t="s">
        <v>146</v>
      </c>
      <c r="F68" s="21" t="s">
        <v>0</v>
      </c>
      <c r="G68" s="21" t="s">
        <v>246</v>
      </c>
      <c r="H68" s="16"/>
      <c r="I68" s="16"/>
    </row>
    <row r="69" spans="1:9" ht="180">
      <c r="A69" s="104"/>
      <c r="B69" s="30">
        <v>40</v>
      </c>
      <c r="C69" s="11" t="s">
        <v>171</v>
      </c>
      <c r="D69" s="21">
        <v>1</v>
      </c>
      <c r="E69" s="7" t="s">
        <v>260</v>
      </c>
      <c r="F69" s="21" t="s">
        <v>123</v>
      </c>
      <c r="G69" s="21"/>
      <c r="H69" s="16"/>
      <c r="I69" s="16"/>
    </row>
    <row r="70" spans="1:9" ht="60">
      <c r="A70" s="105">
        <v>6</v>
      </c>
      <c r="B70" s="21">
        <v>41</v>
      </c>
      <c r="C70" s="11" t="s">
        <v>299</v>
      </c>
      <c r="D70" s="21">
        <v>277</v>
      </c>
      <c r="E70" s="7" t="s">
        <v>281</v>
      </c>
      <c r="F70" s="94" t="s">
        <v>279</v>
      </c>
      <c r="G70" s="95" t="s">
        <v>280</v>
      </c>
      <c r="H70" s="16"/>
      <c r="I70" s="16"/>
    </row>
    <row r="71" spans="1:9" ht="30">
      <c r="A71" s="105"/>
      <c r="B71" s="21">
        <v>42</v>
      </c>
      <c r="C71" s="11" t="s">
        <v>299</v>
      </c>
      <c r="D71" s="21">
        <v>277</v>
      </c>
      <c r="E71" s="7" t="s">
        <v>283</v>
      </c>
      <c r="F71" s="94" t="s">
        <v>279</v>
      </c>
      <c r="G71" s="21" t="s">
        <v>282</v>
      </c>
      <c r="H71" s="16"/>
      <c r="I71" s="16"/>
    </row>
    <row r="72" spans="1:9" ht="90">
      <c r="A72" s="105"/>
      <c r="B72" s="21">
        <v>43</v>
      </c>
      <c r="C72" s="11" t="s">
        <v>299</v>
      </c>
      <c r="D72" s="21">
        <v>277</v>
      </c>
      <c r="E72" s="7" t="s">
        <v>285</v>
      </c>
      <c r="F72" s="94" t="s">
        <v>279</v>
      </c>
      <c r="G72" s="11" t="s">
        <v>284</v>
      </c>
      <c r="H72" s="16"/>
      <c r="I72" s="16"/>
    </row>
    <row r="73" spans="1:9" ht="60">
      <c r="A73" s="105"/>
      <c r="B73" s="21">
        <v>44</v>
      </c>
      <c r="C73" s="11" t="s">
        <v>299</v>
      </c>
      <c r="D73" s="21">
        <v>277</v>
      </c>
      <c r="E73" s="7" t="s">
        <v>286</v>
      </c>
      <c r="F73" s="94" t="s">
        <v>279</v>
      </c>
      <c r="G73" s="11" t="s">
        <v>284</v>
      </c>
      <c r="H73" s="16"/>
      <c r="I73" s="16"/>
    </row>
    <row r="74" spans="1:9" ht="90">
      <c r="A74" s="105"/>
      <c r="B74" s="21">
        <v>45</v>
      </c>
      <c r="C74" s="11" t="s">
        <v>299</v>
      </c>
      <c r="D74" s="21">
        <v>277</v>
      </c>
      <c r="E74" s="7" t="s">
        <v>288</v>
      </c>
      <c r="F74" s="94" t="s">
        <v>279</v>
      </c>
      <c r="G74" s="11" t="s">
        <v>287</v>
      </c>
      <c r="H74" s="16"/>
      <c r="I74" s="16"/>
    </row>
    <row r="75" spans="1:9" ht="105">
      <c r="A75" s="105"/>
      <c r="B75" s="21">
        <v>46</v>
      </c>
      <c r="C75" s="11" t="s">
        <v>299</v>
      </c>
      <c r="D75" s="21">
        <v>277</v>
      </c>
      <c r="E75" s="7" t="s">
        <v>289</v>
      </c>
      <c r="F75" s="94" t="s">
        <v>279</v>
      </c>
      <c r="G75" s="11" t="s">
        <v>287</v>
      </c>
      <c r="H75" s="16"/>
      <c r="I75" s="16"/>
    </row>
    <row r="76" spans="1:9" ht="90">
      <c r="A76" s="105"/>
      <c r="B76" s="21">
        <v>47</v>
      </c>
      <c r="C76" s="11" t="s">
        <v>299</v>
      </c>
      <c r="D76" s="21">
        <v>277</v>
      </c>
      <c r="E76" s="7" t="s">
        <v>291</v>
      </c>
      <c r="F76" s="94" t="s">
        <v>279</v>
      </c>
      <c r="G76" s="11" t="s">
        <v>290</v>
      </c>
      <c r="H76" s="16"/>
      <c r="I76" s="16"/>
    </row>
    <row r="77" spans="1:9" ht="60">
      <c r="A77" s="105"/>
      <c r="B77" s="21">
        <v>48</v>
      </c>
      <c r="C77" s="11" t="s">
        <v>299</v>
      </c>
      <c r="D77" s="21">
        <v>277</v>
      </c>
      <c r="E77" s="7" t="s">
        <v>292</v>
      </c>
      <c r="F77" s="94" t="s">
        <v>279</v>
      </c>
      <c r="G77" s="11" t="s">
        <v>287</v>
      </c>
      <c r="H77" s="16"/>
      <c r="I77" s="16"/>
    </row>
    <row r="78" spans="1:9" ht="30">
      <c r="A78" s="105"/>
      <c r="B78" s="21">
        <v>49</v>
      </c>
      <c r="C78" s="11" t="s">
        <v>299</v>
      </c>
      <c r="D78" s="21">
        <v>277</v>
      </c>
      <c r="E78" s="7" t="s">
        <v>293</v>
      </c>
      <c r="F78" s="94" t="s">
        <v>279</v>
      </c>
      <c r="G78" s="11" t="s">
        <v>287</v>
      </c>
      <c r="H78" s="16"/>
      <c r="I78" s="16"/>
    </row>
    <row r="79" spans="1:9" ht="60">
      <c r="A79" s="105"/>
      <c r="B79" s="21">
        <v>50</v>
      </c>
      <c r="C79" s="11" t="s">
        <v>299</v>
      </c>
      <c r="D79" s="21">
        <v>277</v>
      </c>
      <c r="E79" s="7" t="s">
        <v>295</v>
      </c>
      <c r="F79" s="94" t="s">
        <v>279</v>
      </c>
      <c r="G79" s="21" t="s">
        <v>294</v>
      </c>
      <c r="H79" s="16"/>
      <c r="I79" s="16"/>
    </row>
    <row r="80" spans="1:9" ht="60">
      <c r="A80" s="105"/>
      <c r="B80" s="21">
        <v>51</v>
      </c>
      <c r="C80" s="11" t="s">
        <v>299</v>
      </c>
      <c r="D80" s="21">
        <v>277</v>
      </c>
      <c r="E80" s="7" t="s">
        <v>296</v>
      </c>
      <c r="F80" s="94" t="s">
        <v>279</v>
      </c>
      <c r="G80" s="21"/>
      <c r="H80" s="16"/>
      <c r="I80" s="16"/>
    </row>
    <row r="81" spans="1:9" ht="45">
      <c r="A81" s="105"/>
      <c r="B81" s="21">
        <v>52</v>
      </c>
      <c r="C81" s="11" t="s">
        <v>299</v>
      </c>
      <c r="D81" s="21">
        <v>277</v>
      </c>
      <c r="E81" s="7" t="s">
        <v>297</v>
      </c>
      <c r="F81" s="94" t="s">
        <v>279</v>
      </c>
      <c r="G81" s="11" t="s">
        <v>287</v>
      </c>
      <c r="H81" s="16"/>
      <c r="I81" s="16"/>
    </row>
    <row r="82" spans="1:9" ht="60">
      <c r="A82" s="105"/>
      <c r="B82" s="21">
        <v>53</v>
      </c>
      <c r="C82" s="11" t="s">
        <v>299</v>
      </c>
      <c r="D82" s="21">
        <v>277</v>
      </c>
      <c r="E82" s="7" t="s">
        <v>298</v>
      </c>
      <c r="F82" s="94" t="s">
        <v>279</v>
      </c>
      <c r="G82" s="11" t="s">
        <v>287</v>
      </c>
      <c r="H82" s="16"/>
      <c r="I82" s="16"/>
    </row>
    <row r="83" spans="1:9">
      <c r="H83" s="19" t="s">
        <v>261</v>
      </c>
      <c r="I83" s="34"/>
    </row>
    <row r="84" spans="1:9">
      <c r="H84" s="19" t="s">
        <v>263</v>
      </c>
      <c r="I84" s="34"/>
    </row>
    <row r="85" spans="1:9">
      <c r="H85" s="90" t="s">
        <v>262</v>
      </c>
      <c r="I85" s="34"/>
    </row>
    <row r="86" spans="1:9">
      <c r="A86" s="117" t="s">
        <v>308</v>
      </c>
      <c r="B86" s="117"/>
      <c r="C86" s="117"/>
      <c r="D86" s="117"/>
      <c r="E86" s="117"/>
    </row>
    <row r="87" spans="1:9">
      <c r="A87" s="117" t="s">
        <v>309</v>
      </c>
      <c r="B87" s="117"/>
      <c r="C87" s="117"/>
      <c r="D87" s="117"/>
      <c r="E87" s="117"/>
    </row>
    <row r="88" spans="1:9">
      <c r="A88" s="117" t="s">
        <v>310</v>
      </c>
      <c r="B88" s="117"/>
      <c r="C88" s="117"/>
      <c r="D88" s="117"/>
      <c r="E88" s="117"/>
    </row>
    <row r="89" spans="1:9">
      <c r="A89" s="117" t="s">
        <v>311</v>
      </c>
      <c r="B89" s="117"/>
      <c r="C89" s="117"/>
      <c r="D89" s="117"/>
      <c r="E89" s="117"/>
    </row>
    <row r="90" spans="1:9">
      <c r="A90" s="117" t="s">
        <v>312</v>
      </c>
      <c r="B90" s="117"/>
      <c r="C90" s="117"/>
      <c r="D90" s="117"/>
      <c r="E90" s="117"/>
    </row>
    <row r="91" spans="1:9">
      <c r="A91" s="117" t="s">
        <v>313</v>
      </c>
      <c r="B91" s="117"/>
      <c r="C91" s="117"/>
      <c r="D91" s="117"/>
      <c r="E91" s="117"/>
    </row>
    <row r="92" spans="1:9">
      <c r="A92" s="118" t="s">
        <v>316</v>
      </c>
      <c r="B92" s="118"/>
      <c r="C92" s="118"/>
      <c r="D92" s="118"/>
      <c r="E92" s="118"/>
    </row>
    <row r="93" spans="1:9">
      <c r="A93" s="117" t="s">
        <v>314</v>
      </c>
      <c r="B93" s="117"/>
      <c r="C93" s="117"/>
      <c r="D93" s="117"/>
      <c r="E93" s="117"/>
    </row>
    <row r="94" spans="1:9">
      <c r="B94" s="119"/>
      <c r="C94" s="120"/>
      <c r="D94" s="121"/>
      <c r="E94" s="121"/>
    </row>
    <row r="95" spans="1:9">
      <c r="B95" s="119"/>
      <c r="C95" s="120"/>
      <c r="D95" s="121"/>
      <c r="E95" s="121"/>
    </row>
    <row r="96" spans="1:9">
      <c r="B96" s="122"/>
      <c r="C96" s="123" t="s">
        <v>315</v>
      </c>
      <c r="D96" s="121"/>
      <c r="E96" s="121"/>
    </row>
  </sheetData>
  <mergeCells count="37">
    <mergeCell ref="A90:E90"/>
    <mergeCell ref="A91:E91"/>
    <mergeCell ref="A92:E92"/>
    <mergeCell ref="A93:E93"/>
    <mergeCell ref="A18:F20"/>
    <mergeCell ref="A86:E86"/>
    <mergeCell ref="A87:E87"/>
    <mergeCell ref="A88:E88"/>
    <mergeCell ref="A89:E89"/>
    <mergeCell ref="D14:F14"/>
    <mergeCell ref="A15:C15"/>
    <mergeCell ref="D15:F15"/>
    <mergeCell ref="A16:C16"/>
    <mergeCell ref="D16:F16"/>
    <mergeCell ref="C26:E26"/>
    <mergeCell ref="D3:G3"/>
    <mergeCell ref="D4:G4"/>
    <mergeCell ref="D5:G5"/>
    <mergeCell ref="D6:G6"/>
    <mergeCell ref="D7:G7"/>
    <mergeCell ref="D9:G9"/>
    <mergeCell ref="D10:G10"/>
    <mergeCell ref="C22:E22"/>
    <mergeCell ref="C23:E23"/>
    <mergeCell ref="C24:E24"/>
    <mergeCell ref="C25:E25"/>
    <mergeCell ref="E12:F12"/>
    <mergeCell ref="A13:C13"/>
    <mergeCell ref="D13:F13"/>
    <mergeCell ref="A14:C14"/>
    <mergeCell ref="A70:A82"/>
    <mergeCell ref="C27:E27"/>
    <mergeCell ref="A30:A33"/>
    <mergeCell ref="A34:A42"/>
    <mergeCell ref="A43:A45"/>
    <mergeCell ref="A46:A58"/>
    <mergeCell ref="A59:A69"/>
  </mergeCells>
  <pageMargins left="0.6692913385826772" right="0.55118110236220474" top="0.55118110236220474" bottom="0.70866141732283472" header="0.31496062992125984" footer="0.35433070866141736"/>
  <pageSetup scale="50" fitToHeight="0" orientation="portrait" r:id="rId1"/>
  <headerFooter>
    <oddHeader>&amp;CLA-913014998-E32-2022
Adquisición e instalación de materiales eléctricos</oddHeader>
    <oddFooter>&amp;R&amp;8&amp;P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TABLA</vt:lpstr>
      <vt:lpstr>Anexo 13</vt:lpstr>
      <vt:lpstr>Anexo 14</vt:lpstr>
      <vt:lpstr>'Anexo 13'!Área_de_impresión</vt:lpstr>
      <vt:lpstr>'Anexo 14'!Área_de_impresión</vt:lpstr>
      <vt:lpstr>TABLA!Área_de_impresión</vt:lpstr>
      <vt:lpstr>'Anexo 13'!Títulos_a_imprimir</vt:lpstr>
      <vt:lpstr>'Anexo 14'!Títulos_a_imprimir</vt:lpstr>
      <vt:lpstr>TABLA!Títulos_a_imprimir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Aldana</dc:creator>
  <cp:lastModifiedBy>USER</cp:lastModifiedBy>
  <cp:lastPrinted>2022-12-14T04:52:38Z</cp:lastPrinted>
  <dcterms:created xsi:type="dcterms:W3CDTF">2015-09-28T15:48:28Z</dcterms:created>
  <dcterms:modified xsi:type="dcterms:W3CDTF">2022-12-14T04:52:50Z</dcterms:modified>
</cp:coreProperties>
</file>