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Licitaciones\2022\Estatales\UAEH-LP-N37-2022 Computadoras y pantallas\"/>
    </mc:Choice>
  </mc:AlternateContent>
  <xr:revisionPtr revIDLastSave="0" documentId="13_ncr:1_{F925EA1F-6958-43C9-93DC-F16CAB53A666}" xr6:coauthVersionLast="47" xr6:coauthVersionMax="47" xr10:uidLastSave="{00000000-0000-0000-0000-000000000000}"/>
  <bookViews>
    <workbookView xWindow="-120" yWindow="-120" windowWidth="29040" windowHeight="16440" xr2:uid="{64BB5B93-E854-4CEA-98A3-773A7240E865}"/>
  </bookViews>
  <sheets>
    <sheet name="IM Computadoras" sheetId="1" r:id="rId1"/>
    <sheet name="Distribución" sheetId="2" r:id="rId2"/>
  </sheets>
  <definedNames>
    <definedName name="_xlnm._FilterDatabase" localSheetId="0" hidden="1">'IM Computadoras'!$A$6:$G$13</definedName>
    <definedName name="_xlnm.Print_Area" localSheetId="0">'IM Computadoras'!$A$1:$G$21</definedName>
    <definedName name="_xlnm.Print_Titles" localSheetId="0">'IM Computadoras'!$6:$6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6" i="2" l="1"/>
  <c r="B91" i="2"/>
  <c r="B55" i="2"/>
  <c r="B51" i="2"/>
  <c r="B46" i="2"/>
  <c r="B39" i="2"/>
  <c r="B20" i="2"/>
</calcChain>
</file>

<file path=xl/sharedStrings.xml><?xml version="1.0" encoding="utf-8"?>
<sst xmlns="http://schemas.openxmlformats.org/spreadsheetml/2006/main" count="195" uniqueCount="111">
  <si>
    <t xml:space="preserve">Número de partida </t>
  </si>
  <si>
    <t>Dependencia (Centro de Costos)</t>
  </si>
  <si>
    <t>Cantidad</t>
  </si>
  <si>
    <t xml:space="preserve">Descripción del bien </t>
  </si>
  <si>
    <t>Unidad de medida</t>
  </si>
  <si>
    <t>Marca de Referencia</t>
  </si>
  <si>
    <t>Modelo de Referencia</t>
  </si>
  <si>
    <t>Dirección de Promoción Cultural</t>
  </si>
  <si>
    <t>Equipo</t>
  </si>
  <si>
    <t>División Académica</t>
  </si>
  <si>
    <t>Escuela Superior de Tizayuca</t>
  </si>
  <si>
    <t>Secretaría General</t>
  </si>
  <si>
    <t>Escuela Superior de Ciudad Sahagún</t>
  </si>
  <si>
    <t>Escuela Preparatoria Número 6</t>
  </si>
  <si>
    <t>Centro de Cómputo Académico</t>
  </si>
  <si>
    <t>Dirección de Eventos Especiales</t>
  </si>
  <si>
    <t>Dirección de Tutorías</t>
  </si>
  <si>
    <t>Escuela Superior de Actopan</t>
  </si>
  <si>
    <t>Escuela Superior de Atotonilco de Tula</t>
  </si>
  <si>
    <t>Escuela Preparatoria Número 5</t>
  </si>
  <si>
    <t>Escuela Superior de Tepeji del Río</t>
  </si>
  <si>
    <t>Dirección General Jurídica</t>
  </si>
  <si>
    <t>Escuela Superior de Zimapán</t>
  </si>
  <si>
    <t>Universidad Autónoma del Estado de Hidalgo</t>
  </si>
  <si>
    <t>Dirección de Recursos Materiales, Adquisiciones, Arrendamientos y Servicios</t>
  </si>
  <si>
    <t>Dependencias de la UAEH</t>
  </si>
  <si>
    <t>Partida 1</t>
  </si>
  <si>
    <t>Número de equipos</t>
  </si>
  <si>
    <t>Área Académica de Mercadotecnia</t>
  </si>
  <si>
    <t>Dirección de Desarrollo de Capital Humano para la Investigación</t>
  </si>
  <si>
    <t>Dirección de Desarrollo e Innovación</t>
  </si>
  <si>
    <t>Dirección de Gestión de la Calidad</t>
  </si>
  <si>
    <t>Dirección de Internacionalización</t>
  </si>
  <si>
    <t>Dirección de Investigación</t>
  </si>
  <si>
    <t>Dirección General de Evaluación</t>
  </si>
  <si>
    <t>División de Vinculación e Internacionalización</t>
  </si>
  <si>
    <t>Escuela Preparatoria Número 1</t>
  </si>
  <si>
    <t>Escuela Preparatoria Número 4</t>
  </si>
  <si>
    <t>Partida 2</t>
  </si>
  <si>
    <t>Administración del Polifórum Carlos Martínez Balmori</t>
  </si>
  <si>
    <t>Área Académica de Ciencias Agrícolas y Forestales</t>
  </si>
  <si>
    <t>Área Académica de Economía</t>
  </si>
  <si>
    <t>Dirección de Administración Escolar</t>
  </si>
  <si>
    <t>Escuela Preparatoria Número 2</t>
  </si>
  <si>
    <t>Escuela Preparatoria Número 3</t>
  </si>
  <si>
    <t>Escuela Superior de Apan</t>
  </si>
  <si>
    <t>Escuela Superior de Huejutla</t>
  </si>
  <si>
    <t>Instituto de Artes</t>
  </si>
  <si>
    <t>Latitude 5530</t>
  </si>
  <si>
    <t>Dell</t>
  </si>
  <si>
    <t>Partida 3</t>
  </si>
  <si>
    <t xml:space="preserve"> Optiplex 7000 SFF + Monitor E2422H</t>
  </si>
  <si>
    <t>Dirección de Enlace</t>
  </si>
  <si>
    <t>Partida 4</t>
  </si>
  <si>
    <t>Área Académica de Matemáticas y Física</t>
  </si>
  <si>
    <t>Dirección de Bibliotecas y Centros de Información</t>
  </si>
  <si>
    <t xml:space="preserve"> Precision 3260 + Monitor E2422H + Montaje CFS22</t>
  </si>
  <si>
    <t>Partida 5</t>
  </si>
  <si>
    <t>Partida 6</t>
  </si>
  <si>
    <t>Área Académica de Ciencias Políticas y Administración Pública</t>
  </si>
  <si>
    <t>Área Académica de Gastronomía</t>
  </si>
  <si>
    <t>Área Académica de Historia y Antropología</t>
  </si>
  <si>
    <t>Área Académica de Ingeniería Agroindustrial e Ingeniería en Alimentos</t>
  </si>
  <si>
    <t>Bioterio</t>
  </si>
  <si>
    <t>Contraloría General</t>
  </si>
  <si>
    <t>Dirección de Becas</t>
  </si>
  <si>
    <t>Dirección de Protección Universitaria</t>
  </si>
  <si>
    <t>Dirección de Servicio Médico Universitario</t>
  </si>
  <si>
    <t>Dirección de Superación Académica</t>
  </si>
  <si>
    <t>Dirección de Transferencia de Tecnología</t>
  </si>
  <si>
    <t>Dirección de Transporte</t>
  </si>
  <si>
    <t>Instituto de Ciencias Básicas e Ingeniería</t>
  </si>
  <si>
    <t>Instituto de Ciencias Sociales y Humanidades</t>
  </si>
  <si>
    <t>Partida 7</t>
  </si>
  <si>
    <t xml:space="preserve"> Optiplex 7400 AIO</t>
  </si>
  <si>
    <t>Área Académica de Medicina Veterinaria y Zootecnia</t>
  </si>
  <si>
    <t>Área Académica de Turismo</t>
  </si>
  <si>
    <t>Dirección de Autoaprendizaje de Idiomas</t>
  </si>
  <si>
    <t>Dirección de Control Presupuestal</t>
  </si>
  <si>
    <t>Dirección de Mantenimiento</t>
  </si>
  <si>
    <t>Unidad de Gestión y Entidades Económicas Universitarias</t>
  </si>
  <si>
    <t>Optiplex 7400 AIO</t>
  </si>
  <si>
    <t>Samsung</t>
  </si>
  <si>
    <t>PANTALLA 85" UHD SMART 4K DISEÑO FLAT SERIE 8 RESOLUCION 8340 X 2160  50/60 HZ PUR COLOR, UHD DIMMING, CONTRAST ENHACER AUTO MOTION PUS. CONVERGENCIA TELEFONO A TV-MIRRORING DLNA WI-FI DIRECT TAP VIEW CONECTIVIDAD: HDMI X3. USB X 2. SALIDA DE AUDIO DIGITAL 1/1 (COMMON USE POR TERRESTRIAL)/0.1 RED INALAMBRICA INTEGRADA SÍ.WIFI.BLUETOOTH. ANYNET+(HDMI-CEC) CARACTERISTICAS: SISTEMA OPERATIVO TIZEN. TRABAJA CON ASISTENTE DE GOOGLE, CON ALEXA INCORPORADA, BUSCADOR WEB SMART THING APP SUPPORT, REMOTE ACCESS (BASIC) DIGITAL, CLEAN VIEW, CONNECT SHARE HDD BT HID BUILT-IN. SOPORTA USB, HID V CHIP IPV6 SUPPORT, MBR SUPPORT, ECO SENSOR. DIGITAL CLEAN VIEW.DIMENSIONES: 2075X1237X220MM, 56.3 KG COLOR: BLACK</t>
  </si>
  <si>
    <t>UN85AU8000FXZX</t>
  </si>
  <si>
    <t>Apple</t>
  </si>
  <si>
    <t>iMac</t>
  </si>
  <si>
    <t>COMPUTADORA ALL IN ONE COLOR AZUL DE 24 PULGADAS Y CHIP M1 CON CPU DE 8 NÚCLEOS DE RENDIMIENTO Y 4 DE EFICIENCIA, GPU DE 7 NUCLEOS Y NEURAL ENGINE DE 16 NÚCLEOS, MEMORIA UNIFICADA DE 16 GB, ALMACENAMIENTO SSD DE 512 GB, DOS PUERTOS THUNDERBOLT 4, MAGIC KEYBOARD- ESPAÑOL (AMÉRICA LATINA)</t>
  </si>
  <si>
    <t>UN75AU7000FXZX</t>
  </si>
  <si>
    <t>Pantalla de TV de 75'' con las siguientes especificaciones técnicas: Resolución 3,840 x 2,160, Motor de imágenes Quantum Processor Lite 4K, Frecuencia de refresco 60 Hz, Quantum HDR, QLED, Serie 6, Motor de imágenes Quantum Processor Lite 4K, One Billion Color, PQI (Picture Quality Index) 3100, HDR (High Dynamic Range) Quantum HDR, HDR10+, LG (Hybrid Log Gamma), Contraste Dual LED, Color 100% Colour Volume with Quantum Dot, Detección de brillo / color, Micro Dimming Supreme UHD Dimming, Contrast Enhancer, Auto Motion Plus, Modo Film, Tecnología de movimiento Motion Xcelerator, Clear Motion LED Clear Motion, Reducción de ruido, Smart Calibration Basic, Filmmaker Mode (FMM), Audio Dolby Digital Plus MS12 2 ch, Adaptive Sound, Object Tracking Sound OTS Lite, Q-Symphony, Potencia de salida (RMS) 20 W, Tipo de altavoces 2 CH, Multiroom Link, Audio Bluetooth, Dual Audio Support (Bluetooth), Smart Service Samsung Smart TV Smart, Sistema operativo Tizen™, Bixby US English, UK English, India English, Korean, French, German, Italian, Spanish, BR Portuguese (features vary by language), Alexa integrado, Google Assistant integrado, Compatible con Google Assistant, Compatible con Alexa, TV Plus, Navegador web, Soporte para aplicación SmartThings, SmartThings, Media Home, Smart Feature, Teléfono a TV - Mirroring, DLNA, TV Initiate Mirroring, Mobile Tap Mirroring, Video Communication Google Duo, Multi-View upto 2 videos, Sound Wall, Mobile Camera Support, Easy Setup, App Casting, Bluetooth de bajo consumo, Wi-Fi Direct, Sonido TV a teléfono, Sound Mirroring, Ambient Mode, Wireless Dex, Web Service, Microsoft 365, Game Feature, Auto Game Mode (ALLM), Game Motion Plus, Super Ultra Wide Game View, Mini Map Zoom, HGiG, Sintonización / Transmisión, Transmisión digital ATSC, Sintonizador analógico, Conectividad: HDMI x 3, USB x 2, Ethernet (LAN) x 1, Salida de audio digital (óptica) x 1, Entrada RF (antena / cable), 1/1(Common Use for Terrestrial)/0, Soporte HDMI A / Soporte para canal de retorno, eARC (HDMI 2), HDMI Quick Switch, Red inalámbrica integrada (WiFi5), Bluetooth (BT5.2), Anynet+ (HDMI-CEC), Diseño AirSlim, Tipo de bisel 3 Bezel-less, Tipo Slim, Slim look, Color frontal BLACK, Tipo de base NEW SIMPLE STAND, Color de base BLACK, Características adicionales, Búsqueda automática de canales, Subtítulos, Connect Share™ (HDD), ConnectShare™ (USB 2.0), EPG, PVR extendido, Idiomas English, Spanish, French, BT HID integrado, Soporte USB HID, Cambio de tiempo, V-Chip, Soporte IPv6, Soporte MBR, Accesibilidad - Guía de voz US English, Mexico Spanish, Canada French, Finnish, German, Greek, Hungarian, Italian, Norwegian, Polish, Portugal Portuguese, Romanian, Slovak, Swedish, Czech, Danish, Dutch, Korean, Accesibilidad - Conocer control remoto / Conocer menú US English,Mexico Spanish, Enlarge / High Contrast / Multi-output Audio / SeeColors / Color Inversion / Grayscale / Caption Position / Sign Language Zoom / Slow Button Repeat / Separate Closed Caption / Picture Off, Power &amp; Eco Solution Sensor Eco, Alimentación 110-127 V 50/60 Hz, Consumo de energía (máximo) 220 W, Apagado automático, Auto Power Saving, Dimensiones Paquete (A x Al x P) 1834 x 1110 x 190 mm, Equipo con base (A x Al x P) 1676.7 x 997.3 x 320 mm, Equipo sin base (A x Al x P) 1676.7 x 959.8 x 26.6 mm, Base (básica) [A x P] 1260 x 320 mm,  Base (mínima) [A x P] 1040 x 320 mm, VESA Spec 400 x 400 mm, Peso del paquete 42.3 kg, Peso del equipo con base 32 kg, Peso del equipo sin base 31.4 kg, Accesorios, Modelo de control remoto TM2280E,Samsung Smart Control incluido, Soporte para Slim Fit Wall-Mount, Soporte para montura Vesa, Manual de usuario, Full Motion Slim Wall Mount (Y22), E-Manual, Webcam Support, Cable de alimentación.</t>
  </si>
  <si>
    <t>Soporte para pantallas de 37'' a 90'' con brazo articulado STV-125</t>
  </si>
  <si>
    <t>Pieza</t>
  </si>
  <si>
    <t>Steren</t>
  </si>
  <si>
    <t>STV-125</t>
  </si>
  <si>
    <t xml:space="preserve">Área académica de computación y electrónica </t>
  </si>
  <si>
    <t>Laptop Sistema operativo Windows 11 Home, Dimensiones Ancho 356.7mm, Largo 248.7mm, Altura 18.4mm, Peso Aprox. 1,7 kg, Pantalla Tamaño 16 pulgadas, Tipo IPS, Relación Pantalla-Cuerpo 90%, Relación de Aspecto 16:10, Resolución 1920×1200, 142 PPI, Brillo Máximo 300 nits, Gama de Color 100% sRGB, Precisión de Color △E＝1 (△E＝1 es el valor típico de la precisión de color promedio de fábrica del MateBook 16. Windows debe iniciarse correctamente y la configuración del Administrador de pantalla debe dejarse en su estado predeterminado. La precisión del color puede variar ligeramente según la duración del uso de la pantalla y el instrumento de prueba, etc.), Relación de Contraste 1200:1, Ángulo de Visión 178° (Gama de color, brillo radio de contraste y precisión de color son valores típicos), Procesador Intel Core™ i5 12450H de 12a generación, Gráficos Intel™ UHD, Memoria Canal Dual de 16GB DDR4, Almacenamiento SSD PCIe NVMe de 512 GB, Batería Material Polímero de litio, Capacidad 60 Wh (capacidad nominal), Conectividad Bluetooth 5.1, WLAN: IEEE 802.11 a/b/g/n/ac/ax, 2.4 GHz and 5 GHz, 2 × 2 MIMO, WPA/WPA2/WPA3, Puertos USB-C × 1 (admite datos, carga y DisplayPort), USB-C × 1 (admite datos y carga), USB3.2 Gen1 × 1, USB2.0 × 1, HDMI × 1, Entrada de 3.5 mm para audífonos y micrófono 2-en-1 × 1, Teclado retroiluminado de tamaño completo, teclado numérico , Pad táctil, Botón de encendido con huella dactilar, Cámara FHD 1080p, Audio Altavoz × 2, Micrófonos × 4, Administrador de PC, Gestor de pantalla (modo confort ocular), Restablecimiento de fábrica del fabricante, En la caja, Matebook D16, Adaptador de corriente USB-C de 65 W, Cable de carga USB-C, Guía de inicio rápido, Tarjeta de garantía de 1 año</t>
  </si>
  <si>
    <t>Huawei</t>
  </si>
  <si>
    <t>Matebook D16</t>
  </si>
  <si>
    <t>Computadora todo en uno, Chip M1 de Apple, CPU de 8 núcleos con 4 núcleos de rendimiento y 4 de eficiencia, GPU de 8 núcleos, Neural Engine de 16 núcleos, SSD de 256 GB, Memoria RAM unificada de 8 GB, Pantalla Retina 4.5K de 24 pulgadas, Resolución de 4480 x 2520 a 218 pixeles por pulgada compatible con 1,000 millones de colores, Brillo de 500 nits, Amplia gama de colores (P3), Tecnología True Tone, Cámara FaceTime HD de 1080p, Procesador de señal de imagen con video computacional, es compatible simultáneamente con la resolución nativa de la pantalla integrada en 1,000 millones de colores (compatible con monitor externo con resolución de hasta 6K a 60 Hz), salida de video digital Thunderbolt 3, Salida DisplayPort nativa a través de USB‑C, Compatible con salidas VGA, HDMI, DVI y Thunderbolt 2 mediante adaptadores, Sistema de seis bocinas de alta fidelidad con woofers con cancelación de fuerza, Compatible con audio espacial al reproducir música o video con Dolby Atmos, Sistema de tres micrófonos con calidad de estudio, alta relación señal/ruido y tecnología beamforming direccional, ompatible con “Oye Siri”, Conexiones y expansión: Dos puertos Thunderbolt/USB 4 (compatibles con: DisplayPort, Thunderbolt 3 hasta 40 Gb/s, USB 4 hasta 40 Gb/s, USB 3.1 de segunda generación hasta 10 Gb/s, Thunderbolt 2, HDMI, DVI y VGA mediante adaptadores), Entrada de 3.5 mm para audífonos, Gigabit Ethernet, Magic Keyboard (español América Latina), Magic Mouse, Wi-Fi Conexión inalámbrica Wi-Fi 6 802.11ax, Compatible con IEEE 802.11a/g/g/n/ac, Tecnología inalámbrica Bluetooth 5.0, Tensión eléctrica: 100-240 V CA, Frecuencia: 50 Hz a 60 Hz, monofásica, Temperatura operativa: 10 a 35 ºC, Humedad relativa: 5% a 90% sin condensación, Altitud de funcionamiento: probada hasta 5,000 metros, En la caja computadora todo en uno, Magic Keyboard, Magic Mouse, Adaptador de corriente de 143 W, Cable de corriente (2 m), Cable de USB-C a Lightning, color plata, Sistema operativo macOS, Funcionalidades incluidas: Control por Voz, VoiceOver, Zoom, Aumentar Contraste, Reducir Movimiento, Siri y Dictado, Control por Botón, garantía de 1 año.</t>
  </si>
  <si>
    <t>Computadora con Sistema Operativo Windows 10 Home (Actualización gratuita a Windows 11), Dimensiones Alto 293 milímetros, Ancho 93 milímetros, Grosor 315.5 milímetros, Peso 4.2 kilogramos,Procesador AMD Ryzen™ 5 4600G, Gráficos AMD Radeon™, Memoria 8 GB DDR4, Almacenamiento SSD NVMe M.2 de 256 GB, Conectividad Wi-Fi IEEE 802.11a/b/g/n/ac, 2.4 GHz y 5 GHz, 2 x 2 MIMO, WPA / WPA2, Bluetooth 5.0, Puerto IO frontal: Auriculares x 1, Puerto USB-C (USB 2.0) x 1, potencia de salida Máx. 9 V / 2 A cuando la PC se enciende (estado S0), Puerto USB-A (USB 3.2 Gen 2) x 1; Puerto IO trasero: Entrada de micrófono x 1, Salida de línea x 1, Entrada de línea x 1, Puerto HDMI x 1, Puerto VGA x 1, Puerto USB-A (USB 3.2 Gen 1) x 2, Puerto USB-A (USB 2.0) x 2, Puerto RJ45 x 1, Puerto serie x 1, PC Manager, Administrador de pantalla (modo Eye Comfort), Restablecimiento de fábrica, PSU Potencia de salida nominal: 300 W, En la Caja PC MateStation S, Cable de alimentación de CA, Guía de inicio rápido, Tarjeta de garantía de 1 año.</t>
  </si>
  <si>
    <t>MateStation S</t>
  </si>
  <si>
    <t>Monitor Tamaño 23.8 pulgadas, Tipo IPS, Relación de aspecto 16:9, Resolución 1920x1080 (FHD), Frecuencia de actualización 60 Hz, Tiempo de respuesta 5 ms, Brillo 250 nits (Típico), Gama de colores 72% NTSC (Típico), Profundidad de color 16.7 M, Relación de contraste 1,000:1 (Típico), Ángulo de visión 178 grados, EU Energy Efficiency Rating E, Ángulo de inclinación vertical: 5° depresión / 22° elevación, Funciones compatibles: Soporte de montaje VESA (100 x 100 mm), Mantenimiento sin herramientas, Puertos VGA x 1, HDMI x 1, Entrada DC x 1, Dimensiones Alto 425 mm, Ancho 538.5 mm, Grosor 170 mm, Peso aproximado 4.05 kilogramos, En la caja, Pantalla de 23.8", Adaptador de corriente, Cable HDMI de 1.5 metros, Guía de inicio rápido, Tarjeta de garantía de 1 año.</t>
  </si>
  <si>
    <t>Display 23.8''</t>
  </si>
  <si>
    <t>Anexo Técnico</t>
  </si>
  <si>
    <t>Equipo portátil tipo 1 Sistema Operativo
Soporte Sistema Operativo Windows 11 Profesional en español, 64 bits.
Se deberá proveer en los equipos de cómputo propuestos, la licencia de Windows tipo OEM versión Pro (licencia de software legalmente preinstalada, conocido como ensamblador) suministrada por el fabricante.
Procesador
Procesador Intel® Core™ i5 (o superior) de última generación, de al menos las siguientes características:
Especificaciones de la CPU
·       Frecuencia base del procesador: 1.6 GHz
·       Cantidad de núcleos: 10
·       Subprocesos: 12
·       Caché L2+L3: 12 MB mínimo 
·       Soporte a virtualización
·       Soporte a la gestión fuera de banda como parte de la tecnología del procesador.
·       TDP Base: 15W
·       Con fecha de lanzamiento no menor al año 2022
Memoria de video
Integrada al procesado con capacidad de memoria compartida con la memoria RAM.
Memoria RAM
8 GB DDR4, 3200 MHz.
El equipo deberá tener la capacidad de crecimiento de la memoria RAM de manera interna hasta de 64 GB.
Disco Duro
Unidad de estado sólido M.2 de 256GB con un MTTF comprobable de 1.4M de horas.
Unidad de estado sólido M.2 de 1 TB con un MTTF comprobable de 1.4M de horas.
Monitor/Pantalla
Integrado a chasis de 15.6” en LED.
Anti reflejante.
Resolución Nativa: 1920 x 1080.
Cumplimiento de certificado Energy Star versión 8 o superior.
Puertos de I/O
2 puertos USB A 3.2 Gen 1 
2 puertos Thunderbolt 4
1 puerto HDMI 2.0
Lector de tarjeta SD/MicroSD interno
Cámara HD de 720 p a 30 fps con micrófono de arreglo único
Entradas para micrófono y para audífonos, a través de los puertos analógicos (jacks) convencionales
Comunicaciones
1 puerto Ethernet 10/100/1000 (RJ-45) interno
Wi-Fi 6 AX211 2x2, 6 GHz + tarjeta inalámbrica Bluetooth 5.2
Chasis
Portátil con ranura para candado
Batería de 58 WHr con tecnología de carga rápida
Multimedia
Arreglo de doble micrófono y bocinas integradas.
Suministros
Teclado integrado a chasis en Español/Latinoamericano de 85 teclas (o estándar) incluyendo 12 teclas de función integrado a chasis.
Touchpad integrado a chasis.
Incluir todos los cables y aditamentos requeridos para alimentación eléctrica del equipo de cómputo y su correcto funcionamiento.
3 años de servicio de hardware con servicio en el sitio/en el hogar luego del diagnóstico remoto
Complete Care Service, 3 Years,LA
Keep Your Hard Drive, 3 años</t>
  </si>
  <si>
    <t>Equipo portátil tipo 2 Sistema Operativo
Soporte Sistema Operativo Windows 11 Profesional en español, 64 bits.
Se deberá proveer en los equipos de cómputo propuestos, la licencia de Windows tipo OEM versión Pro (licencia de software legalmente preinstalada, conocido como ensamblador) suministrada por el fabricante.
Procesador
Procesador Intel® Core™ i7 o superior , de al menos las siguientes características:
Frecuencia base del procesador: 1.8 GHz
·       Cantidad de núcleos: 10
·       Subprocesos: 12
·       Caché: 12 MB
·       Soporte a virtualización
·       Soporte a la gestión fuera de banda como parte de la tecnología del procesador
·       Potencia base del procesador: 15 W
·       Con fecha de lanzamiento no menor al año 2022
Memoria de video
Integrada al procesado con capacidad de memoria compartida con la memoria RAM.
Memoria RAM
16 GB DDR4, 3200 MHz.
El equipo deberá tener la capacidad de crecimiento de la memoria RAM de manera interna hasta de 64 GB.
Disco Duro
Unidad de estado sólido M.2 de 512GB Clase 40 con un MTTF comprobable de 1.4M de horas.
Monitor/Pantalla
Integrado a chasis de 15.6” en LED.
Anti reflejante.
Resolución Nativa: 1920 x 1080.
Cumplimiento de certificado Energy Star versión 8 o superior.
Puertos de I/O
2 puertos USB A 3.2 Gen 1 
2 puertos Thunderbolt 4
1 puerto HDMI 2.0
Lector de tarjeta SD/MicroSD interno
Cámara HD de 720 p a 30 fps con micrófono de arreglo único
Entradas para micrófono y para audífonos, a través de los puertos analógicos (jacks) convencionales
Comunicaciones
1 puerto Ethernet 10/100/1000 (RJ-45) interno
Wi-Fi 6 AX211 2x2, 6 GHz + tarjeta inalámbrica Bluetooth 5.2
Chasis
Portátil con ranura para candado
Multimedia
Arreglo de doble micrófono y bocinas integradas.
Suministros
Teclado integrado a chasis en Español/Latinoamericano de 85 teclas (o estándar) incluyendo 12 teclas de función integrado a chasis.
Touchpad integrado a chasis.
Incluir todos los cables y aditamentos requeridos para alimentación eléctrica del equipo de cómputo y su correcto funcionamiento.
3 años de servicio de hardware con servicio en el sitio/en el hogar luego del diagnóstico remoto
Complete Care Service, 3 Years,LA
Keep Your Hard Drive, 3 años</t>
  </si>
  <si>
    <t>Equipo de cómputo de escritorio tipo 1 Sistema Operativo
Sistema Operativo Windows 11 profesional o superior en español, a 64 bits.
Se deberá proveer en los equipos de cómputo propuestos, la licencia de Windows tipo OEM versión Pro (licencia de software legalmente preinstalada, conocido como ensamblador) suministrada por el fabricante.
Procesador
Procesador Intel® Core™ i5 (o superior) de última generación, de al menos las siguientes características:
Especificaciones de la CPU
·       Frecuencia base del procesador: 3.3 GHz
·       Cantidad de núcleos: 6
·       Subprocesos: 12
·       Caché L2+L3: 25.5 MB mínimo 
·       Soporte a virtualización
·       Soporte a la gestión fuera de banda como parte de la tecnología del procesador.
·       TDP Base: 65W
·       Con fecha de lanzamiento no menor al año 2022
Chipset
Compatible con el procesador ofertado. Debe contar con la capacidad de administración fuera de banda.
Memoria de video
Integrada al procesador con capacidad de memoria compartida con la memoria RAM.
Memoria RAM
8 GB DDR4-3200
El equipo deberá incluir la ranura interna que permita el crecimiento de la memoria RAM hasta un total de 128 GB
Unidad de almacenamiento
Unidad de estado sólido M.2 de 256GB con un MTTF comprobable de 1.4M de horas.
Unidad mecánica de 1 TB a 7.2K RPM con un MTBF comprobable de 550K de horas.
Unidades de disco
CD-RW/DVD-RW/DVD+RW interno de al menos 8x (doble capa 4x)
Suministros
Teclado externo, en español de 106 teclas, distribución latinoamericana con conector de al menos USB 2.0 de la misma marca del equipo.
Ratón óptico externo de dos botones con scroll de al menos USB 2.0 de la misma marca del equipo.
Incluir todos los cables y aditamentos requeridos para su correcto funcionamiento.
Monitor/Pantalla
Tamaño 23.8” visibles
LED
Antirreflejante con tecnología VA
Resolución Nativa: 1920 x 1080 a 60 Hz
Cumplimiento de certificado Energy Star versión 8 o superior.
Debe contar con puertos compatibles y adaptables a los equipos ofertados.
Capacidad de gestión remota
Debe contar con todos los cables y aditamentos para la conexión con los equipos de cómputo ofertados, así como los cables necesarios para la alimentación eléctrica y su correcto funcionamiento e interoperabilidad.
1 Display Port o superior.
1 puerto VGA.
Puertos de I/O
4 puertos: USB A 2.0.
3 puertos: USB A 3.2 Gen 1.
2 puertos: USB A 3.2 Gen 2.
1 puerto: USB C 3.2 Gen 2
3 puerto Display Port 1.4 o superior.
Los puertos de video deben ser compatibles con los Monitores y Proyectores ofertados.
Entrada para micrófono y para audífonos, a través de los puertos analógicos (jacks) convencionales.
Multilector de tarjetas SD
Comunicaciones
1 puerto Ethernet 10/100/1000 (RJ-45) interno con soporte a administración fuera de banda con capacidad WOL.
Tarjeta inalámbrica Wi-Fi 6 AX211 2x2 802.11ax
Tarjeta inalámbrica Bluetooth 5.2
Multimedia
1 tarjeta de Audio interna de 16 bits, full-dúplex. Que permita la entrada de voz o micrófono y salida de sonido (bocina o auricular) al mismo tiempo.
3 años de servicio de hardware con servicio en el sitio/en el hogar luego del diagnóstico remoto
Complete Care Service, 3 Years,LA
Keep Your Hard Drive, 3 años</t>
  </si>
  <si>
    <t>Equipo de cómputo de escritorio tipo 2 Sistema Operativo
Sistema Operativo Windows 11 profesional o superior en español, a 64 bits.
Se deberá proveer en los equipos de cómputo propuestos, la licencia de Windows tipo OEM versión Pro (licencia de software legalmente preinstalada, conocido como ensamblador) suministrada por el fabricante.
Procesador
Procesador Intel® Core™ i7 (o superior) de última generación, de al menos las siguientes características:
Especificaciones de la CPU
·       Frecuencia base del procesador: 2.1 GHz
·       Cantidad de núcleos: 12
·       Subprocesos: 20
·       Caché L2+L3: 37 MB mínimo 
·       Soporte a virtualización
·       Soporte a la gestión fuera de banda como parte de la tecnología del procesador.
·       TDP Base: 65W
·       Con fecha de lanzamiento no menor al año 2022
Chipset
Compatible con el procesador ofertado. Debe contar con la capacidad de administración fuera de banda.
Memoria de video
Integrada al procesador con capacidad de memoria compartida con la memoria RAM.
Memoria RAM
16 GB DDR4-3200
El equipo deberá incluir la ranura interna que permita el crecimiento de la memoria RAM hasta un total de 128 GB
Unidad de almacenamiento
Unidad de estado sólido M.2 de 512GB Clase 40 con un MTTF comprobable de 1.4M de horas.
Unidades de disco
CD-RW/DVD-RW/DVD+RW interno de al menos 8x (doble capa 4x)
Suministros
Teclado externo, en español de 106 teclas, distribución latinoamericana con conector de al menos USB 2.0 de la misma marca del equipo.
Ratón óptico externo de dos botones con scroll de al menos USB 2.0 de la misma marca del equipo.
Incluir todos los cables y aditamentos requeridos para su correcto funcionamiento.
Monitor/Pantalla
Tamaño 23.8” visibles
LED
Antirreflejante con tecnología VA
Resolución Nativa: 1920 x 1080 a 60 Hz
Cumplimiento de certificado Energy Star versión 8 o superior.
Debe contar con puertos compatibles y adaptables a los equipos ofertados.
Capacidad de gestión remota
Debe contar con todos los cables y aditamentos para la conexión con los equipos de cómputo ofertados, así como los cables necesarios para la alimentación eléctrica y su correcto funcionamiento e interoperabilidad.
1 Display Port o superior.
1 puerto VGA.
Puertos de I/O
4 puertos: USB A 2.0.
3 puertos: USB A 3.2 Gen 1.
2 puertos: USB A 3.2 Gen 2.
1 puerto: USB C 3.2 Gen 2
3 puerto Display Port 1.4 o superior.
Los puertos de video deben ser compatibles con los Monitores y Proyectores ofertados.
Entrada para micrófono y para audífonos, a través de los puertos analógicos (jacks) convencionales.
Multilector de tarjetas SD
Comunicaciones
1 puerto Ethernet 10/100/1000 (RJ-45) interno con soporte a administración fuera de banda con capacidad WOL.
Tarjeta inalámbrica Wi-Fi 6 AX210 2x2 802.11ax, 160 MHz 
Tarjeta inalámbrica Bluetooth 5.2
Multimedia
1 tarjeta de Audio interna de 16 bits, full-dúplex. Que permita la entrada de voz o micrófono y salida de sonido (bocina o auricular) al mismo tiempo.
3 años de servicio de hardware con servicio en el sitio/en el hogar luego del diagnóstico remoto
Complete Care Service, 3 Years,LA
Keep Your Hard Drive, 3 años</t>
  </si>
  <si>
    <t>Equipo de cómputo de escritorio tipo 3
Sistema Operativo
Sistema Operativo Windows 11 profesional o superior en español, a 64 bits.
Se deberá proveer en los equipos de cómputo propuestos, la licencia de Windows tipo OEM versión Pro (licencia de software legalmente preinstalada, conocido como ensamblador) suministrada por el fabricante en su versión para Workstation.
Procesador
Procesador Intel® Core™ i9 (o superior) de última generación, de al menos las siguientes características:
Especificaciones de la CPU
·       Frecuencia base del procesador: 2.4 GHz
·       Cantidad de núcleos: 16
·       Subprocesos: 24
·       Caché L2+L3: 44 MB mínimo 
·       Soporte a virtualización
·       Soporte a la gestión fuera de banda como parte de la tecnología del procesador.
·       TDP Base: 65W
·       Con fecha de lanzamiento no menor al año 2022
Chipset
Intel W680. Debe contar con la capacidad de administración fuera de banda.
Memoria de video
Nvidia T1000 con tecnología GDDR6 con 4 GB de memoria de video dedicada.
Memoria RAM
32 GB DDR4-3200
El equipo deberá incluir la ranura interna que permita el crecimiento de la memoria RAM hasta un total de 64 GB
Unidad de almacenamiento
Unidad de estado sólido M.2 de 512GB Clase 40 con un MTTF comprobable de 1.4M de horas.
Unidad de estado sólido M.2 de 1 TB Clase 40 con un MTTF comprobable de 1.4M de horas.
Suministros
Teclado externo, en español de 106 teclas, distribución latinoamericana con conector de al menos USB 2.0 de la misma marca del equipo.
Ratón óptico externo de dos botones con scroll de al menos USB 2.0 de la misma marca del equipo.
Incluir todos los cables y aditamentos requeridos para su correcto funcionamiento.
Monitor/Pantalla
Tamaño 23.8” visibles
LED
Antirreflejante con tecnología VA
Resolución Nativa: 1920 x 1080 a 60 Hz
Cumplimiento de certificado Energy Star versión 8 o superior.
Debe contar con puertos compatibles y adaptables a los equipos ofertados.
Capacidad de gestión remota
Debe contar con todos los cables y aditamentos para la conexión con los equipos de cómputo ofertados, así como los cables necesarios para la alimentación eléctrica y su correcto funcionamiento e interoperabilidad.
1 Display Port o superior.
1 puerto VGA.
Puertos de I/O
2 puertos: USB A 3.2 Gen 1.
3 puertos: USB A 3.2 Gen 2.
1 puerto: USB C 3.2 Gen 2.
3 puerto Display Port 1.4 o superior.
Los puertos de video deben ser compatibles con los Monitores y Proyectores ofertados.
Entrada para micrófono y para audífonos, a través de los puertos analógicos (jacks) convencionales.
Comunicaciones
1 puerto Ethernet 10/100/1000 (RJ-45) interno con soporte a administración fuera de banda con capacidad WOL.
Tarjeta inalámbrica Wi-Fi 6 AX211 2x2 6 GHz 
Tarjeta inalámbrica Bluetooth 5.2
Formato de Chasis
Factor de forma pequeño con ranura para candado tipo Kensington.
Sometido a pruebas admitidas en MIL-STD 810H.
Volumen máximo de 2.3L
Contar con certificaciones ISV
Multimedia
1 tarjeta de Audio interna de 16 bits, full-dúplex. Que permita la entrada de voz o micrófono y salida de sonido (bocina o auricular) al mismo tiempo.
3 años de servicio de hardware con servicio en el sitio/en el hogar luego del diagnóstico remoto
Complete Care Service, 3 Years,LA
Keep Your Hard Drive, 3 años</t>
  </si>
  <si>
    <t>Equipo de cómputo todo en uno (AIO) tipo 1 Sistema Operativo: Sistema Operativo Windows 11 profesional o superior en español, a 64 bits.
Se deberá proveer en los equipos de cómputo propuestos, la licencia de Windows tipo OEM versión Pro (licencia de software legalmente preinstalada, conocido como ensamblador) suministrada por el fabricante.
Procesador
Procesador Intel® Core™ i5 (o superior) de última generación, de al menos las siguientes características:
Especificaciones de la CPU
·       Frecuencia base del procesador: 3.3 GHz
·       Cantidad de núcleos: 6
·       Subprocesos: 12
·       Caché L2+L3: 25.5 MB mínimo 
·       Soporte a virtualización
·       Soporte a la gestión fuera de banda como parte de la tecnología del procesador.
·       TDP Base: 65W
·       Con fecha de lanzamiento no menor al año 2022
Chipset
Compatible con el procesador ofertado. Debe contar con la capacidad de administración fuera de banda.
Memoria de video
Integrada al procesador con capacidad de memoria compartida con la memoria RAM.
Memoria RAM
8 GB DDR4-3200
El equipo deberá incluir la ranura interna que permita el crecimiento de la memoria RAM hasta un total de 64 GB
Unidad de almacenamiento
Unidad de estado sólido M.2 de 256GB Clase 35 con un MTTF comprobable de 1.4M de horas.
Unidad de estado sólido M.2 de 1 TB Clase 40 con un MTTF comprobable de 1.4M de horas.
Suministros
Teclado externo, en español de 106 teclas, distribución latinoamericana con conector de al menos USB 2.0 de la misma marca del equipo.
Ratón óptico externo de dos botones con scroll de al menos USB 2.0 de la misma marca del equipo.
Incluir todos los cables y aditamentos requeridos para su correcto funcionamiento.
Monitor/Pantalla
Tamaño 23.8” visibles
LED
Antirreflejante con tecnología WVA
Resolución Nativa: 1920 x 1080 a 60 Hz
Puertos de I/O
3 puertos: USB A 3.2 Gen 1.
2 puertos: USB A 3.2 Gen 2.
1 puerto: USB C 3.2 Gen 2
1 puerto Display Port 1.4a o superior.
1 Puerto HDMI 1.4a (IN) y 1 puerto HDMI 2.0 (OUT)
Entrada para micrófono y para audífonos, a través de los puertos analógicos (jacks) convencionales.
Multilector de tarjetas SD
Comunicaciones
1 puerto Ethernet 10/100/1000 (RJ-45) interno con soporte a administración fuera de banda con capacidad WOL.
Tarjeta inalámbrica Wi-Fi 6 AX211 2x2 6 GHz 
Tarjeta inalámbrica Bluetooth 5.2
Formato de Chasis
Factor de forma All In One con ranura para candado tipo Kensington.
Multimedia
1 tarjeta de Audio interna de 16 bits, full-dúplex. Que permita la entrada de voz o micrófono y salida de sonido (bocina o auricular) al mismo tiempo.
3 años de servicio de hardware con servicio en el sitio/en el hogar luego del diagnóstico remoto
Complete Care Service, 3 Years,LA
Keep Your Hard Drive, 3 años</t>
  </si>
  <si>
    <t>Equipo de cómputo todo en uno (AIO) tipo 2 Sistema Operativo: Sistema Operativo Windows 11 profesional o superior en español, a 64 bits.
Se deberá proveer en los equipos de cómputo propuestos, la licencia de Windows tipo OEM versión Pro (licencia de software legalmente preinstalada, conocido como ensamblador) suministrada por el fabricante.
Procesador
Procesador Intel® Core™ i7 (o superior) de última generación, de al menos las siguientes características:
Especificaciones de la CPU
·       Frecuencia base del procesador: 2.1 GHz
·       Cantidad de núcleos: 12
·       Subprocesos: 20
·       Caché L2+L3: 37 MB mínimo 
·       Soporte a virtualización
·       Soporte a la gestión fuera de banda como parte de la tecnología del procesador.
·       TDP Base: 65W
·       Con fecha de lanzamiento no menor al año 2022
Chipset
Compatible con el procesador ofertado. Debe contar con la capacidad de administración fuera de banda.
Memoria de video
Integrada al procesador con capacidad de memoria compartida con la memoria RAM.
Memoria RAM
16 GB DDR4-3200
El equipo deberá incluir la ranura interna que permita el crecimiento de la memoria RAM hasta un total de 64 GB
Unidad de almacenamiento
Unidad de estado sólido M.2 de 512GB Clase 40 con un MTTF comprobable de 1.4M de horas.
Keep Your Hard Drive, 3 años
Suministros
Teclado externo, en español de 106 teclas, distribución latinoamericana con conector de al menos USB 2.0 de la misma marca del equipo.
Ratón óptico externo de dos botones con scroll de al menos USB 2.0 de la misma marca del equipo.
Incluir todos los cables y aditamentos requeridos para su correcto funcionamiento.
Monitor/Pantalla
Tamaño 23.8” visibles
LED
Antirreflejante con tecnología VA
Resolución Nativa: 1920 x 1080 a 60 Hz
Puertos de I/O
3 puertos: USB A 3.2 Gen 1.
2 puertos: USB A 3.2 Gen 2.
1 puerto: USB C 3.2 Gen 2
1 puerto Display Port 1.4a o superior.
1 Puerto HDMI 1.4a (IN) y 1 puerto HDMI 2.0 (OUT)
Entrada para micrófono y para audífonos, a través de los puertos analógicos (jacks) convencionales.
Multilector de tarjetas SD
Comunicaciones
1 puerto Ethernet 10/100/1000 (RJ-45) interno con soporte a administración fuera de banda con capacidad WOL.
Tarjeta inalámbrica Wi-Fi 6 AX211 2x2 6 GHz 
Tarjeta inalámbrica Bluetooth 5.2
Formato de Chasis
Factor de forma All In One con ranura para candado tipo Kensington.
Sometido a pruebas admitidas en MIL-STD 810H.
Multimedia
1 tarjeta de Audio interna de 16 bits, full-dúplex. Que permita la entrada de voz o micrófono y salida de sonido (bocina o auricular) al mismo tiempo.
3 años de servicio de hardware con servicio en el sitio/en el hogar luego del diagnóstico remoto
Complete Care Service, 3 Years,LA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</si>
</sst>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Calibri"/>
      <family val="2"/>
      <scheme val="minor"/>
    </font>
    <font>
      <sz val="11"/>
      <color theme="1"/>
      <name val="Helvetica"/>
    </font>
    <font>
      <b/>
      <sz val="11"/>
      <color theme="1"/>
      <name val="Helvetica"/>
    </font>
    <font>
      <b/>
      <sz val="11"/>
      <color rgb="FF000000"/>
      <name val="Helvetica"/>
    </font>
    <font>
      <sz val="11"/>
      <name val="Helvetica"/>
    </font>
    <font>
      <sz val="11"/>
      <color rgb="FF000000"/>
      <name val="Helvetica"/>
    </font>
    <font>
      <b/>
      <sz val="16"/>
      <color theme="1"/>
      <name val="Calibri"/>
      <family val="2"/>
      <scheme val="minor"/>
    </font>
    <font>
      <sz val="10"/>
      <color rgb="FF000000"/>
      <name val="Calibri"/>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28">
    <xf numFmtId="0" fontId="0" fillId="0" borderId="0" xfId="0"/>
    <xf numFmtId="0" fontId="2" fillId="0" borderId="0" xfId="0" applyFont="1"/>
    <xf numFmtId="0" fontId="3" fillId="0" borderId="0" xfId="0" applyFont="1"/>
    <xf numFmtId="0" fontId="2"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wrapText="1"/>
    </xf>
    <xf numFmtId="0" fontId="3"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1" applyFont="1" applyBorder="1" applyAlignment="1" applyProtection="1">
      <alignment horizontal="left" vertical="top" wrapText="1"/>
      <protection locked="0"/>
    </xf>
    <xf numFmtId="0" fontId="6" fillId="0" borderId="1" xfId="1" applyFont="1" applyBorder="1" applyAlignment="1" applyProtection="1">
      <alignment horizontal="center" vertical="center" wrapText="1"/>
      <protection locked="0"/>
    </xf>
    <xf numFmtId="0" fontId="6" fillId="0" borderId="1" xfId="1" applyFont="1" applyBorder="1" applyAlignment="1">
      <alignment horizontal="center" vertical="center" wrapText="1"/>
    </xf>
    <xf numFmtId="0" fontId="5" fillId="0" borderId="0" xfId="0" applyFont="1" applyAlignment="1">
      <alignment horizontal="center"/>
    </xf>
    <xf numFmtId="0" fontId="5" fillId="0" borderId="2" xfId="0" applyFont="1" applyBorder="1" applyAlignment="1">
      <alignment horizontal="left" vertical="center" wrapText="1"/>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7" fillId="0" borderId="1" xfId="0" applyFont="1" applyBorder="1" applyAlignment="1">
      <alignment horizontal="center" vertical="center"/>
    </xf>
    <xf numFmtId="0" fontId="5" fillId="0" borderId="2" xfId="0" applyFont="1" applyBorder="1" applyAlignment="1">
      <alignment horizontal="center" vertical="center" wrapText="1"/>
    </xf>
    <xf numFmtId="0" fontId="9" fillId="0" borderId="1" xfId="0" applyFont="1" applyBorder="1" applyAlignment="1">
      <alignment vertical="center" wrapText="1"/>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0" fillId="0" borderId="0" xfId="0" applyAlignment="1">
      <alignment horizontal="center" vertical="center"/>
    </xf>
    <xf numFmtId="0" fontId="6" fillId="0" borderId="1" xfId="1" applyFont="1" applyBorder="1" applyAlignment="1" applyProtection="1">
      <alignment horizontal="center" vertical="center"/>
      <protection locked="0"/>
    </xf>
    <xf numFmtId="0" fontId="5" fillId="0" borderId="1" xfId="1" applyFont="1" applyBorder="1" applyAlignment="1">
      <alignment horizontal="left" vertical="top" wrapText="1"/>
    </xf>
  </cellXfs>
  <cellStyles count="2">
    <cellStyle name="Normal" xfId="0" builtinId="0"/>
    <cellStyle name="Normal 2" xfId="1" xr:uid="{5C2DA56C-0083-463F-BA74-095D3B226594}"/>
  </cellStyles>
  <dxfs count="49">
    <dxf>
      <font>
        <b val="0"/>
        <i val="0"/>
        <strike val="0"/>
        <condense val="0"/>
        <extend val="0"/>
        <outline val="0"/>
        <shadow val="0"/>
        <u val="none"/>
        <vertAlign val="baseline"/>
        <sz val="11"/>
        <color auto="1"/>
        <name val="Helvetic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Helvetic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Helvetica"/>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Helvetica"/>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auto="1"/>
        <name val="Helvetica"/>
        <scheme val="none"/>
      </font>
      <alignment horizontal="left" vertical="center" textRotation="0" wrapText="1" indent="0" justifyLastLine="0" shrinkToFit="0" readingOrder="0"/>
    </dxf>
    <dxf>
      <font>
        <b/>
        <strike val="0"/>
        <outline val="0"/>
        <shadow val="0"/>
        <u val="none"/>
        <vertAlign val="baseline"/>
        <sz val="16"/>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Helvetic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Helvetic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Helvetica"/>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Helvetica"/>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auto="1"/>
        <name val="Helvetica"/>
        <scheme val="none"/>
      </font>
      <alignment horizontal="left" vertical="center" textRotation="0" wrapText="1" indent="0" justifyLastLine="0" shrinkToFit="0" readingOrder="0"/>
    </dxf>
    <dxf>
      <font>
        <b/>
        <strike val="0"/>
        <outline val="0"/>
        <shadow val="0"/>
        <u val="none"/>
        <vertAlign val="baseline"/>
        <sz val="16"/>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Helvetic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Helvetic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Helvetica"/>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Helvetica"/>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bottom style="thin">
          <color indexed="64"/>
        </bottom>
      </border>
    </dxf>
    <dxf>
      <font>
        <b val="0"/>
        <i val="0"/>
        <strike val="0"/>
        <condense val="0"/>
        <extend val="0"/>
        <outline val="0"/>
        <shadow val="0"/>
        <u val="none"/>
        <vertAlign val="baseline"/>
        <sz val="11"/>
        <color auto="1"/>
        <name val="Helvetica"/>
        <scheme val="none"/>
      </font>
      <alignment horizontal="left" vertical="center" textRotation="0" wrapText="1" indent="0" justifyLastLine="0" shrinkToFit="0" readingOrder="0"/>
    </dxf>
    <dxf>
      <font>
        <b/>
        <strike val="0"/>
        <outline val="0"/>
        <shadow val="0"/>
        <u val="none"/>
        <vertAlign val="baseline"/>
        <sz val="16"/>
        <color theme="1"/>
        <name val="Calibri"/>
        <family val="2"/>
        <scheme val="minor"/>
      </font>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auto="1"/>
        <name val="Helvetic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Helvetic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Helvetica"/>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Helvetica"/>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bottom style="thin">
          <color indexed="64"/>
        </bottom>
      </border>
    </dxf>
    <dxf>
      <font>
        <b val="0"/>
        <i val="0"/>
        <strike val="0"/>
        <condense val="0"/>
        <extend val="0"/>
        <outline val="0"/>
        <shadow val="0"/>
        <u val="none"/>
        <vertAlign val="baseline"/>
        <sz val="11"/>
        <color auto="1"/>
        <name val="Helvetica"/>
        <scheme val="none"/>
      </font>
      <alignment horizontal="left" vertical="center" textRotation="0" wrapText="1" indent="0" justifyLastLine="0" shrinkToFit="0" readingOrder="0"/>
    </dxf>
    <dxf>
      <font>
        <b/>
        <strike val="0"/>
        <outline val="0"/>
        <shadow val="0"/>
        <u val="none"/>
        <vertAlign val="baseline"/>
        <sz val="16"/>
        <color theme="1"/>
        <name val="Calibri"/>
        <family val="2"/>
        <scheme val="minor"/>
      </font>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auto="1"/>
        <name val="Helvetic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Helvetic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Helvetica"/>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Helvetica"/>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bottom style="thin">
          <color indexed="64"/>
        </bottom>
      </border>
    </dxf>
    <dxf>
      <font>
        <b val="0"/>
        <i val="0"/>
        <strike val="0"/>
        <condense val="0"/>
        <extend val="0"/>
        <outline val="0"/>
        <shadow val="0"/>
        <u val="none"/>
        <vertAlign val="baseline"/>
        <sz val="11"/>
        <color auto="1"/>
        <name val="Helvetica"/>
        <scheme val="none"/>
      </font>
      <alignment horizontal="left" vertical="center" textRotation="0" wrapText="1" indent="0" justifyLastLine="0" shrinkToFit="0" readingOrder="0"/>
    </dxf>
    <dxf>
      <font>
        <b/>
        <strike val="0"/>
        <outline val="0"/>
        <shadow val="0"/>
        <u val="none"/>
        <vertAlign val="baseline"/>
        <sz val="16"/>
        <color theme="1"/>
        <name val="Calibri"/>
        <family val="2"/>
        <scheme val="minor"/>
      </font>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auto="1"/>
        <name val="Helvetic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Helvetic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Helvetica"/>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Helvetica"/>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bottom style="thin">
          <color indexed="64"/>
        </bottom>
      </border>
    </dxf>
    <dxf>
      <font>
        <b val="0"/>
        <i val="0"/>
        <strike val="0"/>
        <condense val="0"/>
        <extend val="0"/>
        <outline val="0"/>
        <shadow val="0"/>
        <u val="none"/>
        <vertAlign val="baseline"/>
        <sz val="11"/>
        <color auto="1"/>
        <name val="Helvetica"/>
        <scheme val="none"/>
      </font>
      <alignment horizontal="left" vertical="center" textRotation="0" wrapText="1" indent="0" justifyLastLine="0" shrinkToFit="0" readingOrder="0"/>
    </dxf>
    <dxf>
      <font>
        <b/>
        <strike val="0"/>
        <outline val="0"/>
        <shadow val="0"/>
        <u val="none"/>
        <vertAlign val="baseline"/>
        <sz val="16"/>
        <color theme="1"/>
        <name val="Calibri"/>
        <family val="2"/>
        <scheme val="minor"/>
      </font>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auto="1"/>
        <name val="Helvetic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Helvetic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Helvetica"/>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Helvetica"/>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auto="1"/>
        <name val="Helvetica"/>
        <scheme val="none"/>
      </font>
      <alignment horizontal="left" vertical="center" textRotation="0" wrapText="1" indent="0" justifyLastLine="0" shrinkToFit="0" readingOrder="0"/>
    </dxf>
    <dxf>
      <font>
        <b/>
        <strike val="0"/>
        <outline val="0"/>
        <shadow val="0"/>
        <u val="none"/>
        <vertAlign val="baseline"/>
        <sz val="16"/>
        <color theme="1"/>
        <name val="Calibri"/>
        <family val="2"/>
        <scheme val="minor"/>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257175</xdr:colOff>
      <xdr:row>4</xdr:row>
      <xdr:rowOff>329110</xdr:rowOff>
    </xdr:to>
    <xdr:pic>
      <xdr:nvPicPr>
        <xdr:cNvPr id="2" name="Imagen 1">
          <a:extLst>
            <a:ext uri="{FF2B5EF4-FFF2-40B4-BE49-F238E27FC236}">
              <a16:creationId xmlns:a16="http://schemas.microsoft.com/office/drawing/2014/main" id="{968E3ECC-B89F-4FE2-A63D-6E427592C7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04440" cy="92302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3DEC1CE-E2DC-4FDB-B06C-3E7485CCCE9D}" name="Tabla1" displayName="Tabla1" ref="A1:B20" totalsRowCount="1" headerRowDxfId="48" dataDxfId="47" tableBorderDxfId="46">
  <autoFilter ref="A1:B19" xr:uid="{63DEC1CE-E2DC-4FDB-B06C-3E7485CCCE9D}"/>
  <sortState xmlns:xlrd2="http://schemas.microsoft.com/office/spreadsheetml/2017/richdata2" ref="A2:A19">
    <sortCondition ref="A1:A19"/>
  </sortState>
  <tableColumns count="2">
    <tableColumn id="1" xr3:uid="{68643842-430B-4CF4-A1E3-F09D97A40329}" name="Partida 1" dataDxfId="45" totalsRowDxfId="44"/>
    <tableColumn id="2" xr3:uid="{5C645750-89FF-4C92-AD5C-3A6C289ECE19}" name="Número de equipos" totalsRowFunction="custom" dataDxfId="43" totalsRowDxfId="42">
      <totalsRowFormula>SUM(Tabla1[Número de equipos])</totalsRowFormula>
    </tableColumn>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320B55B-A181-44AC-BB28-7B9E554948EB}" name="Tabla13" displayName="Tabla13" ref="A22:B39" totalsRowCount="1" headerRowDxfId="41" dataDxfId="40" tableBorderDxfId="39">
  <autoFilter ref="A22:B38" xr:uid="{7320B55B-A181-44AC-BB28-7B9E554948EB}"/>
  <sortState xmlns:xlrd2="http://schemas.microsoft.com/office/spreadsheetml/2017/richdata2" ref="A23:A38">
    <sortCondition ref="A1:A19"/>
  </sortState>
  <tableColumns count="2">
    <tableColumn id="1" xr3:uid="{A1793C59-7C6E-4C4E-8F04-8743FB56D5CB}" name="Partida 2" dataDxfId="38" totalsRowDxfId="37"/>
    <tableColumn id="2" xr3:uid="{40592C03-6906-4100-9D1D-4EA8D10619E3}" name="Número de equipos" totalsRowFunction="custom" dataDxfId="36" totalsRowDxfId="35">
      <totalsRowFormula>SUM(Tabla13[Número de equipos])</totalsRowFormula>
    </tableColumn>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0E3A2CF-9082-4CA0-AA25-C26323A4781A}" name="Tabla134" displayName="Tabla134" ref="A41:B46" totalsRowCount="1" headerRowDxfId="34" dataDxfId="33" tableBorderDxfId="32">
  <autoFilter ref="A41:B45" xr:uid="{70E3A2CF-9082-4CA0-AA25-C26323A4781A}"/>
  <sortState xmlns:xlrd2="http://schemas.microsoft.com/office/spreadsheetml/2017/richdata2" ref="A42:A45">
    <sortCondition ref="A1:A19"/>
  </sortState>
  <tableColumns count="2">
    <tableColumn id="1" xr3:uid="{E3BC799A-5DD7-45A7-8E74-1F42152DA116}" name="Partida 3" dataDxfId="31" totalsRowDxfId="30"/>
    <tableColumn id="2" xr3:uid="{877CA625-E5A0-4BFC-B679-91BA21683907}" name="Número de equipos" totalsRowFunction="custom" dataDxfId="29" totalsRowDxfId="28">
      <totalsRowFormula>SUM(Tabla134[Número de equipos])</totalsRowFormula>
    </tableColumn>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2682D76-BCB5-44EB-9F41-E622A1BEB0B8}" name="Tabla1345" displayName="Tabla1345" ref="A48:B51" totalsRowCount="1" headerRowDxfId="27" dataDxfId="26" tableBorderDxfId="25">
  <autoFilter ref="A48:B50" xr:uid="{D2682D76-BCB5-44EB-9F41-E622A1BEB0B8}"/>
  <sortState xmlns:xlrd2="http://schemas.microsoft.com/office/spreadsheetml/2017/richdata2" ref="A49:A50">
    <sortCondition ref="A1:A19"/>
  </sortState>
  <tableColumns count="2">
    <tableColumn id="1" xr3:uid="{4573A6FA-9BD5-4B6B-A50B-2AA986F9B451}" name="Partida 4" dataDxfId="24" totalsRowDxfId="23"/>
    <tableColumn id="2" xr3:uid="{E9FEB15B-6FC2-4F8F-8315-F14E1153C937}" name="Número de equipos" totalsRowFunction="custom" dataDxfId="22" totalsRowDxfId="21">
      <totalsRowFormula>SUM(Tabla1345[Número de equipos])</totalsRowFormula>
    </tableColumn>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5851E8A-777A-4A37-8952-6EE4BDB22E06}" name="Tabla13456" displayName="Tabla13456" ref="A53:B55" totalsRowCount="1" headerRowDxfId="20" dataDxfId="19" tableBorderDxfId="18">
  <autoFilter ref="A53:B54" xr:uid="{35851E8A-777A-4A37-8952-6EE4BDB22E06}"/>
  <sortState xmlns:xlrd2="http://schemas.microsoft.com/office/spreadsheetml/2017/richdata2" ref="A54">
    <sortCondition ref="A1:A19"/>
  </sortState>
  <tableColumns count="2">
    <tableColumn id="1" xr3:uid="{28ECD7C6-986C-4663-8D58-6D2C1D97E315}" name="Partida 5" dataDxfId="17" totalsRowDxfId="16"/>
    <tableColumn id="2" xr3:uid="{70D309DB-54C4-4D1F-BD76-C13AA00162F0}" name="Número de equipos" totalsRowFunction="custom" dataDxfId="15" totalsRowDxfId="14">
      <totalsRowFormula>SUM(Tabla13456[Número de equipos])</totalsRowFormula>
    </tableColumn>
  </tableColumns>
  <tableStyleInfo name="TableStyleMedium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8DBC3D7-441E-4507-8C68-EF456F396581}" name="Tabla18" displayName="Tabla18" ref="A57:B91" totalsRowCount="1" headerRowDxfId="13" dataDxfId="12" tableBorderDxfId="11">
  <autoFilter ref="A57:B90" xr:uid="{48DBC3D7-441E-4507-8C68-EF456F396581}"/>
  <sortState xmlns:xlrd2="http://schemas.microsoft.com/office/spreadsheetml/2017/richdata2" ref="A58:A90">
    <sortCondition ref="A1:A19"/>
  </sortState>
  <tableColumns count="2">
    <tableColumn id="1" xr3:uid="{73EED43C-223A-4543-B6EA-39A4E4573A4F}" name="Partida 6" dataDxfId="10" totalsRowDxfId="9"/>
    <tableColumn id="2" xr3:uid="{513F2385-E1E8-4648-82A0-4E8642C5D44C}" name="Número de equipos" totalsRowFunction="custom" dataDxfId="8" totalsRowDxfId="7">
      <totalsRowFormula>SUM(Tabla18[Número de equipos])</totalsRowFormula>
    </tableColumn>
  </tableColumns>
  <tableStyleInfo name="TableStyleMedium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52E904F-7448-4CA1-B358-142B7558CBF7}" name="Tabla189" displayName="Tabla189" ref="A93:B116" totalsRowCount="1" headerRowDxfId="6" dataDxfId="5" tableBorderDxfId="4">
  <autoFilter ref="A93:B115" xr:uid="{352E904F-7448-4CA1-B358-142B7558CBF7}"/>
  <sortState xmlns:xlrd2="http://schemas.microsoft.com/office/spreadsheetml/2017/richdata2" ref="A94:A115">
    <sortCondition ref="A1:A19"/>
  </sortState>
  <tableColumns count="2">
    <tableColumn id="1" xr3:uid="{B2728999-C97C-4DA0-A5B8-939AED8C391B}" name="Partida 7" dataDxfId="3" totalsRowDxfId="2"/>
    <tableColumn id="2" xr3:uid="{BE617E2A-7D82-4B91-8DF0-877747941186}" name="Número de equipos" totalsRowFunction="custom" dataDxfId="1" totalsRowDxfId="0">
      <totalsRowFormula>SUM(Tabla189[Número de equipos])</totalsRowFormula>
    </tableColumn>
  </tableColumns>
  <tableStyleInfo name="TableStyleMedium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1D058-B34C-40EF-9568-2721B461D52E}">
  <sheetPr>
    <pageSetUpPr fitToPage="1"/>
  </sheetPr>
  <dimension ref="A1:G21"/>
  <sheetViews>
    <sheetView tabSelected="1" view="pageBreakPreview" topLeftCell="A9" zoomScale="85" zoomScaleNormal="40" zoomScaleSheetLayoutView="85" workbookViewId="0">
      <selection activeCell="C9" sqref="C9"/>
    </sheetView>
  </sheetViews>
  <sheetFormatPr baseColWidth="10" defaultRowHeight="14.25" x14ac:dyDescent="0.2"/>
  <cols>
    <col min="1" max="1" width="24.7109375" style="1" customWidth="1"/>
    <col min="2" max="2" width="13.28515625" style="1" customWidth="1"/>
    <col min="3" max="3" width="12.85546875" style="1" customWidth="1"/>
    <col min="4" max="4" width="50.28515625" style="14" customWidth="1"/>
    <col min="5" max="5" width="12.140625" style="14" customWidth="1"/>
    <col min="6" max="6" width="12.5703125" style="14" hidden="1" customWidth="1"/>
    <col min="7" max="7" width="19.7109375" style="3" hidden="1" customWidth="1"/>
    <col min="8" max="16384" width="11.42578125" style="1"/>
  </cols>
  <sheetData>
    <row r="1" spans="1:7" s="3" customFormat="1" ht="15" x14ac:dyDescent="0.25">
      <c r="B1" s="1"/>
      <c r="C1" s="2" t="s">
        <v>23</v>
      </c>
      <c r="D1" s="4"/>
      <c r="E1" s="5"/>
      <c r="F1" s="5"/>
    </row>
    <row r="2" spans="1:7" s="3" customFormat="1" ht="12.75" customHeight="1" x14ac:dyDescent="0.25">
      <c r="B2" s="1"/>
      <c r="C2" s="2" t="s">
        <v>24</v>
      </c>
      <c r="D2" s="6"/>
      <c r="E2" s="6"/>
      <c r="F2" s="6"/>
      <c r="G2" s="6"/>
    </row>
    <row r="3" spans="1:7" s="3" customFormat="1" ht="15" x14ac:dyDescent="0.25">
      <c r="B3" s="1"/>
      <c r="C3" s="2" t="s">
        <v>103</v>
      </c>
      <c r="D3" s="4"/>
      <c r="E3" s="5"/>
      <c r="F3" s="5"/>
    </row>
    <row r="4" spans="1:7" s="3" customFormat="1" ht="5.0999999999999996" customHeight="1" x14ac:dyDescent="0.2">
      <c r="B4" s="1"/>
      <c r="C4" s="1"/>
      <c r="D4" s="4"/>
      <c r="E4" s="4"/>
      <c r="F4" s="4"/>
      <c r="G4" s="4"/>
    </row>
    <row r="5" spans="1:7" s="3" customFormat="1" ht="30" customHeight="1" x14ac:dyDescent="0.25">
      <c r="C5" s="5"/>
      <c r="D5" s="5"/>
      <c r="E5" s="5"/>
      <c r="F5" s="5"/>
    </row>
    <row r="6" spans="1:7" s="3" customFormat="1" ht="35.25" customHeight="1" x14ac:dyDescent="0.25">
      <c r="A6" s="7" t="s">
        <v>1</v>
      </c>
      <c r="B6" s="7" t="s">
        <v>0</v>
      </c>
      <c r="C6" s="7" t="s">
        <v>2</v>
      </c>
      <c r="D6" s="8" t="s">
        <v>3</v>
      </c>
      <c r="E6" s="7" t="s">
        <v>4</v>
      </c>
      <c r="F6" s="8" t="s">
        <v>5</v>
      </c>
      <c r="G6" s="8" t="s">
        <v>6</v>
      </c>
    </row>
    <row r="7" spans="1:7" s="3" customFormat="1" ht="409.5" x14ac:dyDescent="0.25">
      <c r="A7" s="9" t="s">
        <v>25</v>
      </c>
      <c r="B7" s="10">
        <v>1</v>
      </c>
      <c r="C7" s="26">
        <v>47</v>
      </c>
      <c r="D7" s="11" t="s">
        <v>104</v>
      </c>
      <c r="E7" s="26" t="s">
        <v>8</v>
      </c>
      <c r="F7" s="12" t="s">
        <v>49</v>
      </c>
      <c r="G7" s="12" t="s">
        <v>48</v>
      </c>
    </row>
    <row r="8" spans="1:7" s="3" customFormat="1" ht="409.5" x14ac:dyDescent="0.25">
      <c r="A8" s="9" t="s">
        <v>25</v>
      </c>
      <c r="B8" s="10">
        <v>2</v>
      </c>
      <c r="C8" s="26">
        <v>215</v>
      </c>
      <c r="D8" s="11" t="s">
        <v>105</v>
      </c>
      <c r="E8" s="26" t="s">
        <v>8</v>
      </c>
      <c r="F8" s="12" t="s">
        <v>49</v>
      </c>
      <c r="G8" s="12" t="s">
        <v>48</v>
      </c>
    </row>
    <row r="9" spans="1:7" s="3" customFormat="1" ht="409.5" x14ac:dyDescent="0.25">
      <c r="A9" s="9" t="s">
        <v>25</v>
      </c>
      <c r="B9" s="10">
        <v>3</v>
      </c>
      <c r="C9" s="26">
        <v>15</v>
      </c>
      <c r="D9" s="11" t="s">
        <v>106</v>
      </c>
      <c r="E9" s="26" t="s">
        <v>8</v>
      </c>
      <c r="F9" s="12" t="s">
        <v>49</v>
      </c>
      <c r="G9" s="12" t="s">
        <v>51</v>
      </c>
    </row>
    <row r="10" spans="1:7" s="3" customFormat="1" ht="409.5" x14ac:dyDescent="0.25">
      <c r="A10" s="9" t="s">
        <v>25</v>
      </c>
      <c r="B10" s="10">
        <v>4</v>
      </c>
      <c r="C10" s="26">
        <v>56</v>
      </c>
      <c r="D10" s="11" t="s">
        <v>107</v>
      </c>
      <c r="E10" s="26" t="s">
        <v>8</v>
      </c>
      <c r="F10" s="12" t="s">
        <v>49</v>
      </c>
      <c r="G10" s="12" t="s">
        <v>51</v>
      </c>
    </row>
    <row r="11" spans="1:7" s="3" customFormat="1" ht="409.5" x14ac:dyDescent="0.25">
      <c r="A11" s="9" t="s">
        <v>25</v>
      </c>
      <c r="B11" s="10">
        <v>5</v>
      </c>
      <c r="C11" s="26">
        <v>2</v>
      </c>
      <c r="D11" s="11" t="s">
        <v>108</v>
      </c>
      <c r="E11" s="26" t="s">
        <v>8</v>
      </c>
      <c r="F11" s="12" t="s">
        <v>49</v>
      </c>
      <c r="G11" s="12" t="s">
        <v>56</v>
      </c>
    </row>
    <row r="12" spans="1:7" s="3" customFormat="1" ht="409.5" x14ac:dyDescent="0.25">
      <c r="A12" s="9" t="s">
        <v>25</v>
      </c>
      <c r="B12" s="10">
        <v>6</v>
      </c>
      <c r="C12" s="26">
        <v>151</v>
      </c>
      <c r="D12" s="11" t="s">
        <v>109</v>
      </c>
      <c r="E12" s="26" t="s">
        <v>8</v>
      </c>
      <c r="F12" s="12" t="s">
        <v>49</v>
      </c>
      <c r="G12" s="12" t="s">
        <v>74</v>
      </c>
    </row>
    <row r="13" spans="1:7" s="3" customFormat="1" ht="409.5" x14ac:dyDescent="0.25">
      <c r="A13" s="9" t="s">
        <v>25</v>
      </c>
      <c r="B13" s="10">
        <v>7</v>
      </c>
      <c r="C13" s="26">
        <v>307</v>
      </c>
      <c r="D13" s="11" t="s">
        <v>110</v>
      </c>
      <c r="E13" s="26" t="s">
        <v>8</v>
      </c>
      <c r="F13" s="12" t="s">
        <v>49</v>
      </c>
      <c r="G13" s="13" t="s">
        <v>81</v>
      </c>
    </row>
    <row r="14" spans="1:7" ht="285" x14ac:dyDescent="0.2">
      <c r="A14" s="9" t="s">
        <v>11</v>
      </c>
      <c r="B14" s="10">
        <v>8</v>
      </c>
      <c r="C14" s="26">
        <v>1</v>
      </c>
      <c r="D14" s="11" t="s">
        <v>83</v>
      </c>
      <c r="E14" s="26" t="s">
        <v>8</v>
      </c>
      <c r="F14" s="12" t="s">
        <v>82</v>
      </c>
      <c r="G14" s="13" t="s">
        <v>84</v>
      </c>
    </row>
    <row r="15" spans="1:7" ht="114" x14ac:dyDescent="0.2">
      <c r="A15" s="9" t="s">
        <v>11</v>
      </c>
      <c r="B15" s="10">
        <v>9</v>
      </c>
      <c r="C15" s="26">
        <v>1</v>
      </c>
      <c r="D15" s="11" t="s">
        <v>87</v>
      </c>
      <c r="E15" s="26" t="s">
        <v>8</v>
      </c>
      <c r="F15" s="12" t="s">
        <v>85</v>
      </c>
      <c r="G15" s="13" t="s">
        <v>86</v>
      </c>
    </row>
    <row r="16" spans="1:7" ht="409.5" x14ac:dyDescent="0.2">
      <c r="A16" s="9" t="s">
        <v>25</v>
      </c>
      <c r="B16" s="10">
        <v>10</v>
      </c>
      <c r="C16" s="26">
        <v>284</v>
      </c>
      <c r="D16" s="11" t="s">
        <v>89</v>
      </c>
      <c r="E16" s="26" t="s">
        <v>8</v>
      </c>
      <c r="F16" s="12" t="s">
        <v>82</v>
      </c>
      <c r="G16" s="13" t="s">
        <v>88</v>
      </c>
    </row>
    <row r="17" spans="1:7" ht="28.5" x14ac:dyDescent="0.2">
      <c r="A17" s="9" t="s">
        <v>25</v>
      </c>
      <c r="B17" s="10">
        <v>11</v>
      </c>
      <c r="C17" s="26">
        <v>284</v>
      </c>
      <c r="D17" s="11" t="s">
        <v>90</v>
      </c>
      <c r="E17" s="26" t="s">
        <v>91</v>
      </c>
      <c r="F17" s="12" t="s">
        <v>92</v>
      </c>
      <c r="G17" s="13" t="s">
        <v>93</v>
      </c>
    </row>
    <row r="18" spans="1:7" ht="409.5" x14ac:dyDescent="0.2">
      <c r="A18" s="9" t="s">
        <v>94</v>
      </c>
      <c r="B18" s="10">
        <v>12</v>
      </c>
      <c r="C18" s="9">
        <v>5</v>
      </c>
      <c r="D18" s="27" t="s">
        <v>95</v>
      </c>
      <c r="E18" s="26" t="s">
        <v>8</v>
      </c>
      <c r="F18" s="12" t="s">
        <v>96</v>
      </c>
      <c r="G18" s="13" t="s">
        <v>97</v>
      </c>
    </row>
    <row r="19" spans="1:7" ht="409.5" x14ac:dyDescent="0.2">
      <c r="A19" s="9" t="s">
        <v>94</v>
      </c>
      <c r="B19" s="10">
        <v>13</v>
      </c>
      <c r="C19" s="9">
        <v>1</v>
      </c>
      <c r="D19" s="27" t="s">
        <v>98</v>
      </c>
      <c r="E19" s="26" t="s">
        <v>8</v>
      </c>
      <c r="F19" s="12" t="s">
        <v>85</v>
      </c>
      <c r="G19" s="13" t="s">
        <v>86</v>
      </c>
    </row>
    <row r="20" spans="1:7" ht="313.5" x14ac:dyDescent="0.2">
      <c r="A20" s="9" t="s">
        <v>94</v>
      </c>
      <c r="B20" s="10">
        <v>14</v>
      </c>
      <c r="C20" s="9">
        <v>9</v>
      </c>
      <c r="D20" s="27" t="s">
        <v>99</v>
      </c>
      <c r="E20" s="26" t="s">
        <v>8</v>
      </c>
      <c r="F20" s="12" t="s">
        <v>96</v>
      </c>
      <c r="G20" s="13" t="s">
        <v>100</v>
      </c>
    </row>
    <row r="21" spans="1:7" ht="242.25" x14ac:dyDescent="0.2">
      <c r="A21" s="9" t="s">
        <v>94</v>
      </c>
      <c r="B21" s="10">
        <v>15</v>
      </c>
      <c r="C21" s="9">
        <v>9</v>
      </c>
      <c r="D21" s="27" t="s">
        <v>101</v>
      </c>
      <c r="E21" s="26" t="s">
        <v>8</v>
      </c>
      <c r="F21" s="12" t="s">
        <v>96</v>
      </c>
      <c r="G21" s="13" t="s">
        <v>102</v>
      </c>
    </row>
  </sheetData>
  <autoFilter ref="A6:G13" xr:uid="{82C1D058-B34C-40EF-9568-2721B461D52E}">
    <sortState xmlns:xlrd2="http://schemas.microsoft.com/office/spreadsheetml/2017/richdata2" ref="A7:G13">
      <sortCondition ref="A6:A13"/>
    </sortState>
  </autoFilter>
  <printOptions horizontalCentered="1"/>
  <pageMargins left="0.7" right="0.7" top="0.75" bottom="0.75" header="0.3" footer="0.3"/>
  <pageSetup scale="81" fitToHeight="0" orientation="portrait" horizontalDpi="300" verticalDpi="300" r:id="rId1"/>
  <headerFooter differentFirst="1">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EC30F-EA2C-4FA5-9A40-707E761E5895}">
  <dimension ref="A1:B116"/>
  <sheetViews>
    <sheetView workbookViewId="0">
      <selection activeCell="A3" sqref="A3"/>
    </sheetView>
  </sheetViews>
  <sheetFormatPr baseColWidth="10" defaultRowHeight="15" x14ac:dyDescent="0.25"/>
  <cols>
    <col min="1" max="1" width="54.140625" customWidth="1"/>
    <col min="2" max="2" width="17.140625" style="25" customWidth="1"/>
  </cols>
  <sheetData>
    <row r="1" spans="1:2" ht="42" x14ac:dyDescent="0.25">
      <c r="A1" s="20" t="s">
        <v>26</v>
      </c>
      <c r="B1" s="23" t="s">
        <v>27</v>
      </c>
    </row>
    <row r="2" spans="1:2" x14ac:dyDescent="0.25">
      <c r="A2" s="18" t="s">
        <v>28</v>
      </c>
      <c r="B2" s="19">
        <v>1</v>
      </c>
    </row>
    <row r="3" spans="1:2" x14ac:dyDescent="0.25">
      <c r="A3" s="18" t="s">
        <v>29</v>
      </c>
      <c r="B3" s="19">
        <v>2</v>
      </c>
    </row>
    <row r="4" spans="1:2" x14ac:dyDescent="0.25">
      <c r="A4" s="18" t="s">
        <v>30</v>
      </c>
      <c r="B4" s="19">
        <v>1</v>
      </c>
    </row>
    <row r="5" spans="1:2" x14ac:dyDescent="0.25">
      <c r="A5" s="18" t="s">
        <v>31</v>
      </c>
      <c r="B5" s="19">
        <v>4</v>
      </c>
    </row>
    <row r="6" spans="1:2" x14ac:dyDescent="0.25">
      <c r="A6" s="18" t="s">
        <v>32</v>
      </c>
      <c r="B6" s="19">
        <v>1</v>
      </c>
    </row>
    <row r="7" spans="1:2" x14ac:dyDescent="0.25">
      <c r="A7" s="18" t="s">
        <v>32</v>
      </c>
      <c r="B7" s="19">
        <v>1</v>
      </c>
    </row>
    <row r="8" spans="1:2" x14ac:dyDescent="0.25">
      <c r="A8" s="18" t="s">
        <v>32</v>
      </c>
      <c r="B8" s="19">
        <v>1</v>
      </c>
    </row>
    <row r="9" spans="1:2" x14ac:dyDescent="0.25">
      <c r="A9" s="18" t="s">
        <v>33</v>
      </c>
      <c r="B9" s="19">
        <v>2</v>
      </c>
    </row>
    <row r="10" spans="1:2" x14ac:dyDescent="0.25">
      <c r="A10" s="18" t="s">
        <v>34</v>
      </c>
      <c r="B10" s="19">
        <v>5</v>
      </c>
    </row>
    <row r="11" spans="1:2" x14ac:dyDescent="0.25">
      <c r="A11" s="18" t="s">
        <v>9</v>
      </c>
      <c r="B11" s="19">
        <v>2</v>
      </c>
    </row>
    <row r="12" spans="1:2" x14ac:dyDescent="0.25">
      <c r="A12" s="18" t="s">
        <v>35</v>
      </c>
      <c r="B12" s="19">
        <v>2</v>
      </c>
    </row>
    <row r="13" spans="1:2" x14ac:dyDescent="0.25">
      <c r="A13" s="18" t="s">
        <v>36</v>
      </c>
      <c r="B13" s="19">
        <v>5</v>
      </c>
    </row>
    <row r="14" spans="1:2" x14ac:dyDescent="0.25">
      <c r="A14" s="18" t="s">
        <v>36</v>
      </c>
      <c r="B14" s="19">
        <v>1</v>
      </c>
    </row>
    <row r="15" spans="1:2" x14ac:dyDescent="0.25">
      <c r="A15" s="18" t="s">
        <v>37</v>
      </c>
      <c r="B15" s="19">
        <v>13</v>
      </c>
    </row>
    <row r="16" spans="1:2" x14ac:dyDescent="0.25">
      <c r="A16" s="18" t="s">
        <v>19</v>
      </c>
      <c r="B16" s="19">
        <v>1</v>
      </c>
    </row>
    <row r="17" spans="1:2" x14ac:dyDescent="0.25">
      <c r="A17" s="18" t="s">
        <v>20</v>
      </c>
      <c r="B17" s="19">
        <v>2</v>
      </c>
    </row>
    <row r="18" spans="1:2" x14ac:dyDescent="0.25">
      <c r="A18" s="18" t="s">
        <v>22</v>
      </c>
      <c r="B18" s="19">
        <v>1</v>
      </c>
    </row>
    <row r="19" spans="1:2" x14ac:dyDescent="0.25">
      <c r="A19" s="18" t="s">
        <v>11</v>
      </c>
      <c r="B19" s="19">
        <v>2</v>
      </c>
    </row>
    <row r="20" spans="1:2" x14ac:dyDescent="0.25">
      <c r="A20" s="15"/>
      <c r="B20" s="21">
        <f>SUM(Tabla1[Número de equipos])</f>
        <v>47</v>
      </c>
    </row>
    <row r="22" spans="1:2" ht="42" x14ac:dyDescent="0.25">
      <c r="A22" s="20" t="s">
        <v>38</v>
      </c>
      <c r="B22" s="23" t="s">
        <v>27</v>
      </c>
    </row>
    <row r="23" spans="1:2" x14ac:dyDescent="0.25">
      <c r="A23" s="22" t="s">
        <v>39</v>
      </c>
      <c r="B23" s="24">
        <v>2</v>
      </c>
    </row>
    <row r="24" spans="1:2" x14ac:dyDescent="0.25">
      <c r="A24" s="22" t="s">
        <v>40</v>
      </c>
      <c r="B24" s="24">
        <v>9</v>
      </c>
    </row>
    <row r="25" spans="1:2" x14ac:dyDescent="0.25">
      <c r="A25" s="22" t="s">
        <v>41</v>
      </c>
      <c r="B25" s="24">
        <v>25</v>
      </c>
    </row>
    <row r="26" spans="1:2" x14ac:dyDescent="0.25">
      <c r="A26" s="22" t="s">
        <v>14</v>
      </c>
      <c r="B26" s="24">
        <v>65</v>
      </c>
    </row>
    <row r="27" spans="1:2" x14ac:dyDescent="0.25">
      <c r="A27" s="22" t="s">
        <v>42</v>
      </c>
      <c r="B27" s="24">
        <v>3</v>
      </c>
    </row>
    <row r="28" spans="1:2" x14ac:dyDescent="0.25">
      <c r="A28" s="22" t="s">
        <v>43</v>
      </c>
      <c r="B28" s="24">
        <v>3</v>
      </c>
    </row>
    <row r="29" spans="1:2" x14ac:dyDescent="0.25">
      <c r="A29" s="22" t="s">
        <v>44</v>
      </c>
      <c r="B29" s="24">
        <v>5</v>
      </c>
    </row>
    <row r="30" spans="1:2" x14ac:dyDescent="0.25">
      <c r="A30" s="22" t="s">
        <v>37</v>
      </c>
      <c r="B30" s="24">
        <v>3</v>
      </c>
    </row>
    <row r="31" spans="1:2" x14ac:dyDescent="0.25">
      <c r="A31" s="22" t="s">
        <v>13</v>
      </c>
      <c r="B31" s="24">
        <v>10</v>
      </c>
    </row>
    <row r="32" spans="1:2" x14ac:dyDescent="0.25">
      <c r="A32" s="22" t="s">
        <v>17</v>
      </c>
      <c r="B32" s="24">
        <v>5</v>
      </c>
    </row>
    <row r="33" spans="1:2" x14ac:dyDescent="0.25">
      <c r="A33" s="22" t="s">
        <v>45</v>
      </c>
      <c r="B33" s="24">
        <v>40</v>
      </c>
    </row>
    <row r="34" spans="1:2" x14ac:dyDescent="0.25">
      <c r="A34" s="22" t="s">
        <v>18</v>
      </c>
      <c r="B34" s="24">
        <v>10</v>
      </c>
    </row>
    <row r="35" spans="1:2" x14ac:dyDescent="0.25">
      <c r="A35" s="22" t="s">
        <v>46</v>
      </c>
      <c r="B35" s="24">
        <v>10</v>
      </c>
    </row>
    <row r="36" spans="1:2" x14ac:dyDescent="0.25">
      <c r="A36" s="22" t="s">
        <v>10</v>
      </c>
      <c r="B36" s="24">
        <v>10</v>
      </c>
    </row>
    <row r="37" spans="1:2" x14ac:dyDescent="0.25">
      <c r="A37" s="22" t="s">
        <v>22</v>
      </c>
      <c r="B37" s="24">
        <v>10</v>
      </c>
    </row>
    <row r="38" spans="1:2" x14ac:dyDescent="0.25">
      <c r="A38" s="22" t="s">
        <v>47</v>
      </c>
      <c r="B38" s="24">
        <v>5</v>
      </c>
    </row>
    <row r="39" spans="1:2" x14ac:dyDescent="0.25">
      <c r="A39" s="15"/>
      <c r="B39" s="21">
        <f>SUM(Tabla13[Número de equipos])</f>
        <v>215</v>
      </c>
    </row>
    <row r="41" spans="1:2" ht="42" x14ac:dyDescent="0.25">
      <c r="A41" s="20" t="s">
        <v>50</v>
      </c>
      <c r="B41" s="23" t="s">
        <v>27</v>
      </c>
    </row>
    <row r="42" spans="1:2" x14ac:dyDescent="0.25">
      <c r="A42" s="22" t="s">
        <v>52</v>
      </c>
      <c r="B42" s="24">
        <v>3</v>
      </c>
    </row>
    <row r="43" spans="1:2" x14ac:dyDescent="0.25">
      <c r="A43" s="22" t="s">
        <v>32</v>
      </c>
      <c r="B43" s="24">
        <v>1</v>
      </c>
    </row>
    <row r="44" spans="1:2" x14ac:dyDescent="0.25">
      <c r="A44" s="22" t="s">
        <v>32</v>
      </c>
      <c r="B44" s="24">
        <v>1</v>
      </c>
    </row>
    <row r="45" spans="1:2" x14ac:dyDescent="0.25">
      <c r="A45" s="22" t="s">
        <v>17</v>
      </c>
      <c r="B45" s="24">
        <v>2</v>
      </c>
    </row>
    <row r="46" spans="1:2" x14ac:dyDescent="0.25">
      <c r="A46" s="15"/>
      <c r="B46" s="21">
        <f>SUM(Tabla134[Número de equipos])</f>
        <v>7</v>
      </c>
    </row>
    <row r="48" spans="1:2" ht="42" x14ac:dyDescent="0.25">
      <c r="A48" s="20" t="s">
        <v>53</v>
      </c>
      <c r="B48" s="23" t="s">
        <v>27</v>
      </c>
    </row>
    <row r="49" spans="1:2" x14ac:dyDescent="0.25">
      <c r="A49" s="16" t="s">
        <v>54</v>
      </c>
      <c r="B49" s="24">
        <v>50</v>
      </c>
    </row>
    <row r="50" spans="1:2" x14ac:dyDescent="0.25">
      <c r="A50" s="16" t="s">
        <v>55</v>
      </c>
      <c r="B50" s="24">
        <v>6</v>
      </c>
    </row>
    <row r="51" spans="1:2" x14ac:dyDescent="0.25">
      <c r="A51" s="15"/>
      <c r="B51" s="21">
        <f>SUM(Tabla1345[Número de equipos])</f>
        <v>56</v>
      </c>
    </row>
    <row r="53" spans="1:2" ht="42" x14ac:dyDescent="0.25">
      <c r="A53" s="20" t="s">
        <v>57</v>
      </c>
      <c r="B53" s="23" t="s">
        <v>27</v>
      </c>
    </row>
    <row r="54" spans="1:2" x14ac:dyDescent="0.25">
      <c r="A54" s="16" t="s">
        <v>9</v>
      </c>
      <c r="B54" s="24">
        <v>2</v>
      </c>
    </row>
    <row r="55" spans="1:2" x14ac:dyDescent="0.25">
      <c r="A55" s="15"/>
      <c r="B55" s="21">
        <f>SUM(Tabla13456[Número de equipos])</f>
        <v>2</v>
      </c>
    </row>
    <row r="57" spans="1:2" ht="42" x14ac:dyDescent="0.25">
      <c r="A57" s="20" t="s">
        <v>58</v>
      </c>
      <c r="B57" s="23" t="s">
        <v>27</v>
      </c>
    </row>
    <row r="58" spans="1:2" x14ac:dyDescent="0.25">
      <c r="A58" s="16" t="s">
        <v>59</v>
      </c>
      <c r="B58" s="17">
        <v>2</v>
      </c>
    </row>
    <row r="59" spans="1:2" x14ac:dyDescent="0.25">
      <c r="A59" s="16" t="s">
        <v>60</v>
      </c>
      <c r="B59" s="17">
        <v>1</v>
      </c>
    </row>
    <row r="60" spans="1:2" x14ac:dyDescent="0.25">
      <c r="A60" s="16" t="s">
        <v>61</v>
      </c>
      <c r="B60" s="17">
        <v>10</v>
      </c>
    </row>
    <row r="61" spans="1:2" ht="25.5" x14ac:dyDescent="0.25">
      <c r="A61" s="16" t="s">
        <v>62</v>
      </c>
      <c r="B61" s="17">
        <v>1</v>
      </c>
    </row>
    <row r="62" spans="1:2" x14ac:dyDescent="0.25">
      <c r="A62" s="16" t="s">
        <v>63</v>
      </c>
      <c r="B62" s="17">
        <v>6</v>
      </c>
    </row>
    <row r="63" spans="1:2" x14ac:dyDescent="0.25">
      <c r="A63" s="16" t="s">
        <v>64</v>
      </c>
      <c r="B63" s="17">
        <v>3</v>
      </c>
    </row>
    <row r="64" spans="1:2" x14ac:dyDescent="0.25">
      <c r="A64" s="16" t="s">
        <v>65</v>
      </c>
      <c r="B64" s="17">
        <v>5</v>
      </c>
    </row>
    <row r="65" spans="1:2" x14ac:dyDescent="0.25">
      <c r="A65" s="16" t="s">
        <v>29</v>
      </c>
      <c r="B65" s="17">
        <v>2</v>
      </c>
    </row>
    <row r="66" spans="1:2" x14ac:dyDescent="0.25">
      <c r="A66" s="16" t="s">
        <v>15</v>
      </c>
      <c r="B66" s="17">
        <v>3</v>
      </c>
    </row>
    <row r="67" spans="1:2" x14ac:dyDescent="0.25">
      <c r="A67" s="16" t="s">
        <v>31</v>
      </c>
      <c r="B67" s="17">
        <v>8</v>
      </c>
    </row>
    <row r="68" spans="1:2" x14ac:dyDescent="0.25">
      <c r="A68" s="16" t="s">
        <v>33</v>
      </c>
      <c r="B68" s="17">
        <v>6</v>
      </c>
    </row>
    <row r="69" spans="1:2" x14ac:dyDescent="0.25">
      <c r="A69" s="16" t="s">
        <v>7</v>
      </c>
      <c r="B69" s="17">
        <v>3</v>
      </c>
    </row>
    <row r="70" spans="1:2" x14ac:dyDescent="0.25">
      <c r="A70" s="16" t="s">
        <v>66</v>
      </c>
      <c r="B70" s="17">
        <v>1</v>
      </c>
    </row>
    <row r="71" spans="1:2" x14ac:dyDescent="0.25">
      <c r="A71" s="16" t="s">
        <v>67</v>
      </c>
      <c r="B71" s="17">
        <v>7</v>
      </c>
    </row>
    <row r="72" spans="1:2" x14ac:dyDescent="0.25">
      <c r="A72" s="16" t="s">
        <v>68</v>
      </c>
      <c r="B72" s="17">
        <v>1</v>
      </c>
    </row>
    <row r="73" spans="1:2" x14ac:dyDescent="0.25">
      <c r="A73" s="16" t="s">
        <v>69</v>
      </c>
      <c r="B73" s="17">
        <v>2</v>
      </c>
    </row>
    <row r="74" spans="1:2" x14ac:dyDescent="0.25">
      <c r="A74" s="16" t="s">
        <v>70</v>
      </c>
      <c r="B74" s="17">
        <v>3</v>
      </c>
    </row>
    <row r="75" spans="1:2" x14ac:dyDescent="0.25">
      <c r="A75" s="16" t="s">
        <v>16</v>
      </c>
      <c r="B75" s="17">
        <v>1</v>
      </c>
    </row>
    <row r="76" spans="1:2" x14ac:dyDescent="0.25">
      <c r="A76" s="16" t="s">
        <v>16</v>
      </c>
      <c r="B76" s="17">
        <v>1</v>
      </c>
    </row>
    <row r="77" spans="1:2" x14ac:dyDescent="0.25">
      <c r="A77" s="16" t="s">
        <v>16</v>
      </c>
      <c r="B77" s="17">
        <v>1</v>
      </c>
    </row>
    <row r="78" spans="1:2" x14ac:dyDescent="0.25">
      <c r="A78" s="16" t="s">
        <v>34</v>
      </c>
      <c r="B78" s="17">
        <v>3</v>
      </c>
    </row>
    <row r="79" spans="1:2" x14ac:dyDescent="0.25">
      <c r="A79" s="16" t="s">
        <v>21</v>
      </c>
      <c r="B79" s="17">
        <v>10</v>
      </c>
    </row>
    <row r="80" spans="1:2" x14ac:dyDescent="0.25">
      <c r="A80" s="16" t="s">
        <v>44</v>
      </c>
      <c r="B80" s="17">
        <v>1</v>
      </c>
    </row>
    <row r="81" spans="1:2" x14ac:dyDescent="0.25">
      <c r="A81" s="16" t="s">
        <v>44</v>
      </c>
      <c r="B81" s="17">
        <v>1</v>
      </c>
    </row>
    <row r="82" spans="1:2" x14ac:dyDescent="0.25">
      <c r="A82" s="16" t="s">
        <v>20</v>
      </c>
      <c r="B82" s="17">
        <v>30</v>
      </c>
    </row>
    <row r="83" spans="1:2" x14ac:dyDescent="0.25">
      <c r="A83" s="16" t="s">
        <v>20</v>
      </c>
      <c r="B83" s="17">
        <v>16</v>
      </c>
    </row>
    <row r="84" spans="1:2" x14ac:dyDescent="0.25">
      <c r="A84" s="16" t="s">
        <v>22</v>
      </c>
      <c r="B84" s="17">
        <v>6</v>
      </c>
    </row>
    <row r="85" spans="1:2" x14ac:dyDescent="0.25">
      <c r="A85" s="16" t="s">
        <v>22</v>
      </c>
      <c r="B85" s="17">
        <v>1</v>
      </c>
    </row>
    <row r="86" spans="1:2" x14ac:dyDescent="0.25">
      <c r="A86" s="16" t="s">
        <v>71</v>
      </c>
      <c r="B86" s="17">
        <v>4</v>
      </c>
    </row>
    <row r="87" spans="1:2" x14ac:dyDescent="0.25">
      <c r="A87" s="16" t="s">
        <v>71</v>
      </c>
      <c r="B87" s="17">
        <v>2</v>
      </c>
    </row>
    <row r="88" spans="1:2" x14ac:dyDescent="0.25">
      <c r="A88" s="16" t="s">
        <v>72</v>
      </c>
      <c r="B88" s="17">
        <v>6</v>
      </c>
    </row>
    <row r="89" spans="1:2" x14ac:dyDescent="0.25">
      <c r="A89" s="16" t="s">
        <v>72</v>
      </c>
      <c r="B89" s="17">
        <v>2</v>
      </c>
    </row>
    <row r="90" spans="1:2" x14ac:dyDescent="0.25">
      <c r="A90" s="16" t="s">
        <v>72</v>
      </c>
      <c r="B90" s="17">
        <v>2</v>
      </c>
    </row>
    <row r="91" spans="1:2" x14ac:dyDescent="0.25">
      <c r="A91" s="15"/>
      <c r="B91" s="21">
        <f>SUM(Tabla18[Número de equipos])</f>
        <v>151</v>
      </c>
    </row>
    <row r="93" spans="1:2" ht="42" x14ac:dyDescent="0.25">
      <c r="A93" s="20" t="s">
        <v>73</v>
      </c>
      <c r="B93" s="23" t="s">
        <v>27</v>
      </c>
    </row>
    <row r="94" spans="1:2" x14ac:dyDescent="0.25">
      <c r="A94" s="22" t="s">
        <v>40</v>
      </c>
      <c r="B94" s="24">
        <v>11</v>
      </c>
    </row>
    <row r="95" spans="1:2" x14ac:dyDescent="0.25">
      <c r="A95" s="22" t="s">
        <v>40</v>
      </c>
      <c r="B95" s="24">
        <v>5</v>
      </c>
    </row>
    <row r="96" spans="1:2" x14ac:dyDescent="0.25">
      <c r="A96" s="22" t="s">
        <v>75</v>
      </c>
      <c r="B96" s="24">
        <v>5</v>
      </c>
    </row>
    <row r="97" spans="1:2" x14ac:dyDescent="0.25">
      <c r="A97" s="22" t="s">
        <v>76</v>
      </c>
      <c r="B97" s="24">
        <v>20</v>
      </c>
    </row>
    <row r="98" spans="1:2" x14ac:dyDescent="0.25">
      <c r="A98" s="22" t="s">
        <v>77</v>
      </c>
      <c r="B98" s="24">
        <v>50</v>
      </c>
    </row>
    <row r="99" spans="1:2" x14ac:dyDescent="0.25">
      <c r="A99" s="22" t="s">
        <v>77</v>
      </c>
      <c r="B99" s="24">
        <v>2</v>
      </c>
    </row>
    <row r="100" spans="1:2" x14ac:dyDescent="0.25">
      <c r="A100" s="22" t="s">
        <v>55</v>
      </c>
      <c r="B100" s="24">
        <v>1</v>
      </c>
    </row>
    <row r="101" spans="1:2" x14ac:dyDescent="0.25">
      <c r="A101" s="22" t="s">
        <v>78</v>
      </c>
      <c r="B101" s="24">
        <v>2</v>
      </c>
    </row>
    <row r="102" spans="1:2" x14ac:dyDescent="0.25">
      <c r="A102" s="22" t="s">
        <v>78</v>
      </c>
      <c r="B102" s="24">
        <v>1</v>
      </c>
    </row>
    <row r="103" spans="1:2" x14ac:dyDescent="0.25">
      <c r="A103" s="22" t="s">
        <v>79</v>
      </c>
      <c r="B103" s="24">
        <v>3</v>
      </c>
    </row>
    <row r="104" spans="1:2" x14ac:dyDescent="0.25">
      <c r="A104" s="22" t="s">
        <v>43</v>
      </c>
      <c r="B104" s="24">
        <v>25</v>
      </c>
    </row>
    <row r="105" spans="1:2" x14ac:dyDescent="0.25">
      <c r="A105" s="22" t="s">
        <v>44</v>
      </c>
      <c r="B105" s="24">
        <v>22</v>
      </c>
    </row>
    <row r="106" spans="1:2" x14ac:dyDescent="0.25">
      <c r="A106" s="22" t="s">
        <v>37</v>
      </c>
      <c r="B106" s="24">
        <v>22</v>
      </c>
    </row>
    <row r="107" spans="1:2" x14ac:dyDescent="0.25">
      <c r="A107" s="22" t="s">
        <v>17</v>
      </c>
      <c r="B107" s="24">
        <v>15</v>
      </c>
    </row>
    <row r="108" spans="1:2" x14ac:dyDescent="0.25">
      <c r="A108" s="22" t="s">
        <v>45</v>
      </c>
      <c r="B108" s="24">
        <v>5</v>
      </c>
    </row>
    <row r="109" spans="1:2" x14ac:dyDescent="0.25">
      <c r="A109" s="22" t="s">
        <v>18</v>
      </c>
      <c r="B109" s="24">
        <v>6</v>
      </c>
    </row>
    <row r="110" spans="1:2" x14ac:dyDescent="0.25">
      <c r="A110" s="22" t="s">
        <v>12</v>
      </c>
      <c r="B110" s="24">
        <v>11</v>
      </c>
    </row>
    <row r="111" spans="1:2" x14ac:dyDescent="0.25">
      <c r="A111" s="22" t="s">
        <v>46</v>
      </c>
      <c r="B111" s="24">
        <v>30</v>
      </c>
    </row>
    <row r="112" spans="1:2" x14ac:dyDescent="0.25">
      <c r="A112" s="22" t="s">
        <v>10</v>
      </c>
      <c r="B112" s="24">
        <v>27</v>
      </c>
    </row>
    <row r="113" spans="1:2" x14ac:dyDescent="0.25">
      <c r="A113" s="22" t="s">
        <v>22</v>
      </c>
      <c r="B113" s="24">
        <v>20</v>
      </c>
    </row>
    <row r="114" spans="1:2" x14ac:dyDescent="0.25">
      <c r="A114" s="22" t="s">
        <v>47</v>
      </c>
      <c r="B114" s="24">
        <v>20</v>
      </c>
    </row>
    <row r="115" spans="1:2" x14ac:dyDescent="0.25">
      <c r="A115" s="22" t="s">
        <v>80</v>
      </c>
      <c r="B115" s="24">
        <v>4</v>
      </c>
    </row>
    <row r="116" spans="1:2" x14ac:dyDescent="0.25">
      <c r="A116" s="15"/>
      <c r="B116" s="21">
        <f>SUM(Tabla189[Número de equipos])</f>
        <v>307</v>
      </c>
    </row>
  </sheetData>
  <sortState xmlns:xlrd2="http://schemas.microsoft.com/office/spreadsheetml/2017/richdata2" ref="A2:A19">
    <sortCondition ref="A2:A19"/>
  </sortState>
  <pageMargins left="0.7" right="0.7" top="0.75" bottom="0.75" header="0.3" footer="0.3"/>
  <pageSetup orientation="portrait" r:id="rId1"/>
  <tableParts count="7">
    <tablePart r:id="rId2"/>
    <tablePart r:id="rId3"/>
    <tablePart r:id="rId4"/>
    <tablePart r:id="rId5"/>
    <tablePart r:id="rId6"/>
    <tablePart r:id="rId7"/>
    <tablePart r:id="rId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IM Computadoras</vt:lpstr>
      <vt:lpstr>Distribución</vt:lpstr>
      <vt:lpstr>'IM Computadoras'!Área_de_impresión</vt:lpstr>
      <vt:lpstr>'IM Computadoras'!Títulos_a_imprimir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Noé Espinosa Hernández</dc:creator>
  <cp:lastModifiedBy>Noé Espinosa</cp:lastModifiedBy>
  <cp:lastPrinted>2022-12-07T22:40:57Z</cp:lastPrinted>
  <dcterms:created xsi:type="dcterms:W3CDTF">2022-10-13T16:15:11Z</dcterms:created>
  <dcterms:modified xsi:type="dcterms:W3CDTF">2022-12-07T23:35:24Z</dcterms:modified>
</cp:coreProperties>
</file>