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lorenciahr\Desktop\LICITACIONES 2022\Laboratorios\Proyectos abiertos\2DA PARTE DIANA UAEH-LP-N17-2022\Contraloría UAEH-LP-N17-2022\"/>
    </mc:Choice>
  </mc:AlternateContent>
  <bookViews>
    <workbookView xWindow="0" yWindow="0" windowWidth="28800" windowHeight="12330" firstSheet="2" activeTab="3"/>
  </bookViews>
  <sheets>
    <sheet name="insumos laboratorios" sheetId="2" state="hidden" r:id="rId1"/>
    <sheet name="anexo tecnico" sheetId="6" state="hidden" r:id="rId2"/>
    <sheet name="Anexo Técnico" sheetId="9" r:id="rId3"/>
    <sheet name="Anexo Económico " sheetId="8" r:id="rId4"/>
  </sheets>
  <definedNames>
    <definedName name="_xlnm._FilterDatabase" localSheetId="3" hidden="1">'Anexo Económico '!$A$10:$H$10</definedName>
    <definedName name="_xlnm._FilterDatabase" localSheetId="2" hidden="1">'Anexo Técnico'!$A$11:$F$11</definedName>
    <definedName name="_xlnm._FilterDatabase" localSheetId="0" hidden="1">'insumos laboratorios'!$A$11:$AB$810</definedName>
    <definedName name="_xlnm.Print_Area" localSheetId="3">'Anexo Económico '!$A$2:$G$711</definedName>
    <definedName name="_xlnm.Print_Titles" localSheetId="3">'Anexo Económico '!$10:$10</definedName>
    <definedName name="_xlnm.Print_Titles" localSheetId="2">'Anexo Técnico'!$11:$11</definedName>
    <definedName name="_xlnm.Print_Titles" localSheetId="0">'insumos laboratorios'!$10:$11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2" l="1"/>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12" i="2"/>
  <c r="O73" i="2" l="1"/>
  <c r="Z13" i="2" l="1"/>
  <c r="AA13" i="2" s="1"/>
  <c r="Z14" i="2"/>
  <c r="AA14" i="2" s="1"/>
  <c r="Z15" i="2"/>
  <c r="AA15" i="2" s="1"/>
  <c r="Z16" i="2"/>
  <c r="AA16" i="2" s="1"/>
  <c r="Z17" i="2"/>
  <c r="AA17" i="2" s="1"/>
  <c r="Z18" i="2"/>
  <c r="AA18" i="2" s="1"/>
  <c r="Z19" i="2"/>
  <c r="AA19" i="2" s="1"/>
  <c r="Z20" i="2"/>
  <c r="AA20" i="2" s="1"/>
  <c r="Z21" i="2"/>
  <c r="AA21" i="2" s="1"/>
  <c r="Z22" i="2"/>
  <c r="AA22" i="2" s="1"/>
  <c r="Z23" i="2"/>
  <c r="AA23" i="2" s="1"/>
  <c r="Z24" i="2"/>
  <c r="AA24" i="2" s="1"/>
  <c r="Z25" i="2"/>
  <c r="AA25" i="2" s="1"/>
  <c r="Z26" i="2"/>
  <c r="AA26" i="2" s="1"/>
  <c r="Z27" i="2"/>
  <c r="AA27" i="2" s="1"/>
  <c r="Z28" i="2"/>
  <c r="AA28" i="2" s="1"/>
  <c r="Z29" i="2"/>
  <c r="AA29" i="2" s="1"/>
  <c r="Z30" i="2"/>
  <c r="AA30" i="2" s="1"/>
  <c r="Z31" i="2"/>
  <c r="AA31" i="2" s="1"/>
  <c r="Z32" i="2"/>
  <c r="AA32" i="2" s="1"/>
  <c r="Z33" i="2"/>
  <c r="AA33" i="2" s="1"/>
  <c r="Z34" i="2"/>
  <c r="AA34" i="2" s="1"/>
  <c r="Z35" i="2"/>
  <c r="AA35" i="2" s="1"/>
  <c r="Z36" i="2"/>
  <c r="AA36" i="2" s="1"/>
  <c r="Z37" i="2"/>
  <c r="AA37" i="2" s="1"/>
  <c r="Z38" i="2"/>
  <c r="AA38" i="2" s="1"/>
  <c r="Z39" i="2"/>
  <c r="AA39" i="2" s="1"/>
  <c r="Z40" i="2"/>
  <c r="AA40" i="2" s="1"/>
  <c r="Z41" i="2"/>
  <c r="AA41" i="2" s="1"/>
  <c r="Z42" i="2"/>
  <c r="AA42" i="2" s="1"/>
  <c r="Z43" i="2"/>
  <c r="AA43" i="2" s="1"/>
  <c r="Z44" i="2"/>
  <c r="AA44" i="2" s="1"/>
  <c r="Z45" i="2"/>
  <c r="AA45" i="2" s="1"/>
  <c r="Z46" i="2"/>
  <c r="AA46" i="2" s="1"/>
  <c r="Z47" i="2"/>
  <c r="AA47" i="2" s="1"/>
  <c r="Z48" i="2"/>
  <c r="AA48" i="2" s="1"/>
  <c r="Z49" i="2"/>
  <c r="AA49" i="2" s="1"/>
  <c r="Z50" i="2"/>
  <c r="AA50" i="2" s="1"/>
  <c r="Z51" i="2"/>
  <c r="AA51" i="2" s="1"/>
  <c r="Z52" i="2"/>
  <c r="AA52" i="2" s="1"/>
  <c r="Z53" i="2"/>
  <c r="AA53" i="2" s="1"/>
  <c r="Z54" i="2"/>
  <c r="AA54" i="2" s="1"/>
  <c r="Z55" i="2"/>
  <c r="AA55" i="2" s="1"/>
  <c r="Z56" i="2"/>
  <c r="AA56" i="2" s="1"/>
  <c r="Z57" i="2"/>
  <c r="AA57" i="2" s="1"/>
  <c r="Z58" i="2"/>
  <c r="AA58" i="2" s="1"/>
  <c r="Z59" i="2"/>
  <c r="AA59" i="2" s="1"/>
  <c r="Z60" i="2"/>
  <c r="AA60" i="2" s="1"/>
  <c r="Z61" i="2"/>
  <c r="AA61" i="2" s="1"/>
  <c r="Z62" i="2"/>
  <c r="AA62" i="2" s="1"/>
  <c r="Z63" i="2"/>
  <c r="AA63" i="2" s="1"/>
  <c r="Z64" i="2"/>
  <c r="AA64" i="2" s="1"/>
  <c r="Z65" i="2"/>
  <c r="AA65" i="2" s="1"/>
  <c r="Z66" i="2"/>
  <c r="AA66" i="2" s="1"/>
  <c r="Z67" i="2"/>
  <c r="AA67" i="2" s="1"/>
  <c r="Z68" i="2"/>
  <c r="AA68" i="2" s="1"/>
  <c r="Z69" i="2"/>
  <c r="AA69" i="2" s="1"/>
  <c r="Z70" i="2"/>
  <c r="AA70" i="2" s="1"/>
  <c r="Z71" i="2"/>
  <c r="AA71" i="2" s="1"/>
  <c r="Z72" i="2"/>
  <c r="AA72" i="2" s="1"/>
  <c r="Z73" i="2"/>
  <c r="AA73" i="2" s="1"/>
  <c r="Z74" i="2"/>
  <c r="AA74" i="2" s="1"/>
  <c r="Z75" i="2"/>
  <c r="AA75" i="2" s="1"/>
  <c r="Z76" i="2"/>
  <c r="AA76" i="2" s="1"/>
  <c r="Z77" i="2"/>
  <c r="AA77" i="2" s="1"/>
  <c r="Z78" i="2"/>
  <c r="AA78" i="2" s="1"/>
  <c r="Z79" i="2"/>
  <c r="AA79" i="2" s="1"/>
  <c r="Z80" i="2"/>
  <c r="AA80" i="2" s="1"/>
  <c r="Z81" i="2"/>
  <c r="AA81" i="2" s="1"/>
  <c r="Z82" i="2"/>
  <c r="AA82" i="2" s="1"/>
  <c r="Z83" i="2"/>
  <c r="AA83" i="2" s="1"/>
  <c r="Z84" i="2"/>
  <c r="AA84" i="2" s="1"/>
  <c r="Z85" i="2"/>
  <c r="AA85" i="2" s="1"/>
  <c r="Z86" i="2"/>
  <c r="AA86" i="2" s="1"/>
  <c r="Z87" i="2"/>
  <c r="AA87" i="2" s="1"/>
  <c r="Z88" i="2"/>
  <c r="AA88" i="2" s="1"/>
  <c r="Z89" i="2"/>
  <c r="AA89" i="2" s="1"/>
  <c r="Z90" i="2"/>
  <c r="AA90" i="2" s="1"/>
  <c r="Z91" i="2"/>
  <c r="AA91" i="2" s="1"/>
  <c r="Z92" i="2"/>
  <c r="AA92" i="2" s="1"/>
  <c r="Z93" i="2"/>
  <c r="AA93" i="2" s="1"/>
  <c r="Z94" i="2"/>
  <c r="AA94" i="2" s="1"/>
  <c r="Z95" i="2"/>
  <c r="AA95" i="2" s="1"/>
  <c r="Z96" i="2"/>
  <c r="AA96" i="2" s="1"/>
  <c r="Z97" i="2"/>
  <c r="AA97" i="2" s="1"/>
  <c r="Z98" i="2"/>
  <c r="AA98" i="2" s="1"/>
  <c r="Z99" i="2"/>
  <c r="AA99" i="2" s="1"/>
  <c r="Z100" i="2"/>
  <c r="AA100" i="2" s="1"/>
  <c r="Z101" i="2"/>
  <c r="AA101" i="2" s="1"/>
  <c r="Z102" i="2"/>
  <c r="AA102" i="2" s="1"/>
  <c r="Z103" i="2"/>
  <c r="AA103" i="2" s="1"/>
  <c r="Z104" i="2"/>
  <c r="AA104" i="2" s="1"/>
  <c r="Z105" i="2"/>
  <c r="AA105" i="2" s="1"/>
  <c r="Z106" i="2"/>
  <c r="AA106" i="2" s="1"/>
  <c r="Z107" i="2"/>
  <c r="AA107" i="2" s="1"/>
  <c r="Z108" i="2"/>
  <c r="AA108" i="2" s="1"/>
  <c r="Z109" i="2"/>
  <c r="AA109" i="2" s="1"/>
  <c r="Z110" i="2"/>
  <c r="AA110" i="2" s="1"/>
  <c r="Z111" i="2"/>
  <c r="AA111" i="2" s="1"/>
  <c r="Z112" i="2"/>
  <c r="AA112" i="2" s="1"/>
  <c r="Z113" i="2"/>
  <c r="AA113" i="2" s="1"/>
  <c r="Z114" i="2"/>
  <c r="AA114" i="2" s="1"/>
  <c r="Z115" i="2"/>
  <c r="AA115" i="2" s="1"/>
  <c r="Z116" i="2"/>
  <c r="AA116" i="2" s="1"/>
  <c r="Z117" i="2"/>
  <c r="AA117" i="2" s="1"/>
  <c r="Z118" i="2"/>
  <c r="AA118" i="2" s="1"/>
  <c r="Z119" i="2"/>
  <c r="AA119" i="2" s="1"/>
  <c r="Z120" i="2"/>
  <c r="AA120" i="2" s="1"/>
  <c r="Z121" i="2"/>
  <c r="AA121" i="2" s="1"/>
  <c r="Z122" i="2"/>
  <c r="AA122" i="2" s="1"/>
  <c r="Z123" i="2"/>
  <c r="AA123" i="2" s="1"/>
  <c r="Z124" i="2"/>
  <c r="AA124" i="2" s="1"/>
  <c r="Z125" i="2"/>
  <c r="AA125" i="2" s="1"/>
  <c r="Z126" i="2"/>
  <c r="AA126" i="2" s="1"/>
  <c r="Z127" i="2"/>
  <c r="AA127" i="2" s="1"/>
  <c r="Z128" i="2"/>
  <c r="AA128" i="2" s="1"/>
  <c r="Z129" i="2"/>
  <c r="AA129" i="2" s="1"/>
  <c r="Z130" i="2"/>
  <c r="AA130" i="2" s="1"/>
  <c r="Z131" i="2"/>
  <c r="AA131" i="2" s="1"/>
  <c r="Z132" i="2"/>
  <c r="AA132" i="2" s="1"/>
  <c r="Z133" i="2"/>
  <c r="AA133" i="2" s="1"/>
  <c r="Z134" i="2"/>
  <c r="AA134" i="2" s="1"/>
  <c r="Z135" i="2"/>
  <c r="AA135" i="2" s="1"/>
  <c r="Z136" i="2"/>
  <c r="AA136" i="2" s="1"/>
  <c r="Z137" i="2"/>
  <c r="AA137" i="2" s="1"/>
  <c r="Z138" i="2"/>
  <c r="AA138" i="2" s="1"/>
  <c r="Z139" i="2"/>
  <c r="AA139" i="2" s="1"/>
  <c r="Z140" i="2"/>
  <c r="AA140" i="2" s="1"/>
  <c r="Z141" i="2"/>
  <c r="AA141" i="2" s="1"/>
  <c r="Z142" i="2"/>
  <c r="AA142" i="2" s="1"/>
  <c r="Z143" i="2"/>
  <c r="AA143" i="2" s="1"/>
  <c r="Z144" i="2"/>
  <c r="AA144" i="2" s="1"/>
  <c r="Z145" i="2"/>
  <c r="AA145" i="2" s="1"/>
  <c r="Z146" i="2"/>
  <c r="AA146" i="2" s="1"/>
  <c r="Z147" i="2"/>
  <c r="AA147" i="2" s="1"/>
  <c r="Z148" i="2"/>
  <c r="AA148" i="2" s="1"/>
  <c r="Z149" i="2"/>
  <c r="AA149" i="2" s="1"/>
  <c r="Z150" i="2"/>
  <c r="AA150" i="2" s="1"/>
  <c r="Z151" i="2"/>
  <c r="AA151" i="2" s="1"/>
  <c r="Z152" i="2"/>
  <c r="AA152" i="2" s="1"/>
  <c r="Z153" i="2"/>
  <c r="AA153" i="2" s="1"/>
  <c r="Z154" i="2"/>
  <c r="AA154" i="2" s="1"/>
  <c r="Z155" i="2"/>
  <c r="AA155" i="2" s="1"/>
  <c r="Z156" i="2"/>
  <c r="AA156" i="2" s="1"/>
  <c r="Z157" i="2"/>
  <c r="AA157" i="2" s="1"/>
  <c r="Z158" i="2"/>
  <c r="AA158" i="2" s="1"/>
  <c r="Z159" i="2"/>
  <c r="AA159" i="2" s="1"/>
  <c r="Z160" i="2"/>
  <c r="AA160" i="2" s="1"/>
  <c r="Z161" i="2"/>
  <c r="AA161" i="2" s="1"/>
  <c r="Z162" i="2"/>
  <c r="AA162" i="2" s="1"/>
  <c r="Z163" i="2"/>
  <c r="AA163" i="2" s="1"/>
  <c r="Z164" i="2"/>
  <c r="AA164" i="2" s="1"/>
  <c r="Z165" i="2"/>
  <c r="AA165" i="2" s="1"/>
  <c r="Z166" i="2"/>
  <c r="AA166" i="2" s="1"/>
  <c r="Z167" i="2"/>
  <c r="AA167" i="2" s="1"/>
  <c r="Z168" i="2"/>
  <c r="AA168" i="2" s="1"/>
  <c r="Z169" i="2"/>
  <c r="AA169" i="2" s="1"/>
  <c r="Z170" i="2"/>
  <c r="AA170" i="2" s="1"/>
  <c r="Z171" i="2"/>
  <c r="AA171" i="2" s="1"/>
  <c r="Z172" i="2"/>
  <c r="AA172" i="2" s="1"/>
  <c r="Z173" i="2"/>
  <c r="AA173" i="2" s="1"/>
  <c r="Z174" i="2"/>
  <c r="AA174" i="2" s="1"/>
  <c r="Z175" i="2"/>
  <c r="AA175" i="2" s="1"/>
  <c r="Z176" i="2"/>
  <c r="AA176" i="2" s="1"/>
  <c r="Z177" i="2"/>
  <c r="AA177" i="2" s="1"/>
  <c r="Z178" i="2"/>
  <c r="AA178" i="2" s="1"/>
  <c r="Z179" i="2"/>
  <c r="AA179" i="2" s="1"/>
  <c r="Z180" i="2"/>
  <c r="AA180" i="2" s="1"/>
  <c r="Z181" i="2"/>
  <c r="AA181" i="2" s="1"/>
  <c r="Z182" i="2"/>
  <c r="AA182" i="2" s="1"/>
  <c r="Z183" i="2"/>
  <c r="AA183" i="2" s="1"/>
  <c r="Z184" i="2"/>
  <c r="AA184" i="2" s="1"/>
  <c r="Z185" i="2"/>
  <c r="AA185" i="2" s="1"/>
  <c r="Z186" i="2"/>
  <c r="AA186" i="2" s="1"/>
  <c r="Z187" i="2"/>
  <c r="AA187" i="2" s="1"/>
  <c r="Z188" i="2"/>
  <c r="AA188" i="2" s="1"/>
  <c r="Z189" i="2"/>
  <c r="AA189" i="2" s="1"/>
  <c r="Z190" i="2"/>
  <c r="AA190" i="2" s="1"/>
  <c r="Z191" i="2"/>
  <c r="AA191" i="2" s="1"/>
  <c r="Z192" i="2"/>
  <c r="AA192" i="2" s="1"/>
  <c r="Z193" i="2"/>
  <c r="AA193" i="2" s="1"/>
  <c r="Z194" i="2"/>
  <c r="AA194" i="2" s="1"/>
  <c r="Z195" i="2"/>
  <c r="AA195" i="2" s="1"/>
  <c r="Z196" i="2"/>
  <c r="AA196" i="2" s="1"/>
  <c r="Z197" i="2"/>
  <c r="AA197" i="2" s="1"/>
  <c r="Z198" i="2"/>
  <c r="AA198" i="2" s="1"/>
  <c r="Z199" i="2"/>
  <c r="AA199" i="2" s="1"/>
  <c r="Z200" i="2"/>
  <c r="AA200" i="2" s="1"/>
  <c r="Z201" i="2"/>
  <c r="AA201" i="2" s="1"/>
  <c r="Z202" i="2"/>
  <c r="AA202" i="2" s="1"/>
  <c r="Z203" i="2"/>
  <c r="AA203" i="2" s="1"/>
  <c r="Z204" i="2"/>
  <c r="AA204" i="2" s="1"/>
  <c r="Z205" i="2"/>
  <c r="AA205" i="2" s="1"/>
  <c r="Z206" i="2"/>
  <c r="AA206" i="2" s="1"/>
  <c r="Z207" i="2"/>
  <c r="AA207" i="2" s="1"/>
  <c r="Z208" i="2"/>
  <c r="AA208" i="2" s="1"/>
  <c r="Z209" i="2"/>
  <c r="AA209" i="2" s="1"/>
  <c r="Z210" i="2"/>
  <c r="AA210" i="2" s="1"/>
  <c r="Z211" i="2"/>
  <c r="AA211" i="2" s="1"/>
  <c r="Z212" i="2"/>
  <c r="AA212" i="2" s="1"/>
  <c r="Z213" i="2"/>
  <c r="AA213" i="2" s="1"/>
  <c r="Z214" i="2"/>
  <c r="AA214" i="2" s="1"/>
  <c r="Z215" i="2"/>
  <c r="AA215" i="2" s="1"/>
  <c r="Z216" i="2"/>
  <c r="AA216" i="2" s="1"/>
  <c r="Z217" i="2"/>
  <c r="AA217" i="2" s="1"/>
  <c r="Z218" i="2"/>
  <c r="AA218" i="2" s="1"/>
  <c r="Z219" i="2"/>
  <c r="AA219" i="2" s="1"/>
  <c r="Z220" i="2"/>
  <c r="AA220" i="2" s="1"/>
  <c r="Z221" i="2"/>
  <c r="AA221" i="2" s="1"/>
  <c r="Z222" i="2"/>
  <c r="AA222" i="2" s="1"/>
  <c r="Z223" i="2"/>
  <c r="AA223" i="2" s="1"/>
  <c r="Z224" i="2"/>
  <c r="AA224" i="2" s="1"/>
  <c r="Z225" i="2"/>
  <c r="AA225" i="2" s="1"/>
  <c r="Z226" i="2"/>
  <c r="AA226" i="2" s="1"/>
  <c r="Z227" i="2"/>
  <c r="AA227" i="2" s="1"/>
  <c r="Z228" i="2"/>
  <c r="AA228" i="2" s="1"/>
  <c r="Z229" i="2"/>
  <c r="AA229" i="2" s="1"/>
  <c r="Z230" i="2"/>
  <c r="AA230" i="2" s="1"/>
  <c r="Z231" i="2"/>
  <c r="AA231" i="2" s="1"/>
  <c r="Z232" i="2"/>
  <c r="AA232" i="2" s="1"/>
  <c r="Z233" i="2"/>
  <c r="AA233" i="2" s="1"/>
  <c r="Z234" i="2"/>
  <c r="AA234" i="2" s="1"/>
  <c r="Z235" i="2"/>
  <c r="AA235" i="2" s="1"/>
  <c r="Z236" i="2"/>
  <c r="AA236" i="2" s="1"/>
  <c r="Z237" i="2"/>
  <c r="AA237" i="2" s="1"/>
  <c r="Z238" i="2"/>
  <c r="AA238" i="2" s="1"/>
  <c r="Z239" i="2"/>
  <c r="AA239" i="2" s="1"/>
  <c r="Z240" i="2"/>
  <c r="AA240" i="2" s="1"/>
  <c r="Z241" i="2"/>
  <c r="AA241" i="2" s="1"/>
  <c r="Z242" i="2"/>
  <c r="AA242" i="2" s="1"/>
  <c r="Z243" i="2"/>
  <c r="AA243" i="2" s="1"/>
  <c r="Z244" i="2"/>
  <c r="AA244" i="2" s="1"/>
  <c r="Z245" i="2"/>
  <c r="AA245" i="2" s="1"/>
  <c r="Z246" i="2"/>
  <c r="AA246" i="2" s="1"/>
  <c r="Z247" i="2"/>
  <c r="AA247" i="2" s="1"/>
  <c r="Z248" i="2"/>
  <c r="AA248" i="2" s="1"/>
  <c r="Z249" i="2"/>
  <c r="AA249" i="2" s="1"/>
  <c r="Z250" i="2"/>
  <c r="AA250" i="2" s="1"/>
  <c r="Z251" i="2"/>
  <c r="AA251" i="2" s="1"/>
  <c r="Z252" i="2"/>
  <c r="AA252" i="2" s="1"/>
  <c r="Z253" i="2"/>
  <c r="AA253" i="2" s="1"/>
  <c r="Z254" i="2"/>
  <c r="AA254" i="2" s="1"/>
  <c r="Z255" i="2"/>
  <c r="AA255" i="2" s="1"/>
  <c r="Z256" i="2"/>
  <c r="AA256" i="2" s="1"/>
  <c r="Z257" i="2"/>
  <c r="AA257" i="2" s="1"/>
  <c r="Z258" i="2"/>
  <c r="AA258" i="2" s="1"/>
  <c r="Z259" i="2"/>
  <c r="AA259" i="2" s="1"/>
  <c r="Z260" i="2"/>
  <c r="AA260" i="2" s="1"/>
  <c r="Z261" i="2"/>
  <c r="AA261" i="2" s="1"/>
  <c r="Z262" i="2"/>
  <c r="AA262" i="2" s="1"/>
  <c r="Z263" i="2"/>
  <c r="AA263" i="2" s="1"/>
  <c r="Z264" i="2"/>
  <c r="AA264" i="2" s="1"/>
  <c r="Z265" i="2"/>
  <c r="AA265" i="2" s="1"/>
  <c r="Z266" i="2"/>
  <c r="AA266" i="2" s="1"/>
  <c r="Z267" i="2"/>
  <c r="AA267" i="2" s="1"/>
  <c r="Z268" i="2"/>
  <c r="AA268" i="2" s="1"/>
  <c r="Z269" i="2"/>
  <c r="AA269" i="2" s="1"/>
  <c r="Z270" i="2"/>
  <c r="AA270" i="2" s="1"/>
  <c r="Z271" i="2"/>
  <c r="AA271" i="2" s="1"/>
  <c r="Z272" i="2"/>
  <c r="AA272" i="2" s="1"/>
  <c r="Z273" i="2"/>
  <c r="AA273" i="2" s="1"/>
  <c r="Z274" i="2"/>
  <c r="AA274" i="2" s="1"/>
  <c r="Z275" i="2"/>
  <c r="AA275" i="2" s="1"/>
  <c r="Z276" i="2"/>
  <c r="AA276" i="2" s="1"/>
  <c r="Z277" i="2"/>
  <c r="AA277" i="2" s="1"/>
  <c r="Z278" i="2"/>
  <c r="AA278" i="2" s="1"/>
  <c r="Z279" i="2"/>
  <c r="AA279" i="2" s="1"/>
  <c r="Z280" i="2"/>
  <c r="AA280" i="2" s="1"/>
  <c r="Z281" i="2"/>
  <c r="AA281" i="2" s="1"/>
  <c r="Z282" i="2"/>
  <c r="AA282" i="2" s="1"/>
  <c r="Z283" i="2"/>
  <c r="AA283" i="2" s="1"/>
  <c r="Z284" i="2"/>
  <c r="AA284" i="2" s="1"/>
  <c r="Z285" i="2"/>
  <c r="AA285" i="2" s="1"/>
  <c r="Z286" i="2"/>
  <c r="AA286" i="2" s="1"/>
  <c r="Z287" i="2"/>
  <c r="AA287" i="2" s="1"/>
  <c r="Z288" i="2"/>
  <c r="AA288" i="2" s="1"/>
  <c r="Z289" i="2"/>
  <c r="AA289" i="2" s="1"/>
  <c r="Z290" i="2"/>
  <c r="AA290" i="2" s="1"/>
  <c r="Z291" i="2"/>
  <c r="AA291" i="2" s="1"/>
  <c r="Z292" i="2"/>
  <c r="AA292" i="2" s="1"/>
  <c r="Z293" i="2"/>
  <c r="AA293" i="2" s="1"/>
  <c r="Z294" i="2"/>
  <c r="AA294" i="2" s="1"/>
  <c r="Z295" i="2"/>
  <c r="AA295" i="2" s="1"/>
  <c r="Z296" i="2"/>
  <c r="AA296" i="2" s="1"/>
  <c r="Z297" i="2"/>
  <c r="AA297" i="2" s="1"/>
  <c r="Z298" i="2"/>
  <c r="AA298" i="2" s="1"/>
  <c r="Z299" i="2"/>
  <c r="AA299" i="2" s="1"/>
  <c r="Z300" i="2"/>
  <c r="AA300" i="2" s="1"/>
  <c r="Z301" i="2"/>
  <c r="AA301" i="2" s="1"/>
  <c r="Z302" i="2"/>
  <c r="AA302" i="2" s="1"/>
  <c r="Z303" i="2"/>
  <c r="AA303" i="2" s="1"/>
  <c r="Z304" i="2"/>
  <c r="AA304" i="2" s="1"/>
  <c r="Z305" i="2"/>
  <c r="AA305" i="2" s="1"/>
  <c r="Z306" i="2"/>
  <c r="AA306" i="2" s="1"/>
  <c r="Z307" i="2"/>
  <c r="AA307" i="2" s="1"/>
  <c r="Z308" i="2"/>
  <c r="AA308" i="2" s="1"/>
  <c r="Z309" i="2"/>
  <c r="AA309" i="2" s="1"/>
  <c r="Z310" i="2"/>
  <c r="AA310" i="2" s="1"/>
  <c r="Z311" i="2"/>
  <c r="AA311" i="2" s="1"/>
  <c r="Z312" i="2"/>
  <c r="AA312" i="2" s="1"/>
  <c r="Z313" i="2"/>
  <c r="AA313" i="2" s="1"/>
  <c r="Z314" i="2"/>
  <c r="AA314" i="2" s="1"/>
  <c r="Z315" i="2"/>
  <c r="AA315" i="2" s="1"/>
  <c r="Z316" i="2"/>
  <c r="AA316" i="2" s="1"/>
  <c r="Z317" i="2"/>
  <c r="AA317" i="2" s="1"/>
  <c r="Z318" i="2"/>
  <c r="AA318" i="2" s="1"/>
  <c r="Z319" i="2"/>
  <c r="AA319" i="2" s="1"/>
  <c r="Z320" i="2"/>
  <c r="AA320" i="2" s="1"/>
  <c r="Z321" i="2"/>
  <c r="AA321" i="2" s="1"/>
  <c r="Z322" i="2"/>
  <c r="AA322" i="2" s="1"/>
  <c r="Z323" i="2"/>
  <c r="AA323" i="2" s="1"/>
  <c r="Z324" i="2"/>
  <c r="AA324" i="2" s="1"/>
  <c r="Z325" i="2"/>
  <c r="AA325" i="2" s="1"/>
  <c r="Z326" i="2"/>
  <c r="AA326" i="2" s="1"/>
  <c r="Z327" i="2"/>
  <c r="AA327" i="2" s="1"/>
  <c r="Z328" i="2"/>
  <c r="AA328" i="2" s="1"/>
  <c r="Z329" i="2"/>
  <c r="AA329" i="2" s="1"/>
  <c r="Z330" i="2"/>
  <c r="AA330" i="2" s="1"/>
  <c r="Z331" i="2"/>
  <c r="AA331" i="2" s="1"/>
  <c r="Z332" i="2"/>
  <c r="AA332" i="2" s="1"/>
  <c r="Z333" i="2"/>
  <c r="AA333" i="2" s="1"/>
  <c r="Z334" i="2"/>
  <c r="AA334" i="2" s="1"/>
  <c r="Z335" i="2"/>
  <c r="AA335" i="2" s="1"/>
  <c r="Z336" i="2"/>
  <c r="AA336" i="2" s="1"/>
  <c r="Z337" i="2"/>
  <c r="AA337" i="2" s="1"/>
  <c r="Z338" i="2"/>
  <c r="AA338" i="2" s="1"/>
  <c r="Z339" i="2"/>
  <c r="AA339" i="2" s="1"/>
  <c r="Z340" i="2"/>
  <c r="AA340" i="2" s="1"/>
  <c r="Z341" i="2"/>
  <c r="AA341" i="2" s="1"/>
  <c r="Z342" i="2"/>
  <c r="AA342" i="2" s="1"/>
  <c r="Z343" i="2"/>
  <c r="AA343" i="2" s="1"/>
  <c r="Z344" i="2"/>
  <c r="AA344" i="2" s="1"/>
  <c r="Z345" i="2"/>
  <c r="AA345" i="2" s="1"/>
  <c r="Z346" i="2"/>
  <c r="AA346" i="2" s="1"/>
  <c r="Z347" i="2"/>
  <c r="AA347" i="2" s="1"/>
  <c r="Z348" i="2"/>
  <c r="AA348" i="2" s="1"/>
  <c r="Z349" i="2"/>
  <c r="AA349" i="2" s="1"/>
  <c r="Z350" i="2"/>
  <c r="AA350" i="2" s="1"/>
  <c r="Z351" i="2"/>
  <c r="AA351" i="2" s="1"/>
  <c r="Z352" i="2"/>
  <c r="AA352" i="2" s="1"/>
  <c r="Z353" i="2"/>
  <c r="AA353" i="2" s="1"/>
  <c r="Z354" i="2"/>
  <c r="AA354" i="2" s="1"/>
  <c r="Z355" i="2"/>
  <c r="AA355" i="2" s="1"/>
  <c r="Z356" i="2"/>
  <c r="AA356" i="2" s="1"/>
  <c r="Z357" i="2"/>
  <c r="AA357" i="2" s="1"/>
  <c r="Z358" i="2"/>
  <c r="AA358" i="2" s="1"/>
  <c r="Z359" i="2"/>
  <c r="AA359" i="2" s="1"/>
  <c r="Z360" i="2"/>
  <c r="AA360" i="2" s="1"/>
  <c r="Z361" i="2"/>
  <c r="AA361" i="2" s="1"/>
  <c r="Z362" i="2"/>
  <c r="AA362" i="2" s="1"/>
  <c r="Z363" i="2"/>
  <c r="AA363" i="2" s="1"/>
  <c r="Z364" i="2"/>
  <c r="AA364" i="2" s="1"/>
  <c r="Z365" i="2"/>
  <c r="AA365" i="2" s="1"/>
  <c r="Z366" i="2"/>
  <c r="AA366" i="2" s="1"/>
  <c r="Z367" i="2"/>
  <c r="AA367" i="2" s="1"/>
  <c r="Z368" i="2"/>
  <c r="AA368" i="2" s="1"/>
  <c r="Z369" i="2"/>
  <c r="AA369" i="2" s="1"/>
  <c r="Z370" i="2"/>
  <c r="AA370" i="2" s="1"/>
  <c r="Z371" i="2"/>
  <c r="AA371" i="2" s="1"/>
  <c r="Z372" i="2"/>
  <c r="AA372" i="2" s="1"/>
  <c r="Z373" i="2"/>
  <c r="AA373" i="2" s="1"/>
  <c r="Z374" i="2"/>
  <c r="AA374" i="2" s="1"/>
  <c r="Z375" i="2"/>
  <c r="AA375" i="2" s="1"/>
  <c r="Z376" i="2"/>
  <c r="AA376" i="2" s="1"/>
  <c r="Z377" i="2"/>
  <c r="AA377" i="2" s="1"/>
  <c r="Z378" i="2"/>
  <c r="AA378" i="2" s="1"/>
  <c r="Z379" i="2"/>
  <c r="AA379" i="2" s="1"/>
  <c r="Z380" i="2"/>
  <c r="AA380" i="2" s="1"/>
  <c r="Z381" i="2"/>
  <c r="AA381" i="2" s="1"/>
  <c r="Z382" i="2"/>
  <c r="AA382" i="2" s="1"/>
  <c r="Z383" i="2"/>
  <c r="AA383" i="2" s="1"/>
  <c r="Z384" i="2"/>
  <c r="AA384" i="2" s="1"/>
  <c r="Z385" i="2"/>
  <c r="AA385" i="2" s="1"/>
  <c r="Z386" i="2"/>
  <c r="AA386" i="2" s="1"/>
  <c r="Z387" i="2"/>
  <c r="AA387" i="2" s="1"/>
  <c r="Z388" i="2"/>
  <c r="AA388" i="2" s="1"/>
  <c r="Z389" i="2"/>
  <c r="AA389" i="2" s="1"/>
  <c r="Z390" i="2"/>
  <c r="AA390" i="2" s="1"/>
  <c r="Z391" i="2"/>
  <c r="AA391" i="2" s="1"/>
  <c r="Z392" i="2"/>
  <c r="AA392" i="2" s="1"/>
  <c r="Z393" i="2"/>
  <c r="AA393" i="2" s="1"/>
  <c r="Z394" i="2"/>
  <c r="AA394" i="2" s="1"/>
  <c r="Z395" i="2"/>
  <c r="AA395" i="2" s="1"/>
  <c r="Z396" i="2"/>
  <c r="AA396" i="2" s="1"/>
  <c r="Z397" i="2"/>
  <c r="AA397" i="2" s="1"/>
  <c r="Z398" i="2"/>
  <c r="AA398" i="2" s="1"/>
  <c r="Z399" i="2"/>
  <c r="AA399" i="2" s="1"/>
  <c r="Z400" i="2"/>
  <c r="AA400" i="2" s="1"/>
  <c r="Z401" i="2"/>
  <c r="AA401" i="2" s="1"/>
  <c r="Z402" i="2"/>
  <c r="AA402" i="2" s="1"/>
  <c r="Z403" i="2"/>
  <c r="AA403" i="2" s="1"/>
  <c r="Z404" i="2"/>
  <c r="AA404" i="2" s="1"/>
  <c r="Z405" i="2"/>
  <c r="AA405" i="2" s="1"/>
  <c r="Z406" i="2"/>
  <c r="AA406" i="2" s="1"/>
  <c r="Z407" i="2"/>
  <c r="AA407" i="2" s="1"/>
  <c r="Z408" i="2"/>
  <c r="AA408" i="2" s="1"/>
  <c r="Z409" i="2"/>
  <c r="AA409" i="2" s="1"/>
  <c r="Z410" i="2"/>
  <c r="AA410" i="2" s="1"/>
  <c r="Z411" i="2"/>
  <c r="AA411" i="2" s="1"/>
  <c r="Z412" i="2"/>
  <c r="AA412" i="2" s="1"/>
  <c r="Z413" i="2"/>
  <c r="AA413" i="2" s="1"/>
  <c r="Z414" i="2"/>
  <c r="AA414" i="2" s="1"/>
  <c r="Z415" i="2"/>
  <c r="AA415" i="2" s="1"/>
  <c r="Z416" i="2"/>
  <c r="AA416" i="2" s="1"/>
  <c r="Z417" i="2"/>
  <c r="AA417" i="2" s="1"/>
  <c r="Z418" i="2"/>
  <c r="AA418" i="2" s="1"/>
  <c r="Z419" i="2"/>
  <c r="AA419" i="2" s="1"/>
  <c r="Z420" i="2"/>
  <c r="AA420" i="2" s="1"/>
  <c r="Z421" i="2"/>
  <c r="AA421" i="2" s="1"/>
  <c r="Z422" i="2"/>
  <c r="AA422" i="2" s="1"/>
  <c r="Z423" i="2"/>
  <c r="AA423" i="2" s="1"/>
  <c r="Z424" i="2"/>
  <c r="AA424" i="2" s="1"/>
  <c r="Z425" i="2"/>
  <c r="AA425" i="2" s="1"/>
  <c r="Z426" i="2"/>
  <c r="AA426" i="2" s="1"/>
  <c r="Z427" i="2"/>
  <c r="AA427" i="2" s="1"/>
  <c r="Z428" i="2"/>
  <c r="AA428" i="2" s="1"/>
  <c r="Z429" i="2"/>
  <c r="AA429" i="2" s="1"/>
  <c r="Z430" i="2"/>
  <c r="AA430" i="2" s="1"/>
  <c r="Z431" i="2"/>
  <c r="AA431" i="2" s="1"/>
  <c r="Z432" i="2"/>
  <c r="AA432" i="2" s="1"/>
  <c r="Z433" i="2"/>
  <c r="AA433" i="2" s="1"/>
  <c r="Z434" i="2"/>
  <c r="AA434" i="2" s="1"/>
  <c r="Z435" i="2"/>
  <c r="AA435" i="2" s="1"/>
  <c r="Z436" i="2"/>
  <c r="AA436" i="2" s="1"/>
  <c r="Z437" i="2"/>
  <c r="AA437" i="2" s="1"/>
  <c r="Z438" i="2"/>
  <c r="AA438" i="2" s="1"/>
  <c r="Z439" i="2"/>
  <c r="AA439" i="2" s="1"/>
  <c r="Z440" i="2"/>
  <c r="AA440" i="2" s="1"/>
  <c r="Z441" i="2"/>
  <c r="AA441" i="2" s="1"/>
  <c r="Z442" i="2"/>
  <c r="AA442" i="2" s="1"/>
  <c r="Z443" i="2"/>
  <c r="AA443" i="2" s="1"/>
  <c r="Z444" i="2"/>
  <c r="AA444" i="2" s="1"/>
  <c r="Z445" i="2"/>
  <c r="AA445" i="2" s="1"/>
  <c r="Z446" i="2"/>
  <c r="AA446" i="2" s="1"/>
  <c r="Z447" i="2"/>
  <c r="AA447" i="2" s="1"/>
  <c r="Z448" i="2"/>
  <c r="AA448" i="2" s="1"/>
  <c r="Z449" i="2"/>
  <c r="AA449" i="2" s="1"/>
  <c r="Z450" i="2"/>
  <c r="AA450" i="2" s="1"/>
  <c r="Z451" i="2"/>
  <c r="AA451" i="2" s="1"/>
  <c r="Z452" i="2"/>
  <c r="AA452" i="2" s="1"/>
  <c r="Z453" i="2"/>
  <c r="AA453" i="2" s="1"/>
  <c r="Z454" i="2"/>
  <c r="AA454" i="2" s="1"/>
  <c r="Z455" i="2"/>
  <c r="AA455" i="2" s="1"/>
  <c r="Z456" i="2"/>
  <c r="AA456" i="2" s="1"/>
  <c r="Z457" i="2"/>
  <c r="AA457" i="2" s="1"/>
  <c r="Z458" i="2"/>
  <c r="AA458" i="2" s="1"/>
  <c r="Z459" i="2"/>
  <c r="AA459" i="2" s="1"/>
  <c r="Z460" i="2"/>
  <c r="AA460" i="2" s="1"/>
  <c r="Z461" i="2"/>
  <c r="AA461" i="2" s="1"/>
  <c r="Z462" i="2"/>
  <c r="AA462" i="2" s="1"/>
  <c r="Z463" i="2"/>
  <c r="AA463" i="2" s="1"/>
  <c r="Z464" i="2"/>
  <c r="AA464" i="2" s="1"/>
  <c r="Z465" i="2"/>
  <c r="AA465" i="2" s="1"/>
  <c r="Z466" i="2"/>
  <c r="AA466" i="2" s="1"/>
  <c r="Z467" i="2"/>
  <c r="AA467" i="2" s="1"/>
  <c r="Z468" i="2"/>
  <c r="AA468" i="2" s="1"/>
  <c r="Z469" i="2"/>
  <c r="AA469" i="2" s="1"/>
  <c r="Z470" i="2"/>
  <c r="AA470" i="2" s="1"/>
  <c r="Z471" i="2"/>
  <c r="AA471" i="2" s="1"/>
  <c r="Z472" i="2"/>
  <c r="AA472" i="2" s="1"/>
  <c r="Z473" i="2"/>
  <c r="AA473" i="2" s="1"/>
  <c r="Z474" i="2"/>
  <c r="AA474" i="2" s="1"/>
  <c r="Z475" i="2"/>
  <c r="AA475" i="2" s="1"/>
  <c r="Z476" i="2"/>
  <c r="AA476" i="2" s="1"/>
  <c r="Z477" i="2"/>
  <c r="AA477" i="2" s="1"/>
  <c r="Z478" i="2"/>
  <c r="AA478" i="2" s="1"/>
  <c r="Z479" i="2"/>
  <c r="AA479" i="2" s="1"/>
  <c r="Z480" i="2"/>
  <c r="AA480" i="2" s="1"/>
  <c r="Z481" i="2"/>
  <c r="AA481" i="2" s="1"/>
  <c r="Z482" i="2"/>
  <c r="AA482" i="2" s="1"/>
  <c r="Z483" i="2"/>
  <c r="AA483" i="2" s="1"/>
  <c r="Z484" i="2"/>
  <c r="AA484" i="2" s="1"/>
  <c r="Z485" i="2"/>
  <c r="AA485" i="2" s="1"/>
  <c r="Z486" i="2"/>
  <c r="AA486" i="2" s="1"/>
  <c r="Z487" i="2"/>
  <c r="AA487" i="2" s="1"/>
  <c r="Z488" i="2"/>
  <c r="AA488" i="2" s="1"/>
  <c r="Z489" i="2"/>
  <c r="AA489" i="2" s="1"/>
  <c r="Z490" i="2"/>
  <c r="AA490" i="2" s="1"/>
  <c r="Z491" i="2"/>
  <c r="AA491" i="2" s="1"/>
  <c r="Z492" i="2"/>
  <c r="AA492" i="2" s="1"/>
  <c r="Z493" i="2"/>
  <c r="AA493" i="2" s="1"/>
  <c r="Z494" i="2"/>
  <c r="AA494" i="2" s="1"/>
  <c r="Z495" i="2"/>
  <c r="AA495" i="2" s="1"/>
  <c r="Z496" i="2"/>
  <c r="AA496" i="2" s="1"/>
  <c r="Z497" i="2"/>
  <c r="AA497" i="2" s="1"/>
  <c r="Z498" i="2"/>
  <c r="AA498" i="2" s="1"/>
  <c r="Z499" i="2"/>
  <c r="AA499" i="2" s="1"/>
  <c r="Z500" i="2"/>
  <c r="AA500" i="2" s="1"/>
  <c r="Z501" i="2"/>
  <c r="AA501" i="2" s="1"/>
  <c r="Z502" i="2"/>
  <c r="AA502" i="2" s="1"/>
  <c r="Z503" i="2"/>
  <c r="AA503" i="2" s="1"/>
  <c r="Z504" i="2"/>
  <c r="AA504" i="2" s="1"/>
  <c r="Z505" i="2"/>
  <c r="AA505" i="2" s="1"/>
  <c r="Z506" i="2"/>
  <c r="AA506" i="2" s="1"/>
  <c r="Z507" i="2"/>
  <c r="AA507" i="2" s="1"/>
  <c r="Z508" i="2"/>
  <c r="AA508" i="2" s="1"/>
  <c r="Z509" i="2"/>
  <c r="AA509" i="2" s="1"/>
  <c r="Z510" i="2"/>
  <c r="AA510" i="2" s="1"/>
  <c r="Z511" i="2"/>
  <c r="AA511" i="2" s="1"/>
  <c r="Z512" i="2"/>
  <c r="AA512" i="2" s="1"/>
  <c r="Z513" i="2"/>
  <c r="AA513" i="2" s="1"/>
  <c r="Z514" i="2"/>
  <c r="AA514" i="2" s="1"/>
  <c r="Z515" i="2"/>
  <c r="AA515" i="2" s="1"/>
  <c r="Z516" i="2"/>
  <c r="AA516" i="2" s="1"/>
  <c r="Z517" i="2"/>
  <c r="AA517" i="2" s="1"/>
  <c r="Z518" i="2"/>
  <c r="AA518" i="2" s="1"/>
  <c r="Z519" i="2"/>
  <c r="AA519" i="2" s="1"/>
  <c r="Z520" i="2"/>
  <c r="AA520" i="2" s="1"/>
  <c r="Z521" i="2"/>
  <c r="AA521" i="2" s="1"/>
  <c r="Z522" i="2"/>
  <c r="AA522" i="2" s="1"/>
  <c r="Z523" i="2"/>
  <c r="AA523" i="2" s="1"/>
  <c r="Z524" i="2"/>
  <c r="AA524" i="2" s="1"/>
  <c r="Z525" i="2"/>
  <c r="AA525" i="2" s="1"/>
  <c r="Z526" i="2"/>
  <c r="AA526" i="2" s="1"/>
  <c r="Z527" i="2"/>
  <c r="AA527" i="2" s="1"/>
  <c r="Z528" i="2"/>
  <c r="AA528" i="2" s="1"/>
  <c r="Z529" i="2"/>
  <c r="AA529" i="2" s="1"/>
  <c r="Z530" i="2"/>
  <c r="AA530" i="2" s="1"/>
  <c r="Z531" i="2"/>
  <c r="AA531" i="2" s="1"/>
  <c r="Z532" i="2"/>
  <c r="AA532" i="2" s="1"/>
  <c r="Z533" i="2"/>
  <c r="AA533" i="2" s="1"/>
  <c r="Z534" i="2"/>
  <c r="AA534" i="2" s="1"/>
  <c r="Z535" i="2"/>
  <c r="AA535" i="2" s="1"/>
  <c r="Z536" i="2"/>
  <c r="AA536" i="2" s="1"/>
  <c r="Z537" i="2"/>
  <c r="AA537" i="2" s="1"/>
  <c r="Z538" i="2"/>
  <c r="AA538" i="2" s="1"/>
  <c r="Z539" i="2"/>
  <c r="AA539" i="2" s="1"/>
  <c r="Z540" i="2"/>
  <c r="AA540" i="2" s="1"/>
  <c r="Z541" i="2"/>
  <c r="AA541" i="2" s="1"/>
  <c r="Z542" i="2"/>
  <c r="AA542" i="2" s="1"/>
  <c r="Z543" i="2"/>
  <c r="AA543" i="2" s="1"/>
  <c r="Z544" i="2"/>
  <c r="AA544" i="2" s="1"/>
  <c r="Z545" i="2"/>
  <c r="AA545" i="2" s="1"/>
  <c r="Z546" i="2"/>
  <c r="AA546" i="2" s="1"/>
  <c r="Z547" i="2"/>
  <c r="AA547" i="2" s="1"/>
  <c r="Z548" i="2"/>
  <c r="AA548" i="2" s="1"/>
  <c r="Z549" i="2"/>
  <c r="AA549" i="2" s="1"/>
  <c r="Z550" i="2"/>
  <c r="AA550" i="2" s="1"/>
  <c r="Z551" i="2"/>
  <c r="AA551" i="2" s="1"/>
  <c r="Z552" i="2"/>
  <c r="AA552" i="2" s="1"/>
  <c r="Z553" i="2"/>
  <c r="AA553" i="2" s="1"/>
  <c r="Z554" i="2"/>
  <c r="AA554" i="2" s="1"/>
  <c r="Z555" i="2"/>
  <c r="AA555" i="2" s="1"/>
  <c r="Z556" i="2"/>
  <c r="AA556" i="2" s="1"/>
  <c r="Z557" i="2"/>
  <c r="AA557" i="2" s="1"/>
  <c r="Z558" i="2"/>
  <c r="AA558" i="2" s="1"/>
  <c r="Z559" i="2"/>
  <c r="AA559" i="2" s="1"/>
  <c r="Z560" i="2"/>
  <c r="AA560" i="2" s="1"/>
  <c r="Z561" i="2"/>
  <c r="AA561" i="2" s="1"/>
  <c r="Z562" i="2"/>
  <c r="AA562" i="2" s="1"/>
  <c r="Z563" i="2"/>
  <c r="AA563" i="2" s="1"/>
  <c r="Z564" i="2"/>
  <c r="AA564" i="2" s="1"/>
  <c r="Z565" i="2"/>
  <c r="AA565" i="2" s="1"/>
  <c r="Z566" i="2"/>
  <c r="AA566" i="2" s="1"/>
  <c r="Z567" i="2"/>
  <c r="AA567" i="2" s="1"/>
  <c r="Z568" i="2"/>
  <c r="AA568" i="2" s="1"/>
  <c r="Z569" i="2"/>
  <c r="AA569" i="2" s="1"/>
  <c r="Z570" i="2"/>
  <c r="AA570" i="2" s="1"/>
  <c r="Z571" i="2"/>
  <c r="AA571" i="2" s="1"/>
  <c r="Z572" i="2"/>
  <c r="AA572" i="2" s="1"/>
  <c r="Z573" i="2"/>
  <c r="AA573" i="2" s="1"/>
  <c r="Z574" i="2"/>
  <c r="AA574" i="2" s="1"/>
  <c r="Z575" i="2"/>
  <c r="AA575" i="2" s="1"/>
  <c r="Z576" i="2"/>
  <c r="AA576" i="2" s="1"/>
  <c r="Z577" i="2"/>
  <c r="AA577" i="2" s="1"/>
  <c r="Z578" i="2"/>
  <c r="AA578" i="2" s="1"/>
  <c r="Z579" i="2"/>
  <c r="AA579" i="2" s="1"/>
  <c r="Z580" i="2"/>
  <c r="AA580" i="2" s="1"/>
  <c r="Z581" i="2"/>
  <c r="AA581" i="2" s="1"/>
  <c r="Z582" i="2"/>
  <c r="AA582" i="2" s="1"/>
  <c r="Z583" i="2"/>
  <c r="AA583" i="2" s="1"/>
  <c r="Z584" i="2"/>
  <c r="AA584" i="2" s="1"/>
  <c r="Z585" i="2"/>
  <c r="AA585" i="2" s="1"/>
  <c r="Z586" i="2"/>
  <c r="AA586" i="2" s="1"/>
  <c r="Z587" i="2"/>
  <c r="AA587" i="2" s="1"/>
  <c r="Z588" i="2"/>
  <c r="AA588" i="2" s="1"/>
  <c r="Z589" i="2"/>
  <c r="AA589" i="2" s="1"/>
  <c r="Z590" i="2"/>
  <c r="AA590" i="2" s="1"/>
  <c r="Z591" i="2"/>
  <c r="AA591" i="2" s="1"/>
  <c r="Z592" i="2"/>
  <c r="AA592" i="2" s="1"/>
  <c r="Z593" i="2"/>
  <c r="AA593" i="2" s="1"/>
  <c r="Z594" i="2"/>
  <c r="AA594" i="2" s="1"/>
  <c r="Z595" i="2"/>
  <c r="AA595" i="2" s="1"/>
  <c r="Z596" i="2"/>
  <c r="AA596" i="2" s="1"/>
  <c r="Z597" i="2"/>
  <c r="AA597" i="2" s="1"/>
  <c r="Z598" i="2"/>
  <c r="AA598" i="2" s="1"/>
  <c r="Z599" i="2"/>
  <c r="AA599" i="2" s="1"/>
  <c r="Z600" i="2"/>
  <c r="AA600" i="2" s="1"/>
  <c r="Z601" i="2"/>
  <c r="AA601" i="2" s="1"/>
  <c r="Z602" i="2"/>
  <c r="AA602" i="2" s="1"/>
  <c r="Z603" i="2"/>
  <c r="AA603" i="2" s="1"/>
  <c r="Z604" i="2"/>
  <c r="AA604" i="2" s="1"/>
  <c r="Z605" i="2"/>
  <c r="AA605" i="2" s="1"/>
  <c r="Z606" i="2"/>
  <c r="AA606" i="2" s="1"/>
  <c r="Z607" i="2"/>
  <c r="AA607" i="2" s="1"/>
  <c r="Z608" i="2"/>
  <c r="AA608" i="2" s="1"/>
  <c r="Z609" i="2"/>
  <c r="AA609" i="2" s="1"/>
  <c r="Z610" i="2"/>
  <c r="AA610" i="2" s="1"/>
  <c r="Z611" i="2"/>
  <c r="AA611" i="2" s="1"/>
  <c r="Z612" i="2"/>
  <c r="AA612" i="2" s="1"/>
  <c r="Z613" i="2"/>
  <c r="AA613" i="2" s="1"/>
  <c r="Z614" i="2"/>
  <c r="AA614" i="2" s="1"/>
  <c r="Z615" i="2"/>
  <c r="AA615" i="2" s="1"/>
  <c r="Z616" i="2"/>
  <c r="AA616" i="2" s="1"/>
  <c r="Z617" i="2"/>
  <c r="AA617" i="2" s="1"/>
  <c r="Z618" i="2"/>
  <c r="AA618" i="2" s="1"/>
  <c r="Z619" i="2"/>
  <c r="AA619" i="2" s="1"/>
  <c r="Z620" i="2"/>
  <c r="AA620" i="2" s="1"/>
  <c r="Z621" i="2"/>
  <c r="AA621" i="2" s="1"/>
  <c r="Z622" i="2"/>
  <c r="AA622" i="2" s="1"/>
  <c r="Z623" i="2"/>
  <c r="AA623" i="2" s="1"/>
  <c r="Z624" i="2"/>
  <c r="AA624" i="2" s="1"/>
  <c r="Z625" i="2"/>
  <c r="AA625" i="2" s="1"/>
  <c r="Z626" i="2"/>
  <c r="AA626" i="2" s="1"/>
  <c r="Z627" i="2"/>
  <c r="AA627" i="2" s="1"/>
  <c r="Z628" i="2"/>
  <c r="AA628" i="2" s="1"/>
  <c r="Z629" i="2"/>
  <c r="AA629" i="2" s="1"/>
  <c r="Z630" i="2"/>
  <c r="AA630" i="2" s="1"/>
  <c r="Z631" i="2"/>
  <c r="AA631" i="2" s="1"/>
  <c r="Z632" i="2"/>
  <c r="AA632" i="2" s="1"/>
  <c r="Z633" i="2"/>
  <c r="AA633" i="2" s="1"/>
  <c r="Z634" i="2"/>
  <c r="AA634" i="2" s="1"/>
  <c r="Z635" i="2"/>
  <c r="AA635" i="2" s="1"/>
  <c r="Z636" i="2"/>
  <c r="AA636" i="2" s="1"/>
  <c r="Z637" i="2"/>
  <c r="AA637" i="2" s="1"/>
  <c r="Z638" i="2"/>
  <c r="AA638" i="2" s="1"/>
  <c r="Z639" i="2"/>
  <c r="AA639" i="2" s="1"/>
  <c r="Z640" i="2"/>
  <c r="AA640" i="2" s="1"/>
  <c r="Z641" i="2"/>
  <c r="AA641" i="2" s="1"/>
  <c r="Z642" i="2"/>
  <c r="AA642" i="2" s="1"/>
  <c r="Z643" i="2"/>
  <c r="AA643" i="2" s="1"/>
  <c r="Z644" i="2"/>
  <c r="AA644" i="2" s="1"/>
  <c r="Z645" i="2"/>
  <c r="AA645" i="2" s="1"/>
  <c r="Z646" i="2"/>
  <c r="AA646" i="2" s="1"/>
  <c r="Z647" i="2"/>
  <c r="AA647" i="2" s="1"/>
  <c r="Z648" i="2"/>
  <c r="AA648" i="2" s="1"/>
  <c r="Z649" i="2"/>
  <c r="AA649" i="2" s="1"/>
  <c r="Z650" i="2"/>
  <c r="AA650" i="2" s="1"/>
  <c r="Z651" i="2"/>
  <c r="AA651" i="2" s="1"/>
  <c r="Z652" i="2"/>
  <c r="AA652" i="2" s="1"/>
  <c r="Z653" i="2"/>
  <c r="AA653" i="2" s="1"/>
  <c r="Z654" i="2"/>
  <c r="AA654" i="2" s="1"/>
  <c r="Z655" i="2"/>
  <c r="AA655" i="2" s="1"/>
  <c r="Z656" i="2"/>
  <c r="AA656" i="2" s="1"/>
  <c r="Z657" i="2"/>
  <c r="AA657" i="2" s="1"/>
  <c r="Z658" i="2"/>
  <c r="AA658" i="2" s="1"/>
  <c r="Z659" i="2"/>
  <c r="AA659" i="2" s="1"/>
  <c r="Z660" i="2"/>
  <c r="AA660" i="2" s="1"/>
  <c r="Z661" i="2"/>
  <c r="AA661" i="2" s="1"/>
  <c r="Z662" i="2"/>
  <c r="AA662" i="2" s="1"/>
  <c r="Z663" i="2"/>
  <c r="AA663" i="2" s="1"/>
  <c r="Z664" i="2"/>
  <c r="AA664" i="2" s="1"/>
  <c r="Z665" i="2"/>
  <c r="AA665" i="2" s="1"/>
  <c r="Z666" i="2"/>
  <c r="AA666" i="2" s="1"/>
  <c r="Z667" i="2"/>
  <c r="AA667" i="2" s="1"/>
  <c r="Z668" i="2"/>
  <c r="AA668" i="2" s="1"/>
  <c r="Z669" i="2"/>
  <c r="AA669" i="2" s="1"/>
  <c r="Z670" i="2"/>
  <c r="AA670" i="2" s="1"/>
  <c r="Z671" i="2"/>
  <c r="AA671" i="2" s="1"/>
  <c r="Z672" i="2"/>
  <c r="AA672" i="2" s="1"/>
  <c r="Z673" i="2"/>
  <c r="AA673" i="2" s="1"/>
  <c r="Z674" i="2"/>
  <c r="AA674" i="2" s="1"/>
  <c r="Z675" i="2"/>
  <c r="AA675" i="2" s="1"/>
  <c r="Z676" i="2"/>
  <c r="AA676" i="2" s="1"/>
  <c r="Z677" i="2"/>
  <c r="AA677" i="2" s="1"/>
  <c r="Z678" i="2"/>
  <c r="AA678" i="2" s="1"/>
  <c r="Z679" i="2"/>
  <c r="AA679" i="2" s="1"/>
  <c r="Z680" i="2"/>
  <c r="AA680" i="2" s="1"/>
  <c r="Z681" i="2"/>
  <c r="AA681" i="2" s="1"/>
  <c r="Z682" i="2"/>
  <c r="AA682" i="2" s="1"/>
  <c r="Z683" i="2"/>
  <c r="AA683" i="2" s="1"/>
  <c r="Z684" i="2"/>
  <c r="AA684" i="2" s="1"/>
  <c r="Z685" i="2"/>
  <c r="AA685" i="2" s="1"/>
  <c r="Z686" i="2"/>
  <c r="AA686" i="2" s="1"/>
  <c r="Z687" i="2"/>
  <c r="AA687" i="2" s="1"/>
  <c r="Z688" i="2"/>
  <c r="AA688" i="2" s="1"/>
  <c r="Z689" i="2"/>
  <c r="AA689" i="2" s="1"/>
  <c r="Z690" i="2"/>
  <c r="AA690" i="2" s="1"/>
  <c r="Z691" i="2"/>
  <c r="AA691" i="2" s="1"/>
  <c r="Z692" i="2"/>
  <c r="AA692" i="2" s="1"/>
  <c r="Z693" i="2"/>
  <c r="AA693" i="2" s="1"/>
  <c r="Z694" i="2"/>
  <c r="AA694" i="2" s="1"/>
  <c r="Z695" i="2"/>
  <c r="AA695" i="2" s="1"/>
  <c r="Z696" i="2"/>
  <c r="AA696" i="2" s="1"/>
  <c r="Z697" i="2"/>
  <c r="AA697" i="2" s="1"/>
  <c r="Z698" i="2"/>
  <c r="AA698" i="2" s="1"/>
  <c r="Z699" i="2"/>
  <c r="AA699" i="2" s="1"/>
  <c r="Z700" i="2"/>
  <c r="AA700" i="2" s="1"/>
  <c r="Z701" i="2"/>
  <c r="AA701" i="2" s="1"/>
  <c r="Z702" i="2"/>
  <c r="AA702" i="2" s="1"/>
  <c r="Z703" i="2"/>
  <c r="AA703" i="2" s="1"/>
  <c r="Z704" i="2"/>
  <c r="AA704" i="2" s="1"/>
  <c r="Z705" i="2"/>
  <c r="AA705" i="2" s="1"/>
  <c r="Z706" i="2"/>
  <c r="AA706" i="2" s="1"/>
  <c r="Z707" i="2"/>
  <c r="AA707" i="2" s="1"/>
  <c r="Z708" i="2"/>
  <c r="AA708" i="2" s="1"/>
  <c r="Z709" i="2"/>
  <c r="AA709" i="2" s="1"/>
  <c r="Z710" i="2"/>
  <c r="AA710" i="2" s="1"/>
  <c r="Z711" i="2"/>
  <c r="AA711" i="2" s="1"/>
  <c r="Z712" i="2"/>
  <c r="AA712" i="2" s="1"/>
  <c r="Z713" i="2"/>
  <c r="AA713" i="2" s="1"/>
  <c r="Z714" i="2"/>
  <c r="AA714" i="2" s="1"/>
  <c r="Z715" i="2"/>
  <c r="AA715" i="2" s="1"/>
  <c r="Z716" i="2"/>
  <c r="AA716" i="2" s="1"/>
  <c r="Z717" i="2"/>
  <c r="AA717" i="2" s="1"/>
  <c r="Z718" i="2"/>
  <c r="AA718" i="2" s="1"/>
  <c r="Z719" i="2"/>
  <c r="AA719" i="2" s="1"/>
  <c r="Z720" i="2"/>
  <c r="AA720" i="2" s="1"/>
  <c r="Z721" i="2"/>
  <c r="AA721" i="2" s="1"/>
  <c r="Z722" i="2"/>
  <c r="AA722" i="2" s="1"/>
  <c r="Z723" i="2"/>
  <c r="AA723" i="2" s="1"/>
  <c r="Z724" i="2"/>
  <c r="AA724" i="2" s="1"/>
  <c r="Z725" i="2"/>
  <c r="AA725" i="2" s="1"/>
  <c r="Z726" i="2"/>
  <c r="AA726" i="2" s="1"/>
  <c r="Z727" i="2"/>
  <c r="AA727" i="2" s="1"/>
  <c r="Z728" i="2"/>
  <c r="AA728" i="2" s="1"/>
  <c r="Z729" i="2"/>
  <c r="AA729" i="2" s="1"/>
  <c r="Z730" i="2"/>
  <c r="AA730" i="2" s="1"/>
  <c r="Z731" i="2"/>
  <c r="AA731" i="2" s="1"/>
  <c r="Z732" i="2"/>
  <c r="AA732" i="2" s="1"/>
  <c r="Z733" i="2"/>
  <c r="AA733" i="2" s="1"/>
  <c r="Z734" i="2"/>
  <c r="AA734" i="2" s="1"/>
  <c r="Z735" i="2"/>
  <c r="AA735" i="2" s="1"/>
  <c r="Z736" i="2"/>
  <c r="AA736" i="2" s="1"/>
  <c r="Z737" i="2"/>
  <c r="AA737" i="2" s="1"/>
  <c r="Z738" i="2"/>
  <c r="AA738" i="2" s="1"/>
  <c r="Z739" i="2"/>
  <c r="AA739" i="2" s="1"/>
  <c r="Z740" i="2"/>
  <c r="AA740" i="2" s="1"/>
  <c r="Z741" i="2"/>
  <c r="AA741" i="2" s="1"/>
  <c r="Z742" i="2"/>
  <c r="AA742" i="2" s="1"/>
  <c r="Z743" i="2"/>
  <c r="AA743" i="2" s="1"/>
  <c r="Z744" i="2"/>
  <c r="AA744" i="2" s="1"/>
  <c r="Z745" i="2"/>
  <c r="AA745" i="2" s="1"/>
  <c r="Z746" i="2"/>
  <c r="AA746" i="2" s="1"/>
  <c r="Z747" i="2"/>
  <c r="AA747" i="2" s="1"/>
  <c r="Z748" i="2"/>
  <c r="AA748" i="2" s="1"/>
  <c r="Z749" i="2"/>
  <c r="AA749" i="2" s="1"/>
  <c r="Z750" i="2"/>
  <c r="AA750" i="2" s="1"/>
  <c r="Z751" i="2"/>
  <c r="AA751" i="2" s="1"/>
  <c r="Z752" i="2"/>
  <c r="AA752" i="2" s="1"/>
  <c r="Z753" i="2"/>
  <c r="AA753" i="2" s="1"/>
  <c r="Z754" i="2"/>
  <c r="AA754" i="2" s="1"/>
  <c r="Z755" i="2"/>
  <c r="AA755" i="2" s="1"/>
  <c r="Z756" i="2"/>
  <c r="AA756" i="2" s="1"/>
  <c r="Z757" i="2"/>
  <c r="AA757" i="2" s="1"/>
  <c r="Z758" i="2"/>
  <c r="AA758" i="2" s="1"/>
  <c r="Z759" i="2"/>
  <c r="AA759" i="2" s="1"/>
  <c r="Z760" i="2"/>
  <c r="AA760" i="2" s="1"/>
  <c r="Z761" i="2"/>
  <c r="AA761" i="2" s="1"/>
  <c r="Z762" i="2"/>
  <c r="AA762" i="2" s="1"/>
  <c r="Z763" i="2"/>
  <c r="AA763" i="2" s="1"/>
  <c r="Z764" i="2"/>
  <c r="AA764" i="2" s="1"/>
  <c r="Z765" i="2"/>
  <c r="AA765" i="2" s="1"/>
  <c r="Z766" i="2"/>
  <c r="AA766" i="2" s="1"/>
  <c r="Z767" i="2"/>
  <c r="AA767" i="2" s="1"/>
  <c r="Z768" i="2"/>
  <c r="AA768" i="2" s="1"/>
  <c r="Z769" i="2"/>
  <c r="AA769" i="2" s="1"/>
  <c r="Z770" i="2"/>
  <c r="AA770" i="2" s="1"/>
  <c r="Z771" i="2"/>
  <c r="AA771" i="2" s="1"/>
  <c r="Z772" i="2"/>
  <c r="AA772" i="2" s="1"/>
  <c r="Z773" i="2"/>
  <c r="AA773" i="2" s="1"/>
  <c r="Z774" i="2"/>
  <c r="AA774" i="2" s="1"/>
  <c r="Z775" i="2"/>
  <c r="AA775" i="2" s="1"/>
  <c r="Z776" i="2"/>
  <c r="AA776" i="2" s="1"/>
  <c r="Z777" i="2"/>
  <c r="AA777" i="2" s="1"/>
  <c r="Z778" i="2"/>
  <c r="AA778" i="2" s="1"/>
  <c r="Z779" i="2"/>
  <c r="AA779" i="2" s="1"/>
  <c r="Z780" i="2"/>
  <c r="AA780" i="2" s="1"/>
  <c r="Z781" i="2"/>
  <c r="AA781" i="2" s="1"/>
  <c r="Z782" i="2"/>
  <c r="AA782" i="2" s="1"/>
  <c r="Z783" i="2"/>
  <c r="AA783" i="2" s="1"/>
  <c r="Z784" i="2"/>
  <c r="AA784" i="2" s="1"/>
  <c r="Z785" i="2"/>
  <c r="AA785" i="2" s="1"/>
  <c r="Z786" i="2"/>
  <c r="AA786" i="2" s="1"/>
  <c r="Z787" i="2"/>
  <c r="AA787" i="2" s="1"/>
  <c r="Z788" i="2"/>
  <c r="AA788" i="2" s="1"/>
  <c r="Z789" i="2"/>
  <c r="AA789" i="2" s="1"/>
  <c r="Z790" i="2"/>
  <c r="AA790" i="2" s="1"/>
  <c r="Z791" i="2"/>
  <c r="AA791" i="2" s="1"/>
  <c r="Z792" i="2"/>
  <c r="AA792" i="2" s="1"/>
  <c r="Z793" i="2"/>
  <c r="AA793" i="2" s="1"/>
  <c r="Z794" i="2"/>
  <c r="AA794" i="2" s="1"/>
  <c r="Z795" i="2"/>
  <c r="AA795" i="2" s="1"/>
  <c r="Z796" i="2"/>
  <c r="AA796" i="2" s="1"/>
  <c r="Z797" i="2"/>
  <c r="AA797" i="2" s="1"/>
  <c r="Z798" i="2"/>
  <c r="AA798" i="2" s="1"/>
  <c r="Z799" i="2"/>
  <c r="AA799" i="2" s="1"/>
  <c r="Z800" i="2"/>
  <c r="AA800" i="2" s="1"/>
  <c r="Z801" i="2"/>
  <c r="AA801" i="2" s="1"/>
  <c r="Z802" i="2"/>
  <c r="AA802" i="2" s="1"/>
  <c r="Z803" i="2"/>
  <c r="AA803" i="2" s="1"/>
  <c r="Z804" i="2"/>
  <c r="AA804" i="2" s="1"/>
  <c r="Z805" i="2"/>
  <c r="AA805" i="2" s="1"/>
  <c r="Z806" i="2"/>
  <c r="AA806" i="2" s="1"/>
  <c r="Z807" i="2"/>
  <c r="AA807" i="2" s="1"/>
  <c r="Z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U503" i="2"/>
  <c r="U504" i="2"/>
  <c r="U505" i="2"/>
  <c r="U506" i="2"/>
  <c r="U507" i="2"/>
  <c r="U508" i="2"/>
  <c r="U509" i="2"/>
  <c r="U510" i="2"/>
  <c r="U511" i="2"/>
  <c r="U512" i="2"/>
  <c r="U513" i="2"/>
  <c r="U514" i="2"/>
  <c r="U515" i="2"/>
  <c r="U516" i="2"/>
  <c r="U517" i="2"/>
  <c r="U518" i="2"/>
  <c r="U519" i="2"/>
  <c r="U520" i="2"/>
  <c r="U521" i="2"/>
  <c r="U522" i="2"/>
  <c r="U523" i="2"/>
  <c r="U524" i="2"/>
  <c r="U525" i="2"/>
  <c r="U526" i="2"/>
  <c r="U527" i="2"/>
  <c r="U528" i="2"/>
  <c r="U529" i="2"/>
  <c r="U530" i="2"/>
  <c r="U531" i="2"/>
  <c r="U532" i="2"/>
  <c r="U533" i="2"/>
  <c r="U534" i="2"/>
  <c r="U535" i="2"/>
  <c r="U536" i="2"/>
  <c r="U537" i="2"/>
  <c r="U538" i="2"/>
  <c r="U539" i="2"/>
  <c r="U540" i="2"/>
  <c r="U541" i="2"/>
  <c r="U542" i="2"/>
  <c r="U543" i="2"/>
  <c r="U544" i="2"/>
  <c r="U545" i="2"/>
  <c r="U546" i="2"/>
  <c r="U547" i="2"/>
  <c r="U548" i="2"/>
  <c r="U549" i="2"/>
  <c r="U550" i="2"/>
  <c r="U551" i="2"/>
  <c r="U552" i="2"/>
  <c r="U553" i="2"/>
  <c r="U554" i="2"/>
  <c r="U555" i="2"/>
  <c r="U556" i="2"/>
  <c r="U557" i="2"/>
  <c r="U558" i="2"/>
  <c r="U559" i="2"/>
  <c r="U560" i="2"/>
  <c r="U561" i="2"/>
  <c r="U562" i="2"/>
  <c r="U563" i="2"/>
  <c r="U564" i="2"/>
  <c r="U565" i="2"/>
  <c r="U566" i="2"/>
  <c r="U567" i="2"/>
  <c r="U568" i="2"/>
  <c r="U569" i="2"/>
  <c r="U570" i="2"/>
  <c r="U571" i="2"/>
  <c r="U572" i="2"/>
  <c r="U573" i="2"/>
  <c r="U574" i="2"/>
  <c r="U575" i="2"/>
  <c r="U576" i="2"/>
  <c r="U577" i="2"/>
  <c r="U578" i="2"/>
  <c r="U579" i="2"/>
  <c r="U580" i="2"/>
  <c r="U581" i="2"/>
  <c r="U582" i="2"/>
  <c r="U583" i="2"/>
  <c r="U584" i="2"/>
  <c r="U585" i="2"/>
  <c r="U586" i="2"/>
  <c r="U587" i="2"/>
  <c r="U588" i="2"/>
  <c r="U589" i="2"/>
  <c r="U590" i="2"/>
  <c r="U591" i="2"/>
  <c r="U592" i="2"/>
  <c r="U593" i="2"/>
  <c r="U594" i="2"/>
  <c r="U595" i="2"/>
  <c r="U596" i="2"/>
  <c r="U597" i="2"/>
  <c r="U598" i="2"/>
  <c r="U599" i="2"/>
  <c r="U600" i="2"/>
  <c r="U601" i="2"/>
  <c r="U602" i="2"/>
  <c r="U603" i="2"/>
  <c r="U604" i="2"/>
  <c r="U605" i="2"/>
  <c r="U606" i="2"/>
  <c r="U607" i="2"/>
  <c r="U608" i="2"/>
  <c r="U609" i="2"/>
  <c r="U610" i="2"/>
  <c r="U611" i="2"/>
  <c r="U612" i="2"/>
  <c r="U613" i="2"/>
  <c r="U614" i="2"/>
  <c r="U615" i="2"/>
  <c r="U616" i="2"/>
  <c r="U617" i="2"/>
  <c r="U618" i="2"/>
  <c r="U619" i="2"/>
  <c r="U620" i="2"/>
  <c r="U621" i="2"/>
  <c r="U622" i="2"/>
  <c r="U623" i="2"/>
  <c r="U624" i="2"/>
  <c r="U625" i="2"/>
  <c r="U626" i="2"/>
  <c r="U627" i="2"/>
  <c r="U628" i="2"/>
  <c r="U629" i="2"/>
  <c r="U630" i="2"/>
  <c r="U631" i="2"/>
  <c r="U632" i="2"/>
  <c r="U633" i="2"/>
  <c r="U634" i="2"/>
  <c r="U635" i="2"/>
  <c r="U636" i="2"/>
  <c r="U637" i="2"/>
  <c r="U638" i="2"/>
  <c r="U639" i="2"/>
  <c r="U640" i="2"/>
  <c r="U641" i="2"/>
  <c r="U642" i="2"/>
  <c r="U643" i="2"/>
  <c r="U644" i="2"/>
  <c r="U645" i="2"/>
  <c r="U646" i="2"/>
  <c r="U647" i="2"/>
  <c r="U648" i="2"/>
  <c r="U649" i="2"/>
  <c r="U650" i="2"/>
  <c r="U651" i="2"/>
  <c r="U652" i="2"/>
  <c r="U653" i="2"/>
  <c r="U654" i="2"/>
  <c r="U655" i="2"/>
  <c r="U656" i="2"/>
  <c r="U657" i="2"/>
  <c r="U658" i="2"/>
  <c r="U659" i="2"/>
  <c r="U660" i="2"/>
  <c r="U661" i="2"/>
  <c r="U662" i="2"/>
  <c r="U663" i="2"/>
  <c r="U664" i="2"/>
  <c r="U665" i="2"/>
  <c r="U666" i="2"/>
  <c r="U667" i="2"/>
  <c r="U668" i="2"/>
  <c r="U669" i="2"/>
  <c r="U670" i="2"/>
  <c r="U671" i="2"/>
  <c r="U672" i="2"/>
  <c r="U673" i="2"/>
  <c r="U674" i="2"/>
  <c r="U675" i="2"/>
  <c r="U676" i="2"/>
  <c r="U677" i="2"/>
  <c r="U678" i="2"/>
  <c r="U679" i="2"/>
  <c r="U680" i="2"/>
  <c r="U681" i="2"/>
  <c r="U682" i="2"/>
  <c r="U683" i="2"/>
  <c r="U684" i="2"/>
  <c r="U685" i="2"/>
  <c r="U686" i="2"/>
  <c r="U687" i="2"/>
  <c r="U688" i="2"/>
  <c r="U689" i="2"/>
  <c r="U690" i="2"/>
  <c r="U691" i="2"/>
  <c r="U692" i="2"/>
  <c r="U693" i="2"/>
  <c r="U694" i="2"/>
  <c r="U695" i="2"/>
  <c r="U696" i="2"/>
  <c r="U697" i="2"/>
  <c r="U698" i="2"/>
  <c r="U699" i="2"/>
  <c r="U700" i="2"/>
  <c r="U701" i="2"/>
  <c r="U702" i="2"/>
  <c r="U703" i="2"/>
  <c r="U704" i="2"/>
  <c r="U705" i="2"/>
  <c r="U706" i="2"/>
  <c r="U707" i="2"/>
  <c r="U708" i="2"/>
  <c r="U709" i="2"/>
  <c r="U710" i="2"/>
  <c r="U711" i="2"/>
  <c r="U712" i="2"/>
  <c r="U713" i="2"/>
  <c r="U714" i="2"/>
  <c r="U715" i="2"/>
  <c r="U716" i="2"/>
  <c r="U717" i="2"/>
  <c r="U718" i="2"/>
  <c r="U719" i="2"/>
  <c r="U720" i="2"/>
  <c r="U721" i="2"/>
  <c r="U722" i="2"/>
  <c r="U723" i="2"/>
  <c r="U724" i="2"/>
  <c r="U725" i="2"/>
  <c r="U726" i="2"/>
  <c r="U727" i="2"/>
  <c r="U728" i="2"/>
  <c r="U729" i="2"/>
  <c r="U730" i="2"/>
  <c r="U731" i="2"/>
  <c r="U732" i="2"/>
  <c r="U733" i="2"/>
  <c r="U734" i="2"/>
  <c r="U735" i="2"/>
  <c r="U736" i="2"/>
  <c r="U737" i="2"/>
  <c r="U738" i="2"/>
  <c r="U739" i="2"/>
  <c r="U740" i="2"/>
  <c r="U741" i="2"/>
  <c r="U742" i="2"/>
  <c r="U743" i="2"/>
  <c r="U744" i="2"/>
  <c r="U745" i="2"/>
  <c r="U746" i="2"/>
  <c r="U747" i="2"/>
  <c r="U748" i="2"/>
  <c r="U749" i="2"/>
  <c r="U750" i="2"/>
  <c r="U751" i="2"/>
  <c r="U752" i="2"/>
  <c r="U753" i="2"/>
  <c r="U754" i="2"/>
  <c r="U755" i="2"/>
  <c r="U756" i="2"/>
  <c r="U757" i="2"/>
  <c r="U758" i="2"/>
  <c r="U759" i="2"/>
  <c r="U760" i="2"/>
  <c r="U761" i="2"/>
  <c r="U762" i="2"/>
  <c r="U763" i="2"/>
  <c r="U764" i="2"/>
  <c r="U765" i="2"/>
  <c r="U766" i="2"/>
  <c r="U767" i="2"/>
  <c r="U768" i="2"/>
  <c r="U769" i="2"/>
  <c r="U770" i="2"/>
  <c r="U771" i="2"/>
  <c r="U772" i="2"/>
  <c r="U773" i="2"/>
  <c r="U774" i="2"/>
  <c r="U775" i="2"/>
  <c r="U776" i="2"/>
  <c r="U777" i="2"/>
  <c r="U778" i="2"/>
  <c r="U779" i="2"/>
  <c r="U780" i="2"/>
  <c r="U781" i="2"/>
  <c r="U782" i="2"/>
  <c r="U783" i="2"/>
  <c r="U784" i="2"/>
  <c r="U785" i="2"/>
  <c r="U786" i="2"/>
  <c r="U787" i="2"/>
  <c r="U788" i="2"/>
  <c r="U789" i="2"/>
  <c r="U790" i="2"/>
  <c r="U791" i="2"/>
  <c r="U792" i="2"/>
  <c r="U793" i="2"/>
  <c r="U794" i="2"/>
  <c r="U795" i="2"/>
  <c r="U796" i="2"/>
  <c r="U797" i="2"/>
  <c r="U798" i="2"/>
  <c r="U799" i="2"/>
  <c r="U800" i="2"/>
  <c r="U801" i="2"/>
  <c r="U802" i="2"/>
  <c r="U803" i="2"/>
  <c r="U804" i="2"/>
  <c r="U805" i="2"/>
  <c r="U806" i="2"/>
  <c r="U807" i="2"/>
  <c r="R807"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X12" i="2"/>
  <c r="U12" i="2"/>
  <c r="I12" i="2"/>
  <c r="R12" i="2"/>
  <c r="AA12" i="2" l="1"/>
  <c r="I817" i="2"/>
  <c r="I816" i="2"/>
  <c r="X808" i="2"/>
  <c r="X809" i="2" s="1"/>
  <c r="X810" i="2" s="1"/>
  <c r="U808" i="2"/>
  <c r="U809" i="2" s="1"/>
  <c r="U810" i="2" s="1"/>
  <c r="R808" i="2" l="1"/>
  <c r="R809" i="2" s="1"/>
  <c r="R810" i="2" s="1"/>
  <c r="O13" i="2" l="1"/>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O468" i="2"/>
  <c r="O469" i="2"/>
  <c r="O470" i="2"/>
  <c r="O471" i="2"/>
  <c r="O472" i="2"/>
  <c r="O473" i="2"/>
  <c r="O474" i="2"/>
  <c r="O475" i="2"/>
  <c r="O476" i="2"/>
  <c r="O477" i="2"/>
  <c r="O478" i="2"/>
  <c r="O479" i="2"/>
  <c r="O480" i="2"/>
  <c r="O481" i="2"/>
  <c r="O482" i="2"/>
  <c r="O483" i="2"/>
  <c r="O484" i="2"/>
  <c r="O485" i="2"/>
  <c r="O486" i="2"/>
  <c r="O487" i="2"/>
  <c r="O488" i="2"/>
  <c r="O489" i="2"/>
  <c r="O490" i="2"/>
  <c r="O491" i="2"/>
  <c r="O492" i="2"/>
  <c r="O493" i="2"/>
  <c r="O494" i="2"/>
  <c r="O495" i="2"/>
  <c r="O496" i="2"/>
  <c r="O497" i="2"/>
  <c r="O498" i="2"/>
  <c r="O499" i="2"/>
  <c r="O500" i="2"/>
  <c r="O501" i="2"/>
  <c r="O502" i="2"/>
  <c r="O503" i="2"/>
  <c r="O504" i="2"/>
  <c r="O505" i="2"/>
  <c r="O506" i="2"/>
  <c r="O507" i="2"/>
  <c r="O508" i="2"/>
  <c r="O509" i="2"/>
  <c r="O510" i="2"/>
  <c r="O511" i="2"/>
  <c r="O512" i="2"/>
  <c r="O513" i="2"/>
  <c r="O514" i="2"/>
  <c r="O515" i="2"/>
  <c r="O516" i="2"/>
  <c r="O517" i="2"/>
  <c r="O518" i="2"/>
  <c r="O519" i="2"/>
  <c r="O520" i="2"/>
  <c r="O521" i="2"/>
  <c r="O522" i="2"/>
  <c r="O523" i="2"/>
  <c r="O524" i="2"/>
  <c r="O525" i="2"/>
  <c r="O526" i="2"/>
  <c r="O527" i="2"/>
  <c r="O528" i="2"/>
  <c r="O529" i="2"/>
  <c r="O530" i="2"/>
  <c r="O531" i="2"/>
  <c r="O532" i="2"/>
  <c r="O533" i="2"/>
  <c r="O534" i="2"/>
  <c r="O535" i="2"/>
  <c r="O536" i="2"/>
  <c r="O537" i="2"/>
  <c r="O538" i="2"/>
  <c r="O539" i="2"/>
  <c r="O540" i="2"/>
  <c r="O541" i="2"/>
  <c r="O542" i="2"/>
  <c r="O543" i="2"/>
  <c r="O544" i="2"/>
  <c r="O545" i="2"/>
  <c r="O546" i="2"/>
  <c r="O547" i="2"/>
  <c r="O548" i="2"/>
  <c r="O549" i="2"/>
  <c r="O550" i="2"/>
  <c r="O551" i="2"/>
  <c r="O552" i="2"/>
  <c r="O553" i="2"/>
  <c r="O554" i="2"/>
  <c r="O555" i="2"/>
  <c r="O556" i="2"/>
  <c r="O557" i="2"/>
  <c r="O558" i="2"/>
  <c r="O559" i="2"/>
  <c r="O560" i="2"/>
  <c r="O561" i="2"/>
  <c r="O562" i="2"/>
  <c r="O563" i="2"/>
  <c r="O564" i="2"/>
  <c r="O565" i="2"/>
  <c r="O566" i="2"/>
  <c r="O567" i="2"/>
  <c r="O568" i="2"/>
  <c r="O569" i="2"/>
  <c r="O570" i="2"/>
  <c r="O571" i="2"/>
  <c r="O572" i="2"/>
  <c r="O573" i="2"/>
  <c r="O574" i="2"/>
  <c r="O575" i="2"/>
  <c r="O576" i="2"/>
  <c r="O577" i="2"/>
  <c r="O578" i="2"/>
  <c r="O579" i="2"/>
  <c r="O580" i="2"/>
  <c r="O581" i="2"/>
  <c r="O582" i="2"/>
  <c r="O583" i="2"/>
  <c r="O584" i="2"/>
  <c r="O585" i="2"/>
  <c r="O586" i="2"/>
  <c r="O587" i="2"/>
  <c r="O588" i="2"/>
  <c r="O589" i="2"/>
  <c r="O590" i="2"/>
  <c r="O591" i="2"/>
  <c r="O592" i="2"/>
  <c r="O593" i="2"/>
  <c r="O594" i="2"/>
  <c r="O595" i="2"/>
  <c r="O596" i="2"/>
  <c r="O597" i="2"/>
  <c r="O598" i="2"/>
  <c r="O599" i="2"/>
  <c r="O600" i="2"/>
  <c r="O601" i="2"/>
  <c r="O602" i="2"/>
  <c r="O603" i="2"/>
  <c r="O604" i="2"/>
  <c r="O605" i="2"/>
  <c r="O606" i="2"/>
  <c r="O607" i="2"/>
  <c r="O608" i="2"/>
  <c r="O609" i="2"/>
  <c r="O610" i="2"/>
  <c r="O611" i="2"/>
  <c r="O612" i="2"/>
  <c r="O613" i="2"/>
  <c r="O614" i="2"/>
  <c r="O615" i="2"/>
  <c r="O616" i="2"/>
  <c r="O617" i="2"/>
  <c r="O618" i="2"/>
  <c r="O619" i="2"/>
  <c r="O620" i="2"/>
  <c r="O621" i="2"/>
  <c r="O622" i="2"/>
  <c r="O623" i="2"/>
  <c r="O624" i="2"/>
  <c r="O625" i="2"/>
  <c r="O626" i="2"/>
  <c r="O627" i="2"/>
  <c r="O628" i="2"/>
  <c r="O629" i="2"/>
  <c r="O630" i="2"/>
  <c r="O631" i="2"/>
  <c r="O632" i="2"/>
  <c r="O633" i="2"/>
  <c r="O634" i="2"/>
  <c r="O635" i="2"/>
  <c r="O636" i="2"/>
  <c r="O637" i="2"/>
  <c r="O638" i="2"/>
  <c r="O639" i="2"/>
  <c r="O640" i="2"/>
  <c r="O641" i="2"/>
  <c r="O642" i="2"/>
  <c r="O643" i="2"/>
  <c r="O644" i="2"/>
  <c r="O645" i="2"/>
  <c r="O646" i="2"/>
  <c r="O647" i="2"/>
  <c r="O648" i="2"/>
  <c r="O649" i="2"/>
  <c r="O650" i="2"/>
  <c r="O651" i="2"/>
  <c r="O652" i="2"/>
  <c r="O653" i="2"/>
  <c r="O654" i="2"/>
  <c r="O655" i="2"/>
  <c r="O656" i="2"/>
  <c r="O657" i="2"/>
  <c r="O658" i="2"/>
  <c r="O659" i="2"/>
  <c r="O660" i="2"/>
  <c r="O661" i="2"/>
  <c r="O662" i="2"/>
  <c r="O663" i="2"/>
  <c r="O664" i="2"/>
  <c r="O665" i="2"/>
  <c r="O666" i="2"/>
  <c r="O667" i="2"/>
  <c r="O668" i="2"/>
  <c r="O669" i="2"/>
  <c r="O670" i="2"/>
  <c r="O671" i="2"/>
  <c r="O672" i="2"/>
  <c r="O673" i="2"/>
  <c r="O674" i="2"/>
  <c r="O675" i="2"/>
  <c r="O676" i="2"/>
  <c r="O677" i="2"/>
  <c r="O678" i="2"/>
  <c r="O679" i="2"/>
  <c r="O680" i="2"/>
  <c r="O681" i="2"/>
  <c r="O682" i="2"/>
  <c r="O683" i="2"/>
  <c r="O684" i="2"/>
  <c r="O685" i="2"/>
  <c r="O686" i="2"/>
  <c r="O687" i="2"/>
  <c r="O688" i="2"/>
  <c r="O689" i="2"/>
  <c r="O690" i="2"/>
  <c r="O691" i="2"/>
  <c r="O692" i="2"/>
  <c r="O693" i="2"/>
  <c r="O694" i="2"/>
  <c r="O695" i="2"/>
  <c r="O696" i="2"/>
  <c r="O697" i="2"/>
  <c r="O698" i="2"/>
  <c r="O699" i="2"/>
  <c r="O700" i="2"/>
  <c r="O701" i="2"/>
  <c r="O702" i="2"/>
  <c r="O703" i="2"/>
  <c r="O704" i="2"/>
  <c r="O705" i="2"/>
  <c r="O706" i="2"/>
  <c r="O707" i="2"/>
  <c r="O708" i="2"/>
  <c r="O709" i="2"/>
  <c r="O710" i="2"/>
  <c r="O711" i="2"/>
  <c r="O712" i="2"/>
  <c r="O713" i="2"/>
  <c r="O714" i="2"/>
  <c r="O715" i="2"/>
  <c r="O716" i="2"/>
  <c r="O717" i="2"/>
  <c r="O718" i="2"/>
  <c r="O719" i="2"/>
  <c r="O720" i="2"/>
  <c r="O721" i="2"/>
  <c r="O722" i="2"/>
  <c r="O723" i="2"/>
  <c r="O724" i="2"/>
  <c r="O725" i="2"/>
  <c r="O726" i="2"/>
  <c r="O727" i="2"/>
  <c r="O728" i="2"/>
  <c r="O729" i="2"/>
  <c r="O730" i="2"/>
  <c r="O731" i="2"/>
  <c r="O732" i="2"/>
  <c r="O733" i="2"/>
  <c r="O734" i="2"/>
  <c r="O735" i="2"/>
  <c r="O736" i="2"/>
  <c r="O737" i="2"/>
  <c r="O738" i="2"/>
  <c r="O739" i="2"/>
  <c r="O740" i="2"/>
  <c r="O741" i="2"/>
  <c r="O742" i="2"/>
  <c r="O743" i="2"/>
  <c r="O744" i="2"/>
  <c r="O745" i="2"/>
  <c r="O746" i="2"/>
  <c r="O747" i="2"/>
  <c r="O748" i="2"/>
  <c r="O749" i="2"/>
  <c r="O750" i="2"/>
  <c r="O751" i="2"/>
  <c r="O752" i="2"/>
  <c r="O753" i="2"/>
  <c r="O754" i="2"/>
  <c r="O755" i="2"/>
  <c r="O756" i="2"/>
  <c r="O757" i="2"/>
  <c r="O758" i="2"/>
  <c r="O759" i="2"/>
  <c r="O760" i="2"/>
  <c r="O761" i="2"/>
  <c r="O762" i="2"/>
  <c r="O763" i="2"/>
  <c r="O764" i="2"/>
  <c r="O765" i="2"/>
  <c r="O766" i="2"/>
  <c r="O767" i="2"/>
  <c r="O768" i="2"/>
  <c r="O769" i="2"/>
  <c r="O770" i="2"/>
  <c r="O771" i="2"/>
  <c r="O772" i="2"/>
  <c r="O773" i="2"/>
  <c r="O774" i="2"/>
  <c r="O775" i="2"/>
  <c r="O776" i="2"/>
  <c r="O777" i="2"/>
  <c r="O778" i="2"/>
  <c r="O779" i="2"/>
  <c r="O780" i="2"/>
  <c r="O781" i="2"/>
  <c r="O782" i="2"/>
  <c r="O783" i="2"/>
  <c r="O784" i="2"/>
  <c r="O785" i="2"/>
  <c r="O786" i="2"/>
  <c r="O787" i="2"/>
  <c r="O788" i="2"/>
  <c r="O789" i="2"/>
  <c r="O790" i="2"/>
  <c r="O791" i="2"/>
  <c r="O792" i="2"/>
  <c r="O793" i="2"/>
  <c r="O794" i="2"/>
  <c r="O795" i="2"/>
  <c r="O796" i="2"/>
  <c r="O797" i="2"/>
  <c r="O798" i="2"/>
  <c r="O799" i="2"/>
  <c r="O800" i="2"/>
  <c r="O801" i="2"/>
  <c r="O802" i="2"/>
  <c r="O803" i="2"/>
  <c r="O804" i="2"/>
  <c r="O805" i="2"/>
  <c r="O806" i="2"/>
  <c r="O807"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12" i="2"/>
  <c r="O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L808" i="2" l="1"/>
  <c r="L809" i="2" s="1"/>
  <c r="L810" i="2" s="1"/>
  <c r="O808" i="2"/>
  <c r="O809" i="2" s="1"/>
  <c r="O810" i="2" s="1"/>
  <c r="I808" i="2"/>
  <c r="I809" i="2" s="1"/>
  <c r="I810" i="2" s="1"/>
  <c r="AA808" i="2" l="1"/>
  <c r="AA809" i="2" l="1"/>
  <c r="AA810" i="2" l="1"/>
</calcChain>
</file>

<file path=xl/comments1.xml><?xml version="1.0" encoding="utf-8"?>
<comments xmlns="http://schemas.openxmlformats.org/spreadsheetml/2006/main">
  <authors>
    <author>UAEH</author>
  </authors>
  <commentList>
    <comment ref="N21" authorId="0" shapeId="0">
      <text>
        <r>
          <rPr>
            <b/>
            <sz val="9"/>
            <color indexed="81"/>
            <rFont val="Tahoma"/>
            <family val="2"/>
          </rPr>
          <t>UAEH:</t>
        </r>
        <r>
          <rPr>
            <sz val="9"/>
            <color indexed="81"/>
            <rFont val="Tahoma"/>
            <family val="2"/>
          </rPr>
          <t xml:space="preserve">
diferente concepto.</t>
        </r>
      </text>
    </comment>
    <comment ref="Q21" authorId="0" shapeId="0">
      <text>
        <r>
          <rPr>
            <b/>
            <sz val="9"/>
            <color indexed="81"/>
            <rFont val="Tahoma"/>
            <family val="2"/>
          </rPr>
          <t>UAEH:</t>
        </r>
        <r>
          <rPr>
            <sz val="9"/>
            <color indexed="81"/>
            <rFont val="Tahoma"/>
            <family val="2"/>
          </rPr>
          <t xml:space="preserve">
diferente concepto.</t>
        </r>
      </text>
    </comment>
    <comment ref="N22" authorId="0" shapeId="0">
      <text>
        <r>
          <rPr>
            <b/>
            <sz val="9"/>
            <color indexed="81"/>
            <rFont val="Tahoma"/>
            <family val="2"/>
          </rPr>
          <t>UAEH:</t>
        </r>
        <r>
          <rPr>
            <sz val="9"/>
            <color indexed="81"/>
            <rFont val="Tahoma"/>
            <family val="2"/>
          </rPr>
          <t xml:space="preserve">
verificar el concepto.</t>
        </r>
      </text>
    </comment>
    <comment ref="N26" authorId="0" shapeId="0">
      <text>
        <r>
          <rPr>
            <b/>
            <sz val="9"/>
            <color indexed="81"/>
            <rFont val="Tahoma"/>
            <family val="2"/>
          </rPr>
          <t>UAEH:</t>
        </r>
        <r>
          <rPr>
            <sz val="9"/>
            <color indexed="81"/>
            <rFont val="Tahoma"/>
            <family val="2"/>
          </rPr>
          <t xml:space="preserve">
checar el concepto.</t>
        </r>
      </text>
    </comment>
    <comment ref="N27" authorId="0" shapeId="0">
      <text>
        <r>
          <rPr>
            <b/>
            <sz val="9"/>
            <color indexed="81"/>
            <rFont val="Tahoma"/>
            <family val="2"/>
          </rPr>
          <t>UAEH:</t>
        </r>
        <r>
          <rPr>
            <sz val="9"/>
            <color indexed="81"/>
            <rFont val="Tahoma"/>
            <family val="2"/>
          </rPr>
          <t xml:space="preserve">
diferentes ml.</t>
        </r>
      </text>
    </comment>
    <comment ref="K28" authorId="0" shapeId="0">
      <text>
        <r>
          <rPr>
            <b/>
            <sz val="9"/>
            <color indexed="81"/>
            <rFont val="Tahoma"/>
            <family val="2"/>
          </rPr>
          <t>UAEH:</t>
        </r>
        <r>
          <rPr>
            <sz val="9"/>
            <color indexed="81"/>
            <rFont val="Tahoma"/>
            <family val="2"/>
          </rPr>
          <t xml:space="preserve">
El proveedor oferta de 4l</t>
        </r>
      </text>
    </comment>
    <comment ref="N28" authorId="0" shapeId="0">
      <text>
        <r>
          <rPr>
            <b/>
            <sz val="9"/>
            <color indexed="81"/>
            <rFont val="Tahoma"/>
            <family val="2"/>
          </rPr>
          <t>UAEH:</t>
        </r>
        <r>
          <rPr>
            <sz val="9"/>
            <color indexed="81"/>
            <rFont val="Tahoma"/>
            <family val="2"/>
          </rPr>
          <t xml:space="preserve">
diferentes ml</t>
        </r>
      </text>
    </comment>
    <comment ref="N30" authorId="0" shapeId="0">
      <text>
        <r>
          <rPr>
            <b/>
            <sz val="9"/>
            <color indexed="81"/>
            <rFont val="Tahoma"/>
            <family val="2"/>
          </rPr>
          <t>UAEH:</t>
        </r>
        <r>
          <rPr>
            <sz val="9"/>
            <color indexed="81"/>
            <rFont val="Tahoma"/>
            <family val="2"/>
          </rPr>
          <t xml:space="preserve">
faltan algunas caracteristicas en el concepto del proveedor. 
</t>
        </r>
      </text>
    </comment>
    <comment ref="K32" authorId="0" shapeId="0">
      <text>
        <r>
          <rPr>
            <b/>
            <sz val="9"/>
            <color indexed="81"/>
            <rFont val="Tahoma"/>
            <family val="2"/>
          </rPr>
          <t>UAEH:</t>
        </r>
        <r>
          <rPr>
            <sz val="9"/>
            <color indexed="81"/>
            <rFont val="Tahoma"/>
            <family val="2"/>
          </rPr>
          <t xml:space="preserve">
proveedor oferta presentación de 100gr.</t>
        </r>
      </text>
    </comment>
    <comment ref="N32" authorId="0" shapeId="0">
      <text>
        <r>
          <rPr>
            <b/>
            <sz val="9"/>
            <color indexed="81"/>
            <rFont val="Tahoma"/>
            <family val="2"/>
          </rPr>
          <t>UAEH:</t>
        </r>
        <r>
          <rPr>
            <sz val="9"/>
            <color indexed="81"/>
            <rFont val="Tahoma"/>
            <family val="2"/>
          </rPr>
          <t xml:space="preserve">
checar concepto.</t>
        </r>
      </text>
    </comment>
    <comment ref="K34" authorId="0" shapeId="0">
      <text>
        <r>
          <rPr>
            <b/>
            <sz val="9"/>
            <color indexed="81"/>
            <rFont val="Tahoma"/>
            <family val="2"/>
          </rPr>
          <t>UAEH:</t>
        </r>
        <r>
          <rPr>
            <sz val="9"/>
            <color indexed="81"/>
            <rFont val="Tahoma"/>
            <family val="2"/>
          </rPr>
          <t xml:space="preserve">
proveedor oferta de 500gr.</t>
        </r>
      </text>
    </comment>
    <comment ref="N34" authorId="0" shapeId="0">
      <text>
        <r>
          <rPr>
            <b/>
            <sz val="9"/>
            <color indexed="81"/>
            <rFont val="Tahoma"/>
            <family val="2"/>
          </rPr>
          <t>UAEH:</t>
        </r>
        <r>
          <rPr>
            <sz val="9"/>
            <color indexed="81"/>
            <rFont val="Tahoma"/>
            <family val="2"/>
          </rPr>
          <t xml:space="preserve">
concepto diferente, indica proveedor que es necesario revisar si es lo que se requiere.</t>
        </r>
      </text>
    </comment>
    <comment ref="K38" authorId="0" shapeId="0">
      <text>
        <r>
          <rPr>
            <b/>
            <sz val="9"/>
            <color indexed="81"/>
            <rFont val="Tahoma"/>
            <family val="2"/>
          </rPr>
          <t>UAEH:</t>
        </r>
        <r>
          <rPr>
            <sz val="9"/>
            <color indexed="81"/>
            <rFont val="Tahoma"/>
            <family val="2"/>
          </rPr>
          <t xml:space="preserve">
revisar descripción del proveedor. </t>
        </r>
      </text>
    </comment>
    <comment ref="N38" authorId="0" shapeId="0">
      <text>
        <r>
          <rPr>
            <b/>
            <sz val="9"/>
            <color indexed="81"/>
            <rFont val="Tahoma"/>
            <family val="2"/>
          </rPr>
          <t>UAEH:</t>
        </r>
        <r>
          <rPr>
            <sz val="9"/>
            <color indexed="81"/>
            <rFont val="Tahoma"/>
            <family val="2"/>
          </rPr>
          <t xml:space="preserve">
diferente grado de pureza</t>
        </r>
      </text>
    </comment>
    <comment ref="N44" authorId="0" shapeId="0">
      <text>
        <r>
          <rPr>
            <b/>
            <sz val="9"/>
            <color indexed="81"/>
            <rFont val="Tahoma"/>
            <family val="2"/>
          </rPr>
          <t>UAEH:</t>
        </r>
        <r>
          <rPr>
            <sz val="9"/>
            <color indexed="81"/>
            <rFont val="Tahoma"/>
            <family val="2"/>
          </rPr>
          <t xml:space="preserve">
checar concepto.</t>
        </r>
      </text>
    </comment>
    <comment ref="N46" authorId="0" shapeId="0">
      <text>
        <r>
          <rPr>
            <b/>
            <sz val="9"/>
            <color indexed="81"/>
            <rFont val="Tahoma"/>
            <family val="2"/>
          </rPr>
          <t>UAEH:</t>
        </r>
        <r>
          <rPr>
            <sz val="9"/>
            <color indexed="81"/>
            <rFont val="Tahoma"/>
            <family val="2"/>
          </rPr>
          <t xml:space="preserve">
checar concepto.</t>
        </r>
      </text>
    </comment>
    <comment ref="K47" authorId="0" shapeId="0">
      <text>
        <r>
          <rPr>
            <b/>
            <sz val="9"/>
            <color indexed="81"/>
            <rFont val="Tahoma"/>
            <family val="2"/>
          </rPr>
          <t>UAEH:</t>
        </r>
        <r>
          <rPr>
            <sz val="9"/>
            <color indexed="81"/>
            <rFont val="Tahoma"/>
            <family val="2"/>
          </rPr>
          <t xml:space="preserve">
proveedor oferta presentación de 4lt
</t>
        </r>
      </text>
    </comment>
    <comment ref="N52" authorId="0" shapeId="0">
      <text>
        <r>
          <rPr>
            <b/>
            <sz val="9"/>
            <color indexed="81"/>
            <rFont val="Tahoma"/>
            <family val="2"/>
          </rPr>
          <t>UAEH:</t>
        </r>
        <r>
          <rPr>
            <sz val="9"/>
            <color indexed="81"/>
            <rFont val="Tahoma"/>
            <family val="2"/>
          </rPr>
          <t xml:space="preserve">
checar si la presentación es la que se requiere.</t>
        </r>
      </text>
    </comment>
    <comment ref="K53" authorId="0" shapeId="0">
      <text>
        <r>
          <rPr>
            <b/>
            <sz val="9"/>
            <color indexed="81"/>
            <rFont val="Tahoma"/>
            <family val="2"/>
          </rPr>
          <t>UAEH:</t>
        </r>
        <r>
          <rPr>
            <sz val="9"/>
            <color indexed="81"/>
            <rFont val="Tahoma"/>
            <family val="2"/>
          </rPr>
          <t xml:space="preserve">
proveedor oferta presentación de 10gr.</t>
        </r>
      </text>
    </comment>
    <comment ref="N54" authorId="0" shapeId="0">
      <text>
        <r>
          <rPr>
            <b/>
            <sz val="9"/>
            <color indexed="81"/>
            <rFont val="Tahoma"/>
            <family val="2"/>
          </rPr>
          <t>UAEH:</t>
        </r>
        <r>
          <rPr>
            <sz val="9"/>
            <color indexed="81"/>
            <rFont val="Tahoma"/>
            <family val="2"/>
          </rPr>
          <t xml:space="preserve">
verificar el concepto.</t>
        </r>
      </text>
    </comment>
    <comment ref="N55" authorId="0" shapeId="0">
      <text>
        <r>
          <rPr>
            <b/>
            <sz val="9"/>
            <color indexed="81"/>
            <rFont val="Tahoma"/>
            <family val="2"/>
          </rPr>
          <t>UAEH:</t>
        </r>
        <r>
          <rPr>
            <sz val="9"/>
            <color indexed="81"/>
            <rFont val="Tahoma"/>
            <family val="2"/>
          </rPr>
          <t xml:space="preserve">
checar concepto y pureza.</t>
        </r>
      </text>
    </comment>
    <comment ref="N56" authorId="0" shapeId="0">
      <text>
        <r>
          <rPr>
            <b/>
            <sz val="9"/>
            <color indexed="81"/>
            <rFont val="Tahoma"/>
            <family val="2"/>
          </rPr>
          <t>UAEH:</t>
        </r>
        <r>
          <rPr>
            <sz val="9"/>
            <color indexed="81"/>
            <rFont val="Tahoma"/>
            <family val="2"/>
          </rPr>
          <t xml:space="preserve">
verificar el concepto.</t>
        </r>
      </text>
    </comment>
    <comment ref="N58" authorId="0" shapeId="0">
      <text>
        <r>
          <rPr>
            <b/>
            <sz val="9"/>
            <color indexed="81"/>
            <rFont val="Tahoma"/>
            <family val="2"/>
          </rPr>
          <t>UAEH:</t>
        </r>
        <r>
          <rPr>
            <sz val="9"/>
            <color indexed="81"/>
            <rFont val="Tahoma"/>
            <family val="2"/>
          </rPr>
          <t xml:space="preserve">
diferentes ml.</t>
        </r>
      </text>
    </comment>
    <comment ref="N62" authorId="0" shapeId="0">
      <text>
        <r>
          <rPr>
            <b/>
            <sz val="9"/>
            <color indexed="81"/>
            <rFont val="Tahoma"/>
            <family val="2"/>
          </rPr>
          <t>UAEH:</t>
        </r>
        <r>
          <rPr>
            <sz val="9"/>
            <color indexed="81"/>
            <rFont val="Tahoma"/>
            <family val="2"/>
          </rPr>
          <t xml:space="preserve">
diferentes ml.</t>
        </r>
      </text>
    </comment>
    <comment ref="N64" authorId="0" shapeId="0">
      <text>
        <r>
          <rPr>
            <b/>
            <sz val="9"/>
            <color indexed="81"/>
            <rFont val="Tahoma"/>
            <family val="2"/>
          </rPr>
          <t>UAEH:</t>
        </r>
        <r>
          <rPr>
            <sz val="9"/>
            <color indexed="81"/>
            <rFont val="Tahoma"/>
            <family val="2"/>
          </rPr>
          <t xml:space="preserve">
checar la pureza.</t>
        </r>
      </text>
    </comment>
    <comment ref="N66" authorId="0" shapeId="0">
      <text>
        <r>
          <rPr>
            <b/>
            <sz val="9"/>
            <color indexed="81"/>
            <rFont val="Tahoma"/>
            <family val="2"/>
          </rPr>
          <t>UAEH:</t>
        </r>
        <r>
          <rPr>
            <sz val="9"/>
            <color indexed="81"/>
            <rFont val="Tahoma"/>
            <family val="2"/>
          </rPr>
          <t xml:space="preserve">
concepto diferente, se salta partida 55 (en concepto)</t>
        </r>
      </text>
    </comment>
    <comment ref="N67" authorId="0" shapeId="0">
      <text>
        <r>
          <rPr>
            <b/>
            <sz val="9"/>
            <color indexed="81"/>
            <rFont val="Tahoma"/>
            <family val="2"/>
          </rPr>
          <t>UAEH:</t>
        </r>
        <r>
          <rPr>
            <sz val="9"/>
            <color indexed="81"/>
            <rFont val="Tahoma"/>
            <family val="2"/>
          </rPr>
          <t xml:space="preserve">
concepto diferente.</t>
        </r>
      </text>
    </comment>
    <comment ref="K70" authorId="0" shapeId="0">
      <text>
        <r>
          <rPr>
            <b/>
            <sz val="9"/>
            <color indexed="81"/>
            <rFont val="Tahoma"/>
            <family val="2"/>
          </rPr>
          <t>UAEH:</t>
        </r>
        <r>
          <rPr>
            <sz val="9"/>
            <color indexed="81"/>
            <rFont val="Tahoma"/>
            <family val="2"/>
          </rPr>
          <t xml:space="preserve">
revisar nivel de calidad de lo ofertado
</t>
        </r>
      </text>
    </comment>
    <comment ref="N76" authorId="0" shapeId="0">
      <text>
        <r>
          <rPr>
            <b/>
            <sz val="9"/>
            <color indexed="81"/>
            <rFont val="Tahoma"/>
            <family val="2"/>
          </rPr>
          <t>UAEH:</t>
        </r>
        <r>
          <rPr>
            <sz val="9"/>
            <color indexed="81"/>
            <rFont val="Tahoma"/>
            <family val="2"/>
          </rPr>
          <t xml:space="preserve">
checar el grado de pureza.</t>
        </r>
      </text>
    </comment>
    <comment ref="N77" authorId="0" shapeId="0">
      <text>
        <r>
          <rPr>
            <b/>
            <sz val="9"/>
            <color indexed="81"/>
            <rFont val="Tahoma"/>
            <family val="2"/>
          </rPr>
          <t>UAEH:</t>
        </r>
        <r>
          <rPr>
            <sz val="9"/>
            <color indexed="81"/>
            <rFont val="Tahoma"/>
            <family val="2"/>
          </rPr>
          <t xml:space="preserve">
verificar si es lo que se requiere. </t>
        </r>
      </text>
    </comment>
    <comment ref="N80" authorId="0" shapeId="0">
      <text>
        <r>
          <rPr>
            <b/>
            <sz val="9"/>
            <color indexed="81"/>
            <rFont val="Tahoma"/>
            <family val="2"/>
          </rPr>
          <t>UAEH:</t>
        </r>
        <r>
          <rPr>
            <sz val="9"/>
            <color indexed="81"/>
            <rFont val="Tahoma"/>
            <family val="2"/>
          </rPr>
          <t xml:space="preserve">
verificar los gramos en licitación</t>
        </r>
      </text>
    </comment>
    <comment ref="N86" authorId="0" shapeId="0">
      <text>
        <r>
          <rPr>
            <b/>
            <sz val="9"/>
            <color indexed="81"/>
            <rFont val="Tahoma"/>
            <family val="2"/>
          </rPr>
          <t>UAEH:</t>
        </r>
        <r>
          <rPr>
            <sz val="9"/>
            <color indexed="81"/>
            <rFont val="Tahoma"/>
            <family val="2"/>
          </rPr>
          <t xml:space="preserve">
verificar los ml en licitación.</t>
        </r>
      </text>
    </comment>
    <comment ref="N87" authorId="0" shapeId="0">
      <text>
        <r>
          <rPr>
            <b/>
            <sz val="9"/>
            <color indexed="81"/>
            <rFont val="Tahoma"/>
            <family val="2"/>
          </rPr>
          <t>UAEH:</t>
        </r>
        <r>
          <rPr>
            <sz val="9"/>
            <color indexed="81"/>
            <rFont val="Tahoma"/>
            <family val="2"/>
          </rPr>
          <t xml:space="preserve">
verificar si es el concepto correcto.</t>
        </r>
      </text>
    </comment>
    <comment ref="N90" authorId="0" shapeId="0">
      <text>
        <r>
          <rPr>
            <b/>
            <sz val="9"/>
            <color indexed="81"/>
            <rFont val="Tahoma"/>
            <family val="2"/>
          </rPr>
          <t>UAEH:</t>
        </r>
        <r>
          <rPr>
            <sz val="9"/>
            <color indexed="81"/>
            <rFont val="Tahoma"/>
            <family val="2"/>
          </rPr>
          <t xml:space="preserve">
verificar si el concepto es el mismo.</t>
        </r>
      </text>
    </comment>
    <comment ref="N91" authorId="0" shapeId="0">
      <text>
        <r>
          <rPr>
            <b/>
            <sz val="9"/>
            <color indexed="81"/>
            <rFont val="Tahoma"/>
            <family val="2"/>
          </rPr>
          <t>UAEH:</t>
        </r>
        <r>
          <rPr>
            <sz val="9"/>
            <color indexed="81"/>
            <rFont val="Tahoma"/>
            <family val="2"/>
          </rPr>
          <t xml:space="preserve">
es el mismo concepto?</t>
        </r>
      </text>
    </comment>
    <comment ref="N92" authorId="0" shapeId="0">
      <text>
        <r>
          <rPr>
            <b/>
            <sz val="9"/>
            <color indexed="81"/>
            <rFont val="Tahoma"/>
            <family val="2"/>
          </rPr>
          <t>UAEH:</t>
        </r>
        <r>
          <rPr>
            <sz val="9"/>
            <color indexed="81"/>
            <rFont val="Tahoma"/>
            <family val="2"/>
          </rPr>
          <t xml:space="preserve">
checar concepto y gramos.</t>
        </r>
      </text>
    </comment>
    <comment ref="N97" authorId="0" shapeId="0">
      <text>
        <r>
          <rPr>
            <b/>
            <sz val="9"/>
            <color indexed="81"/>
            <rFont val="Tahoma"/>
            <family val="2"/>
          </rPr>
          <t>UAEH:</t>
        </r>
        <r>
          <rPr>
            <sz val="9"/>
            <color indexed="81"/>
            <rFont val="Tahoma"/>
            <family val="2"/>
          </rPr>
          <t xml:space="preserve">
checar los gramos de licitación.</t>
        </r>
      </text>
    </comment>
    <comment ref="N99" authorId="0" shapeId="0">
      <text>
        <r>
          <rPr>
            <b/>
            <sz val="9"/>
            <color indexed="81"/>
            <rFont val="Tahoma"/>
            <family val="2"/>
          </rPr>
          <t>UAEH:</t>
        </r>
        <r>
          <rPr>
            <sz val="9"/>
            <color indexed="81"/>
            <rFont val="Tahoma"/>
            <family val="2"/>
          </rPr>
          <t xml:space="preserve">
checar concepto y ml son diferentes.</t>
        </r>
      </text>
    </comment>
    <comment ref="N100" authorId="0" shapeId="0">
      <text>
        <r>
          <rPr>
            <b/>
            <sz val="9"/>
            <color indexed="81"/>
            <rFont val="Tahoma"/>
            <family val="2"/>
          </rPr>
          <t>UAEH:</t>
        </r>
        <r>
          <rPr>
            <sz val="9"/>
            <color indexed="81"/>
            <rFont val="Tahoma"/>
            <family val="2"/>
          </rPr>
          <t xml:space="preserve">
verificar cuantos g tiene el producto del proveedor.</t>
        </r>
      </text>
    </comment>
    <comment ref="K101" authorId="0" shapeId="0">
      <text>
        <r>
          <rPr>
            <b/>
            <sz val="9"/>
            <color indexed="81"/>
            <rFont val="Tahoma"/>
            <family val="2"/>
          </rPr>
          <t>UAEH:</t>
        </r>
        <r>
          <rPr>
            <sz val="9"/>
            <color indexed="81"/>
            <rFont val="Tahoma"/>
            <family val="2"/>
          </rPr>
          <t xml:space="preserve">
proveedor oferta 500gr</t>
        </r>
      </text>
    </comment>
    <comment ref="N102" authorId="0" shapeId="0">
      <text>
        <r>
          <rPr>
            <b/>
            <sz val="9"/>
            <color indexed="81"/>
            <rFont val="Tahoma"/>
            <family val="2"/>
          </rPr>
          <t>UAEH:</t>
        </r>
        <r>
          <rPr>
            <sz val="9"/>
            <color indexed="81"/>
            <rFont val="Tahoma"/>
            <family val="2"/>
          </rPr>
          <t xml:space="preserve">
concepto diferente, verificar si es correcto.</t>
        </r>
      </text>
    </comment>
    <comment ref="N107" authorId="0" shapeId="0">
      <text>
        <r>
          <rPr>
            <b/>
            <sz val="9"/>
            <color indexed="81"/>
            <rFont val="Tahoma"/>
            <family val="2"/>
          </rPr>
          <t>UAEH:</t>
        </r>
        <r>
          <rPr>
            <sz val="9"/>
            <color indexed="81"/>
            <rFont val="Tahoma"/>
            <family val="2"/>
          </rPr>
          <t xml:space="preserve">
checar si es el mismo concepto de la partida 95.</t>
        </r>
      </text>
    </comment>
    <comment ref="N115" authorId="0" shapeId="0">
      <text>
        <r>
          <rPr>
            <b/>
            <sz val="9"/>
            <color indexed="81"/>
            <rFont val="Tahoma"/>
            <family val="2"/>
          </rPr>
          <t>UAEH:</t>
        </r>
        <r>
          <rPr>
            <sz val="9"/>
            <color indexed="81"/>
            <rFont val="Tahoma"/>
            <family val="2"/>
          </rPr>
          <t xml:space="preserve">
checar si el rango de operación es útil.</t>
        </r>
      </text>
    </comment>
    <comment ref="N117" authorId="0" shapeId="0">
      <text>
        <r>
          <rPr>
            <b/>
            <sz val="9"/>
            <color indexed="81"/>
            <rFont val="Tahoma"/>
            <family val="2"/>
          </rPr>
          <t>UAEH:</t>
        </r>
        <r>
          <rPr>
            <sz val="9"/>
            <color indexed="81"/>
            <rFont val="Tahoma"/>
            <family val="2"/>
          </rPr>
          <t xml:space="preserve">
diferente concepto.</t>
        </r>
      </text>
    </comment>
    <comment ref="N120" authorId="0" shapeId="0">
      <text>
        <r>
          <rPr>
            <b/>
            <sz val="9"/>
            <color indexed="81"/>
            <rFont val="Tahoma"/>
            <family val="2"/>
          </rPr>
          <t>UAEH:</t>
        </r>
        <r>
          <rPr>
            <sz val="9"/>
            <color indexed="81"/>
            <rFont val="Tahoma"/>
            <family val="2"/>
          </rPr>
          <t xml:space="preserve">
diferentes conceptos.</t>
        </r>
      </text>
    </comment>
    <comment ref="N121" authorId="0" shapeId="0">
      <text>
        <r>
          <rPr>
            <b/>
            <sz val="9"/>
            <color indexed="81"/>
            <rFont val="Tahoma"/>
            <family val="2"/>
          </rPr>
          <t>UAEH:</t>
        </r>
        <r>
          <rPr>
            <sz val="9"/>
            <color indexed="81"/>
            <rFont val="Tahoma"/>
            <family val="2"/>
          </rPr>
          <t xml:space="preserve">
diferentes conceptos.</t>
        </r>
      </text>
    </comment>
    <comment ref="N127" authorId="0" shapeId="0">
      <text>
        <r>
          <rPr>
            <b/>
            <sz val="9"/>
            <color indexed="81"/>
            <rFont val="Tahoma"/>
            <family val="2"/>
          </rPr>
          <t>UAEH:</t>
        </r>
        <r>
          <rPr>
            <sz val="9"/>
            <color indexed="81"/>
            <rFont val="Tahoma"/>
            <family val="2"/>
          </rPr>
          <t xml:space="preserve">
checar concepto y ml</t>
        </r>
      </text>
    </comment>
    <comment ref="N129" authorId="0" shapeId="0">
      <text>
        <r>
          <rPr>
            <b/>
            <sz val="9"/>
            <color indexed="81"/>
            <rFont val="Tahoma"/>
            <family val="2"/>
          </rPr>
          <t>UAEH:</t>
        </r>
        <r>
          <rPr>
            <sz val="9"/>
            <color indexed="81"/>
            <rFont val="Tahoma"/>
            <family val="2"/>
          </rPr>
          <t xml:space="preserve">
concepto diferente.</t>
        </r>
      </text>
    </comment>
    <comment ref="K130" authorId="0" shapeId="0">
      <text>
        <r>
          <rPr>
            <b/>
            <sz val="9"/>
            <color indexed="81"/>
            <rFont val="Tahoma"/>
            <family val="2"/>
          </rPr>
          <t>UAEH:</t>
        </r>
        <r>
          <rPr>
            <sz val="9"/>
            <color indexed="81"/>
            <rFont val="Tahoma"/>
            <family val="2"/>
          </rPr>
          <t xml:space="preserve">
medidas diferentes.
</t>
        </r>
      </text>
    </comment>
    <comment ref="N132" authorId="0" shapeId="0">
      <text>
        <r>
          <rPr>
            <b/>
            <sz val="9"/>
            <color indexed="81"/>
            <rFont val="Tahoma"/>
            <family val="2"/>
          </rPr>
          <t>UAEH:</t>
        </r>
        <r>
          <rPr>
            <sz val="9"/>
            <color indexed="81"/>
            <rFont val="Tahoma"/>
            <family val="2"/>
          </rPr>
          <t xml:space="preserve">
diferentes medidas.</t>
        </r>
      </text>
    </comment>
    <comment ref="N134" authorId="0" shapeId="0">
      <text>
        <r>
          <rPr>
            <b/>
            <sz val="9"/>
            <color indexed="81"/>
            <rFont val="Tahoma"/>
            <family val="2"/>
          </rPr>
          <t>UAEH:</t>
        </r>
        <r>
          <rPr>
            <sz val="9"/>
            <color indexed="81"/>
            <rFont val="Tahoma"/>
            <family val="2"/>
          </rPr>
          <t xml:space="preserve">
checar concepto.</t>
        </r>
      </text>
    </comment>
    <comment ref="N136" authorId="0" shapeId="0">
      <text>
        <r>
          <rPr>
            <b/>
            <sz val="9"/>
            <color indexed="81"/>
            <rFont val="Tahoma"/>
            <family val="2"/>
          </rPr>
          <t>UAEH:</t>
        </r>
        <r>
          <rPr>
            <sz val="9"/>
            <color indexed="81"/>
            <rFont val="Tahoma"/>
            <family val="2"/>
          </rPr>
          <t xml:space="preserve">
diferente medida diametro.</t>
        </r>
      </text>
    </comment>
    <comment ref="K138" authorId="0" shapeId="0">
      <text>
        <r>
          <rPr>
            <b/>
            <sz val="9"/>
            <color indexed="81"/>
            <rFont val="Tahoma"/>
            <family val="2"/>
          </rPr>
          <t>UAEH:</t>
        </r>
        <r>
          <rPr>
            <sz val="9"/>
            <color indexed="81"/>
            <rFont val="Tahoma"/>
            <family val="2"/>
          </rPr>
          <t xml:space="preserve">
proveedor oferta tubo de diferente capacidad al solicitado.</t>
        </r>
      </text>
    </comment>
    <comment ref="N138" authorId="0" shapeId="0">
      <text>
        <r>
          <rPr>
            <b/>
            <sz val="9"/>
            <color indexed="81"/>
            <rFont val="Tahoma"/>
            <family val="2"/>
          </rPr>
          <t>UAEH:</t>
        </r>
        <r>
          <rPr>
            <sz val="9"/>
            <color indexed="81"/>
            <rFont val="Tahoma"/>
            <family val="2"/>
          </rPr>
          <t xml:space="preserve">
diferente concepto.</t>
        </r>
      </text>
    </comment>
    <comment ref="N140" authorId="0" shapeId="0">
      <text>
        <r>
          <rPr>
            <b/>
            <sz val="9"/>
            <color indexed="81"/>
            <rFont val="Tahoma"/>
            <family val="2"/>
          </rPr>
          <t>UAEH:</t>
        </r>
        <r>
          <rPr>
            <sz val="9"/>
            <color indexed="81"/>
            <rFont val="Tahoma"/>
            <family val="2"/>
          </rPr>
          <t xml:space="preserve">
diferentes medidas subdivisión.</t>
        </r>
      </text>
    </comment>
    <comment ref="N145" authorId="0" shapeId="0">
      <text>
        <r>
          <rPr>
            <b/>
            <sz val="9"/>
            <color indexed="81"/>
            <rFont val="Tahoma"/>
            <family val="2"/>
          </rPr>
          <t>UAEH:</t>
        </r>
        <r>
          <rPr>
            <sz val="9"/>
            <color indexed="81"/>
            <rFont val="Tahoma"/>
            <family val="2"/>
          </rPr>
          <t xml:space="preserve">
vial y tubo es lo mismo?</t>
        </r>
      </text>
    </comment>
    <comment ref="K146" authorId="0" shapeId="0">
      <text>
        <r>
          <rPr>
            <b/>
            <sz val="9"/>
            <color indexed="81"/>
            <rFont val="Tahoma"/>
            <family val="2"/>
          </rPr>
          <t>UAEH:</t>
        </r>
        <r>
          <rPr>
            <sz val="9"/>
            <color indexed="81"/>
            <rFont val="Tahoma"/>
            <family val="2"/>
          </rPr>
          <t xml:space="preserve">
proveedor oferta producto de diferente capacidad.</t>
        </r>
      </text>
    </comment>
    <comment ref="N149" authorId="0" shapeId="0">
      <text>
        <r>
          <rPr>
            <b/>
            <sz val="9"/>
            <color indexed="81"/>
            <rFont val="Tahoma"/>
            <family val="2"/>
          </rPr>
          <t>UAEH:</t>
        </r>
        <r>
          <rPr>
            <sz val="9"/>
            <color indexed="81"/>
            <rFont val="Tahoma"/>
            <family val="2"/>
          </rPr>
          <t xml:space="preserve">
diferentes medidas.</t>
        </r>
      </text>
    </comment>
    <comment ref="N150" authorId="0" shapeId="0">
      <text>
        <r>
          <rPr>
            <b/>
            <sz val="9"/>
            <color indexed="81"/>
            <rFont val="Tahoma"/>
            <family val="2"/>
          </rPr>
          <t>UAEH:</t>
        </r>
        <r>
          <rPr>
            <sz val="9"/>
            <color indexed="81"/>
            <rFont val="Tahoma"/>
            <family val="2"/>
          </rPr>
          <t xml:space="preserve">
diferente medida mm espesor.</t>
        </r>
      </text>
    </comment>
    <comment ref="N152" authorId="0" shapeId="0">
      <text>
        <r>
          <rPr>
            <b/>
            <sz val="9"/>
            <color indexed="81"/>
            <rFont val="Tahoma"/>
            <family val="2"/>
          </rPr>
          <t>UAEH:</t>
        </r>
        <r>
          <rPr>
            <sz val="9"/>
            <color indexed="81"/>
            <rFont val="Tahoma"/>
            <family val="2"/>
          </rPr>
          <t xml:space="preserve">
Varilla o barra?</t>
        </r>
      </text>
    </comment>
    <comment ref="K154" authorId="0" shapeId="0">
      <text>
        <r>
          <rPr>
            <b/>
            <sz val="9"/>
            <color indexed="81"/>
            <rFont val="Tahoma"/>
            <family val="2"/>
          </rPr>
          <t>UAEH:</t>
        </r>
        <r>
          <rPr>
            <sz val="9"/>
            <color indexed="81"/>
            <rFont val="Tahoma"/>
            <family val="2"/>
          </rPr>
          <t xml:space="preserve">
direrentes características.</t>
        </r>
      </text>
    </comment>
    <comment ref="N154" authorId="0" shapeId="0">
      <text>
        <r>
          <rPr>
            <b/>
            <sz val="9"/>
            <color indexed="81"/>
            <rFont val="Tahoma"/>
            <family val="2"/>
          </rPr>
          <t>UAEH:</t>
        </r>
        <r>
          <rPr>
            <sz val="9"/>
            <color indexed="81"/>
            <rFont val="Tahoma"/>
            <family val="2"/>
          </rPr>
          <t xml:space="preserve">
diferentes medidas.</t>
        </r>
      </text>
    </comment>
    <comment ref="N155" authorId="0" shapeId="0">
      <text>
        <r>
          <rPr>
            <b/>
            <sz val="9"/>
            <color indexed="81"/>
            <rFont val="Tahoma"/>
            <family val="2"/>
          </rPr>
          <t>UAEH:</t>
        </r>
        <r>
          <rPr>
            <sz val="9"/>
            <color indexed="81"/>
            <rFont val="Tahoma"/>
            <family val="2"/>
          </rPr>
          <t xml:space="preserve">
diferente capacidad.</t>
        </r>
      </text>
    </comment>
    <comment ref="N157" authorId="0" shapeId="0">
      <text>
        <r>
          <rPr>
            <b/>
            <sz val="9"/>
            <color indexed="81"/>
            <rFont val="Tahoma"/>
            <family val="2"/>
          </rPr>
          <t>UAEH:</t>
        </r>
        <r>
          <rPr>
            <sz val="9"/>
            <color indexed="81"/>
            <rFont val="Tahoma"/>
            <family val="2"/>
          </rPr>
          <t xml:space="preserve">
checar los conceptos.</t>
        </r>
      </text>
    </comment>
    <comment ref="N161" authorId="0" shapeId="0">
      <text>
        <r>
          <rPr>
            <b/>
            <sz val="9"/>
            <color indexed="81"/>
            <rFont val="Tahoma"/>
            <family val="2"/>
          </rPr>
          <t>UAEH:</t>
        </r>
        <r>
          <rPr>
            <sz val="9"/>
            <color indexed="81"/>
            <rFont val="Tahoma"/>
            <family val="2"/>
          </rPr>
          <t xml:space="preserve">
se requiere para punto de ebullición.</t>
        </r>
      </text>
    </comment>
    <comment ref="K163" authorId="0" shapeId="0">
      <text>
        <r>
          <rPr>
            <b/>
            <sz val="9"/>
            <color indexed="81"/>
            <rFont val="Tahoma"/>
            <family val="2"/>
          </rPr>
          <t>UAEH:</t>
        </r>
        <r>
          <rPr>
            <sz val="9"/>
            <color indexed="81"/>
            <rFont val="Tahoma"/>
            <family val="2"/>
          </rPr>
          <t xml:space="preserve">
checar la descripción.</t>
        </r>
      </text>
    </comment>
    <comment ref="N163" authorId="0" shapeId="0">
      <text>
        <r>
          <rPr>
            <b/>
            <sz val="9"/>
            <color indexed="81"/>
            <rFont val="Tahoma"/>
            <family val="2"/>
          </rPr>
          <t>UAEH:</t>
        </r>
        <r>
          <rPr>
            <sz val="9"/>
            <color indexed="81"/>
            <rFont val="Tahoma"/>
            <family val="2"/>
          </rPr>
          <t xml:space="preserve">
color</t>
        </r>
      </text>
    </comment>
    <comment ref="N165" authorId="0" shapeId="0">
      <text>
        <r>
          <rPr>
            <b/>
            <sz val="9"/>
            <color indexed="81"/>
            <rFont val="Tahoma"/>
            <family val="2"/>
          </rPr>
          <t>UAEH:</t>
        </r>
        <r>
          <rPr>
            <sz val="9"/>
            <color indexed="81"/>
            <rFont val="Tahoma"/>
            <family val="2"/>
          </rPr>
          <t xml:space="preserve">
diferencia en ml</t>
        </r>
      </text>
    </comment>
    <comment ref="K173" authorId="0" shapeId="0">
      <text>
        <r>
          <rPr>
            <b/>
            <sz val="9"/>
            <color indexed="81"/>
            <rFont val="Tahoma"/>
            <family val="2"/>
          </rPr>
          <t>UAEH:</t>
        </r>
        <r>
          <rPr>
            <sz val="9"/>
            <color indexed="81"/>
            <rFont val="Tahoma"/>
            <family val="2"/>
          </rPr>
          <t xml:space="preserve">
proveedor oferta insumo de diferente medida.</t>
        </r>
      </text>
    </comment>
    <comment ref="N174" authorId="0" shapeId="0">
      <text>
        <r>
          <rPr>
            <b/>
            <sz val="9"/>
            <color indexed="81"/>
            <rFont val="Tahoma"/>
            <family val="2"/>
          </rPr>
          <t>UAEH:</t>
        </r>
        <r>
          <rPr>
            <sz val="9"/>
            <color indexed="81"/>
            <rFont val="Tahoma"/>
            <family val="2"/>
          </rPr>
          <t xml:space="preserve">
tiene subdivisiones?</t>
        </r>
      </text>
    </comment>
    <comment ref="K183" authorId="0" shapeId="0">
      <text>
        <r>
          <rPr>
            <b/>
            <sz val="9"/>
            <color indexed="81"/>
            <rFont val="Tahoma"/>
            <family val="2"/>
          </rPr>
          <t>UAEH:</t>
        </r>
        <r>
          <rPr>
            <sz val="9"/>
            <color indexed="81"/>
            <rFont val="Tahoma"/>
            <family val="2"/>
          </rPr>
          <t xml:space="preserve">
diferentes medidas.</t>
        </r>
      </text>
    </comment>
    <comment ref="N183" authorId="0" shapeId="0">
      <text>
        <r>
          <rPr>
            <b/>
            <sz val="9"/>
            <color indexed="81"/>
            <rFont val="Tahoma"/>
            <family val="2"/>
          </rPr>
          <t>UAEH:</t>
        </r>
        <r>
          <rPr>
            <sz val="9"/>
            <color indexed="81"/>
            <rFont val="Tahoma"/>
            <family val="2"/>
          </rPr>
          <t xml:space="preserve">
proveedor no pone medidas de altura y tallo</t>
        </r>
      </text>
    </comment>
    <comment ref="N184" authorId="0" shapeId="0">
      <text>
        <r>
          <rPr>
            <b/>
            <sz val="9"/>
            <color indexed="81"/>
            <rFont val="Tahoma"/>
            <family val="2"/>
          </rPr>
          <t>UAEH:</t>
        </r>
        <r>
          <rPr>
            <sz val="9"/>
            <color indexed="81"/>
            <rFont val="Tahoma"/>
            <family val="2"/>
          </rPr>
          <t xml:space="preserve">
checar concepto</t>
        </r>
      </text>
    </comment>
    <comment ref="N189" authorId="0" shapeId="0">
      <text>
        <r>
          <rPr>
            <b/>
            <sz val="9"/>
            <color indexed="81"/>
            <rFont val="Tahoma"/>
            <family val="2"/>
          </rPr>
          <t>UAEH:</t>
        </r>
        <r>
          <rPr>
            <sz val="9"/>
            <color indexed="81"/>
            <rFont val="Tahoma"/>
            <family val="2"/>
          </rPr>
          <t xml:space="preserve">
proveedor no pone el tamaño de vial</t>
        </r>
      </text>
    </comment>
    <comment ref="N197" authorId="0" shapeId="0">
      <text>
        <r>
          <rPr>
            <b/>
            <sz val="9"/>
            <color indexed="81"/>
            <rFont val="Tahoma"/>
            <family val="2"/>
          </rPr>
          <t>UAEH:</t>
        </r>
        <r>
          <rPr>
            <sz val="9"/>
            <color indexed="81"/>
            <rFont val="Tahoma"/>
            <family val="2"/>
          </rPr>
          <t xml:space="preserve">
compatible con vaso de precipitado?</t>
        </r>
      </text>
    </comment>
    <comment ref="N200" authorId="0" shapeId="0">
      <text>
        <r>
          <rPr>
            <b/>
            <sz val="9"/>
            <color indexed="81"/>
            <rFont val="Tahoma"/>
            <family val="2"/>
          </rPr>
          <t>UAEH:</t>
        </r>
        <r>
          <rPr>
            <sz val="9"/>
            <color indexed="81"/>
            <rFont val="Tahoma"/>
            <family val="2"/>
          </rPr>
          <t xml:space="preserve">
diferente capacidad a lo solicitado
</t>
        </r>
      </text>
    </comment>
    <comment ref="K205" authorId="0" shapeId="0">
      <text>
        <r>
          <rPr>
            <b/>
            <sz val="9"/>
            <color indexed="81"/>
            <rFont val="Tahoma"/>
            <family val="2"/>
          </rPr>
          <t>UAEH:</t>
        </r>
        <r>
          <rPr>
            <sz val="9"/>
            <color indexed="81"/>
            <rFont val="Tahoma"/>
            <family val="2"/>
          </rPr>
          <t xml:space="preserve">
diferentes medidas.
</t>
        </r>
      </text>
    </comment>
    <comment ref="T383" authorId="0" shapeId="0">
      <text>
        <r>
          <rPr>
            <b/>
            <sz val="9"/>
            <color indexed="81"/>
            <rFont val="Tahoma"/>
            <family val="2"/>
          </rPr>
          <t>UAEH:</t>
        </r>
        <r>
          <rPr>
            <sz val="9"/>
            <color indexed="81"/>
            <rFont val="Tahoma"/>
            <family val="2"/>
          </rPr>
          <t xml:space="preserve">
proveedor ofrece juego de 40 llaves</t>
        </r>
      </text>
    </comment>
    <comment ref="T417" authorId="0" shapeId="0">
      <text>
        <r>
          <rPr>
            <b/>
            <sz val="9"/>
            <color indexed="81"/>
            <rFont val="Tahoma"/>
            <family val="2"/>
          </rPr>
          <t>UAEH:</t>
        </r>
        <r>
          <rPr>
            <sz val="9"/>
            <color indexed="81"/>
            <rFont val="Tahoma"/>
            <family val="2"/>
          </rPr>
          <t xml:space="preserve">
proveedor ofrece de 8"</t>
        </r>
      </text>
    </comment>
    <comment ref="T423" authorId="0" shapeId="0">
      <text>
        <r>
          <rPr>
            <b/>
            <sz val="9"/>
            <color indexed="81"/>
            <rFont val="Tahoma"/>
            <family val="2"/>
          </rPr>
          <t>UAEH:</t>
        </r>
        <r>
          <rPr>
            <sz val="9"/>
            <color indexed="81"/>
            <rFont val="Tahoma"/>
            <family val="2"/>
          </rPr>
          <t xml:space="preserve">
diferente descripción.</t>
        </r>
      </text>
    </comment>
    <comment ref="T436" authorId="0" shapeId="0">
      <text>
        <r>
          <rPr>
            <b/>
            <sz val="9"/>
            <color indexed="81"/>
            <rFont val="Tahoma"/>
            <family val="2"/>
          </rPr>
          <t>UAEH:</t>
        </r>
        <r>
          <rPr>
            <sz val="9"/>
            <color indexed="81"/>
            <rFont val="Tahoma"/>
            <family val="2"/>
          </rPr>
          <t xml:space="preserve">
proveedor ofrece organizador con 17 compartimentos.</t>
        </r>
      </text>
    </comment>
    <comment ref="T443" authorId="0" shapeId="0">
      <text>
        <r>
          <rPr>
            <b/>
            <sz val="9"/>
            <color indexed="81"/>
            <rFont val="Tahoma"/>
            <family val="2"/>
          </rPr>
          <t>UAEH:</t>
        </r>
        <r>
          <rPr>
            <sz val="9"/>
            <color indexed="81"/>
            <rFont val="Tahoma"/>
            <family val="2"/>
          </rPr>
          <t xml:space="preserve">
diferente descripción</t>
        </r>
      </text>
    </comment>
    <comment ref="T445" authorId="0" shapeId="0">
      <text>
        <r>
          <rPr>
            <b/>
            <sz val="9"/>
            <color indexed="81"/>
            <rFont val="Tahoma"/>
            <family val="2"/>
          </rPr>
          <t>UAEH:</t>
        </r>
        <r>
          <rPr>
            <sz val="9"/>
            <color indexed="81"/>
            <rFont val="Tahoma"/>
            <family val="2"/>
          </rPr>
          <t xml:space="preserve">
verificar las medidas,  no son las mismas.</t>
        </r>
      </text>
    </comment>
    <comment ref="T450" authorId="0" shapeId="0">
      <text>
        <r>
          <rPr>
            <b/>
            <sz val="9"/>
            <color indexed="81"/>
            <rFont val="Tahoma"/>
            <family val="2"/>
          </rPr>
          <t>UAEH:</t>
        </r>
        <r>
          <rPr>
            <sz val="9"/>
            <color indexed="81"/>
            <rFont val="Tahoma"/>
            <family val="2"/>
          </rPr>
          <t xml:space="preserve">
diferente medida</t>
        </r>
      </text>
    </comment>
    <comment ref="T461" authorId="0" shapeId="0">
      <text>
        <r>
          <rPr>
            <b/>
            <sz val="9"/>
            <color indexed="81"/>
            <rFont val="Tahoma"/>
            <family val="2"/>
          </rPr>
          <t>UAEH:</t>
        </r>
        <r>
          <rPr>
            <sz val="9"/>
            <color indexed="81"/>
            <rFont val="Tahoma"/>
            <family val="2"/>
          </rPr>
          <t xml:space="preserve">
checar las medidas, si se adaptan o no</t>
        </r>
      </text>
    </comment>
    <comment ref="T462" authorId="0" shapeId="0">
      <text>
        <r>
          <rPr>
            <b/>
            <sz val="9"/>
            <color indexed="81"/>
            <rFont val="Tahoma"/>
            <family val="2"/>
          </rPr>
          <t>UAEH:</t>
        </r>
        <r>
          <rPr>
            <sz val="9"/>
            <color indexed="81"/>
            <rFont val="Tahoma"/>
            <family val="2"/>
          </rPr>
          <t xml:space="preserve">
diferentes medidas
</t>
        </r>
      </text>
    </comment>
    <comment ref="T489" authorId="0" shapeId="0">
      <text>
        <r>
          <rPr>
            <b/>
            <sz val="9"/>
            <color indexed="81"/>
            <rFont val="Tahoma"/>
            <family val="2"/>
          </rPr>
          <t>UAEH:</t>
        </r>
        <r>
          <rPr>
            <sz val="9"/>
            <color indexed="81"/>
            <rFont val="Tahoma"/>
            <family val="2"/>
          </rPr>
          <t xml:space="preserve">
30 cm?</t>
        </r>
      </text>
    </comment>
    <comment ref="T496" authorId="0" shapeId="0">
      <text>
        <r>
          <rPr>
            <b/>
            <sz val="9"/>
            <color indexed="81"/>
            <rFont val="Tahoma"/>
            <family val="2"/>
          </rPr>
          <t>UAEH:</t>
        </r>
        <r>
          <rPr>
            <sz val="9"/>
            <color indexed="81"/>
            <rFont val="Tahoma"/>
            <family val="2"/>
          </rPr>
          <t xml:space="preserve">
proveedor ofrece de 600V</t>
        </r>
      </text>
    </comment>
    <comment ref="T499" authorId="0" shapeId="0">
      <text>
        <r>
          <rPr>
            <b/>
            <sz val="9"/>
            <color indexed="81"/>
            <rFont val="Tahoma"/>
            <family val="2"/>
          </rPr>
          <t>UAEH:</t>
        </r>
        <r>
          <rPr>
            <sz val="9"/>
            <color indexed="81"/>
            <rFont val="Tahoma"/>
            <family val="2"/>
          </rPr>
          <t xml:space="preserve">
diferente contenido.</t>
        </r>
      </text>
    </comment>
    <comment ref="N511" authorId="0" shapeId="0">
      <text>
        <r>
          <rPr>
            <b/>
            <sz val="9"/>
            <color indexed="81"/>
            <rFont val="Tahoma"/>
            <family val="2"/>
          </rPr>
          <t xml:space="preserve">UAEH:
</t>
        </r>
        <r>
          <rPr>
            <sz val="9"/>
            <color indexed="81"/>
            <rFont val="Tahoma"/>
            <family val="2"/>
          </rPr>
          <t xml:space="preserve">proveedor no indica que funciones </t>
        </r>
      </text>
    </comment>
    <comment ref="K522" authorId="0" shapeId="0">
      <text>
        <r>
          <rPr>
            <b/>
            <sz val="9"/>
            <color indexed="81"/>
            <rFont val="Tahoma"/>
            <family val="2"/>
          </rPr>
          <t>UAEH:</t>
        </r>
        <r>
          <rPr>
            <sz val="9"/>
            <color indexed="81"/>
            <rFont val="Tahoma"/>
            <family val="2"/>
          </rPr>
          <t xml:space="preserve">
diferente capacidad y no indica la cantidad que contiene la bolsa.</t>
        </r>
      </text>
    </comment>
    <comment ref="N522" authorId="0" shapeId="0">
      <text>
        <r>
          <rPr>
            <b/>
            <sz val="9"/>
            <color indexed="81"/>
            <rFont val="Tahoma"/>
            <family val="2"/>
          </rPr>
          <t>UAEH:</t>
        </r>
        <r>
          <rPr>
            <sz val="9"/>
            <color indexed="81"/>
            <rFont val="Tahoma"/>
            <family val="2"/>
          </rPr>
          <t xml:space="preserve">
proveedor no indica la capacidad.</t>
        </r>
      </text>
    </comment>
    <comment ref="T526" authorId="0" shapeId="0">
      <text>
        <r>
          <rPr>
            <b/>
            <sz val="9"/>
            <color indexed="81"/>
            <rFont val="Tahoma"/>
            <family val="2"/>
          </rPr>
          <t>UAEH:</t>
        </r>
        <r>
          <rPr>
            <sz val="9"/>
            <color indexed="81"/>
            <rFont val="Tahoma"/>
            <family val="2"/>
          </rPr>
          <t xml:space="preserve">
diferente medida.</t>
        </r>
      </text>
    </comment>
    <comment ref="T530" authorId="0" shapeId="0">
      <text>
        <r>
          <rPr>
            <b/>
            <sz val="9"/>
            <color indexed="81"/>
            <rFont val="Tahoma"/>
            <family val="2"/>
          </rPr>
          <t>UAEH:</t>
        </r>
        <r>
          <rPr>
            <sz val="9"/>
            <color indexed="81"/>
            <rFont val="Tahoma"/>
            <family val="2"/>
          </rPr>
          <t xml:space="preserve">
verificar si es compatible la oferta del proveedor.</t>
        </r>
      </text>
    </comment>
    <comment ref="N547" authorId="0" shapeId="0">
      <text>
        <r>
          <rPr>
            <b/>
            <sz val="9"/>
            <color indexed="81"/>
            <rFont val="Tahoma"/>
            <family val="2"/>
          </rPr>
          <t>UAEH:</t>
        </r>
        <r>
          <rPr>
            <sz val="9"/>
            <color indexed="81"/>
            <rFont val="Tahoma"/>
            <family val="2"/>
          </rPr>
          <t xml:space="preserve">
diferente descripción.</t>
        </r>
      </text>
    </comment>
    <comment ref="T564" authorId="0" shapeId="0">
      <text>
        <r>
          <rPr>
            <b/>
            <sz val="9"/>
            <color indexed="81"/>
            <rFont val="Tahoma"/>
            <family val="2"/>
          </rPr>
          <t>UAEH:</t>
        </r>
        <r>
          <rPr>
            <sz val="9"/>
            <color indexed="81"/>
            <rFont val="Tahoma"/>
            <family val="2"/>
          </rPr>
          <t xml:space="preserve">
diferentes V.</t>
        </r>
      </text>
    </comment>
    <comment ref="T567" authorId="0" shapeId="0">
      <text>
        <r>
          <rPr>
            <b/>
            <sz val="9"/>
            <color indexed="81"/>
            <rFont val="Tahoma"/>
            <family val="2"/>
          </rPr>
          <t>UAEH:</t>
        </r>
        <r>
          <rPr>
            <sz val="9"/>
            <color indexed="81"/>
            <rFont val="Tahoma"/>
            <family val="2"/>
          </rPr>
          <t xml:space="preserve">
checar amperaje, para saber si son compatibles.</t>
        </r>
      </text>
    </comment>
    <comment ref="T570" authorId="0" shapeId="0">
      <text>
        <r>
          <rPr>
            <b/>
            <sz val="9"/>
            <color indexed="81"/>
            <rFont val="Tahoma"/>
            <family val="2"/>
          </rPr>
          <t>UAEH:</t>
        </r>
        <r>
          <rPr>
            <sz val="9"/>
            <color indexed="81"/>
            <rFont val="Tahoma"/>
            <family val="2"/>
          </rPr>
          <t xml:space="preserve">
revisar si es lo mismo que en el anexo.</t>
        </r>
      </text>
    </comment>
    <comment ref="T571" authorId="0" shapeId="0">
      <text>
        <r>
          <rPr>
            <b/>
            <sz val="9"/>
            <color indexed="81"/>
            <rFont val="Tahoma"/>
            <family val="2"/>
          </rPr>
          <t>UAEH:</t>
        </r>
        <r>
          <rPr>
            <sz val="9"/>
            <color indexed="81"/>
            <rFont val="Tahoma"/>
            <family val="2"/>
          </rPr>
          <t xml:space="preserve">
revisar si es lo mismo que en el anexo.</t>
        </r>
      </text>
    </comment>
    <comment ref="N573" authorId="0" shapeId="0">
      <text>
        <r>
          <rPr>
            <b/>
            <sz val="9"/>
            <color indexed="81"/>
            <rFont val="Tahoma"/>
            <family val="2"/>
          </rPr>
          <t>UAEH:</t>
        </r>
        <r>
          <rPr>
            <sz val="9"/>
            <color indexed="81"/>
            <rFont val="Tahoma"/>
            <family val="2"/>
          </rPr>
          <t xml:space="preserve">
mal descripción, no es el mismo producto.</t>
        </r>
      </text>
    </comment>
    <comment ref="T575" authorId="0" shapeId="0">
      <text>
        <r>
          <rPr>
            <b/>
            <sz val="9"/>
            <color indexed="81"/>
            <rFont val="Tahoma"/>
            <family val="2"/>
          </rPr>
          <t>UAEH:</t>
        </r>
        <r>
          <rPr>
            <sz val="9"/>
            <color indexed="81"/>
            <rFont val="Tahoma"/>
            <family val="2"/>
          </rPr>
          <t xml:space="preserve">
proveedor ofrece insumo de menor capacidad.</t>
        </r>
      </text>
    </comment>
    <comment ref="T576" authorId="0" shapeId="0">
      <text>
        <r>
          <rPr>
            <b/>
            <sz val="9"/>
            <color indexed="81"/>
            <rFont val="Tahoma"/>
            <family val="2"/>
          </rPr>
          <t>UAEH:</t>
        </r>
        <r>
          <rPr>
            <sz val="9"/>
            <color indexed="81"/>
            <rFont val="Tahoma"/>
            <family val="2"/>
          </rPr>
          <t xml:space="preserve">
diferentes medidas.</t>
        </r>
      </text>
    </comment>
    <comment ref="N578" authorId="0" shapeId="0">
      <text>
        <r>
          <rPr>
            <b/>
            <sz val="9"/>
            <color indexed="81"/>
            <rFont val="Tahoma"/>
            <family val="2"/>
          </rPr>
          <t>UAEH:</t>
        </r>
        <r>
          <rPr>
            <sz val="9"/>
            <color indexed="81"/>
            <rFont val="Tahoma"/>
            <family val="2"/>
          </rPr>
          <t xml:space="preserve">
checar las capacidades, ¿son las mismas?</t>
        </r>
      </text>
    </comment>
    <comment ref="N579" authorId="0" shapeId="0">
      <text>
        <r>
          <rPr>
            <b/>
            <sz val="9"/>
            <color indexed="81"/>
            <rFont val="Tahoma"/>
            <family val="2"/>
          </rPr>
          <t>UAEH:</t>
        </r>
        <r>
          <rPr>
            <sz val="9"/>
            <color indexed="81"/>
            <rFont val="Tahoma"/>
            <family val="2"/>
          </rPr>
          <t xml:space="preserve">
checar las capacidades, ¿son las mismas?</t>
        </r>
      </text>
    </comment>
    <comment ref="T580" authorId="0" shapeId="0">
      <text>
        <r>
          <rPr>
            <b/>
            <sz val="9"/>
            <color indexed="81"/>
            <rFont val="Tahoma"/>
            <family val="2"/>
          </rPr>
          <t>UAEH:</t>
        </r>
        <r>
          <rPr>
            <sz val="9"/>
            <color indexed="81"/>
            <rFont val="Tahoma"/>
            <family val="2"/>
          </rPr>
          <t xml:space="preserve">
proveedor ofrece 100 piezas por caja</t>
        </r>
      </text>
    </comment>
    <comment ref="K622" authorId="0" shapeId="0">
      <text>
        <r>
          <rPr>
            <b/>
            <sz val="9"/>
            <color indexed="81"/>
            <rFont val="Tahoma"/>
            <family val="2"/>
          </rPr>
          <t>UAEH:</t>
        </r>
        <r>
          <rPr>
            <sz val="9"/>
            <color indexed="81"/>
            <rFont val="Tahoma"/>
            <family val="2"/>
          </rPr>
          <t xml:space="preserve">
diferente cantidad del producto que ofrece proveedor.</t>
        </r>
      </text>
    </comment>
    <comment ref="T623" authorId="0" shapeId="0">
      <text>
        <r>
          <rPr>
            <b/>
            <sz val="9"/>
            <color indexed="81"/>
            <rFont val="Tahoma"/>
            <family val="2"/>
          </rPr>
          <t>UAEH:</t>
        </r>
        <r>
          <rPr>
            <sz val="9"/>
            <color indexed="81"/>
            <rFont val="Tahoma"/>
            <family val="2"/>
          </rPr>
          <t xml:space="preserve">
diferentes medidas y cuantas piezas tiene?
</t>
        </r>
      </text>
    </comment>
    <comment ref="T671" authorId="0" shapeId="0">
      <text>
        <r>
          <rPr>
            <b/>
            <sz val="9"/>
            <color indexed="81"/>
            <rFont val="Tahoma"/>
            <family val="2"/>
          </rPr>
          <t>UAEH:</t>
        </r>
        <r>
          <rPr>
            <sz val="9"/>
            <color indexed="81"/>
            <rFont val="Tahoma"/>
            <family val="2"/>
          </rPr>
          <t xml:space="preserve">
proveedor cotiza alta concentración</t>
        </r>
      </text>
    </comment>
    <comment ref="T675" authorId="0" shapeId="0">
      <text>
        <r>
          <rPr>
            <b/>
            <sz val="9"/>
            <color indexed="81"/>
            <rFont val="Tahoma"/>
            <family val="2"/>
          </rPr>
          <t>UAEH:</t>
        </r>
        <r>
          <rPr>
            <sz val="9"/>
            <color indexed="81"/>
            <rFont val="Tahoma"/>
            <family val="2"/>
          </rPr>
          <t xml:space="preserve">
diferente medida.</t>
        </r>
      </text>
    </comment>
    <comment ref="T706" authorId="0" shapeId="0">
      <text>
        <r>
          <rPr>
            <b/>
            <sz val="9"/>
            <color indexed="81"/>
            <rFont val="Tahoma"/>
            <family val="2"/>
          </rPr>
          <t>UAEH:</t>
        </r>
        <r>
          <rPr>
            <sz val="9"/>
            <color indexed="81"/>
            <rFont val="Tahoma"/>
            <family val="2"/>
          </rPr>
          <t xml:space="preserve">
diferente medida.</t>
        </r>
      </text>
    </comment>
    <comment ref="N713" authorId="0" shapeId="0">
      <text>
        <r>
          <rPr>
            <b/>
            <sz val="9"/>
            <color indexed="81"/>
            <rFont val="Tahoma"/>
            <family val="2"/>
          </rPr>
          <t>UAEH:</t>
        </r>
        <r>
          <rPr>
            <sz val="9"/>
            <color indexed="81"/>
            <rFont val="Tahoma"/>
            <family val="2"/>
          </rPr>
          <t xml:space="preserve">
se requiere con base, proveedor ofrece sin base. </t>
        </r>
      </text>
    </comment>
    <comment ref="T713" authorId="0" shapeId="0">
      <text>
        <r>
          <rPr>
            <b/>
            <sz val="9"/>
            <color indexed="81"/>
            <rFont val="Tahoma"/>
            <family val="2"/>
          </rPr>
          <t>UAEH:</t>
        </r>
        <r>
          <rPr>
            <sz val="9"/>
            <color indexed="81"/>
            <rFont val="Tahoma"/>
            <family val="2"/>
          </rPr>
          <t xml:space="preserve">
diferente altura.</t>
        </r>
      </text>
    </comment>
    <comment ref="T714" authorId="0" shapeId="0">
      <text>
        <r>
          <rPr>
            <b/>
            <sz val="9"/>
            <color indexed="81"/>
            <rFont val="Tahoma"/>
            <family val="2"/>
          </rPr>
          <t>UAEH:</t>
        </r>
        <r>
          <rPr>
            <sz val="9"/>
            <color indexed="81"/>
            <rFont val="Tahoma"/>
            <family val="2"/>
          </rPr>
          <t xml:space="preserve">
checar, diferentes montos.</t>
        </r>
      </text>
    </comment>
    <comment ref="K731" authorId="0" shapeId="0">
      <text>
        <r>
          <rPr>
            <b/>
            <sz val="9"/>
            <color indexed="81"/>
            <rFont val="Tahoma"/>
            <family val="2"/>
          </rPr>
          <t>UAEH:</t>
        </r>
        <r>
          <rPr>
            <sz val="9"/>
            <color indexed="81"/>
            <rFont val="Tahoma"/>
            <family val="2"/>
          </rPr>
          <t xml:space="preserve">
caja diferente medida a la solicitada y cantidad del contenido.</t>
        </r>
      </text>
    </comment>
    <comment ref="T731" authorId="0" shapeId="0">
      <text>
        <r>
          <rPr>
            <b/>
            <sz val="9"/>
            <color indexed="81"/>
            <rFont val="Tahoma"/>
            <family val="2"/>
          </rPr>
          <t>UAEH:</t>
        </r>
        <r>
          <rPr>
            <sz val="9"/>
            <color indexed="81"/>
            <rFont val="Tahoma"/>
            <family val="2"/>
          </rPr>
          <t xml:space="preserve">
diferentes medidas y capacidades.</t>
        </r>
      </text>
    </comment>
    <comment ref="T734" authorId="0" shapeId="0">
      <text>
        <r>
          <rPr>
            <b/>
            <sz val="9"/>
            <color indexed="81"/>
            <rFont val="Tahoma"/>
            <family val="2"/>
          </rPr>
          <t>UAEH:</t>
        </r>
        <r>
          <rPr>
            <sz val="9"/>
            <color indexed="81"/>
            <rFont val="Tahoma"/>
            <family val="2"/>
          </rPr>
          <t xml:space="preserve">
diferentes medidas.</t>
        </r>
      </text>
    </comment>
    <comment ref="T736" authorId="0" shapeId="0">
      <text>
        <r>
          <rPr>
            <b/>
            <sz val="9"/>
            <color indexed="81"/>
            <rFont val="Tahoma"/>
            <family val="2"/>
          </rPr>
          <t>UAEH:</t>
        </r>
        <r>
          <rPr>
            <sz val="9"/>
            <color indexed="81"/>
            <rFont val="Tahoma"/>
            <family val="2"/>
          </rPr>
          <t xml:space="preserve">
proveedor no ofrece color rojo</t>
        </r>
      </text>
    </comment>
    <comment ref="T737" authorId="0" shapeId="0">
      <text>
        <r>
          <rPr>
            <b/>
            <sz val="9"/>
            <color indexed="81"/>
            <rFont val="Tahoma"/>
            <family val="2"/>
          </rPr>
          <t>UAEH:</t>
        </r>
        <r>
          <rPr>
            <sz val="9"/>
            <color indexed="81"/>
            <rFont val="Tahoma"/>
            <family val="2"/>
          </rPr>
          <t xml:space="preserve">
proveedor no cuenta con color verde.</t>
        </r>
      </text>
    </comment>
    <comment ref="N740" authorId="0" shapeId="0">
      <text>
        <r>
          <rPr>
            <b/>
            <sz val="9"/>
            <color indexed="81"/>
            <rFont val="Tahoma"/>
            <family val="2"/>
          </rPr>
          <t>UAEH:</t>
        </r>
        <r>
          <rPr>
            <sz val="9"/>
            <color indexed="81"/>
            <rFont val="Tahoma"/>
            <family val="2"/>
          </rPr>
          <t xml:space="preserve">
verificar las medidas.</t>
        </r>
      </text>
    </comment>
    <comment ref="T740" authorId="0" shapeId="0">
      <text>
        <r>
          <rPr>
            <b/>
            <sz val="9"/>
            <color indexed="81"/>
            <rFont val="Tahoma"/>
            <family val="2"/>
          </rPr>
          <t>UAEH:</t>
        </r>
        <r>
          <rPr>
            <sz val="9"/>
            <color indexed="81"/>
            <rFont val="Tahoma"/>
            <family val="2"/>
          </rPr>
          <t xml:space="preserve">
diferente capacidad.</t>
        </r>
      </text>
    </comment>
    <comment ref="K741" authorId="0" shapeId="0">
      <text>
        <r>
          <rPr>
            <b/>
            <sz val="9"/>
            <color indexed="81"/>
            <rFont val="Tahoma"/>
            <family val="2"/>
          </rPr>
          <t>UAEH:</t>
        </r>
        <r>
          <rPr>
            <sz val="9"/>
            <color indexed="81"/>
            <rFont val="Tahoma"/>
            <family val="2"/>
          </rPr>
          <t xml:space="preserve">
diferente descripción.</t>
        </r>
      </text>
    </comment>
    <comment ref="N746" authorId="0" shapeId="0">
      <text>
        <r>
          <rPr>
            <b/>
            <sz val="9"/>
            <color indexed="81"/>
            <rFont val="Tahoma"/>
            <family val="2"/>
          </rPr>
          <t>UAEH:</t>
        </r>
        <r>
          <rPr>
            <sz val="9"/>
            <color indexed="81"/>
            <rFont val="Tahoma"/>
            <family val="2"/>
          </rPr>
          <t xml:space="preserve">
diferentes medidas.</t>
        </r>
      </text>
    </comment>
    <comment ref="T746" authorId="0" shapeId="0">
      <text>
        <r>
          <rPr>
            <b/>
            <sz val="9"/>
            <color indexed="81"/>
            <rFont val="Tahoma"/>
            <family val="2"/>
          </rPr>
          <t>UAEH:</t>
        </r>
        <r>
          <rPr>
            <sz val="9"/>
            <color indexed="81"/>
            <rFont val="Tahoma"/>
            <family val="2"/>
          </rPr>
          <t xml:space="preserve">
diferente descripción</t>
        </r>
      </text>
    </comment>
    <comment ref="T766" authorId="0" shapeId="0">
      <text>
        <r>
          <rPr>
            <b/>
            <sz val="9"/>
            <color indexed="81"/>
            <rFont val="Tahoma"/>
            <family val="2"/>
          </rPr>
          <t>UAEH:</t>
        </r>
        <r>
          <rPr>
            <sz val="9"/>
            <color indexed="81"/>
            <rFont val="Tahoma"/>
            <family val="2"/>
          </rPr>
          <t xml:space="preserve">
diferente capacidad.</t>
        </r>
      </text>
    </comment>
    <comment ref="T769" authorId="0" shapeId="0">
      <text>
        <r>
          <rPr>
            <b/>
            <sz val="9"/>
            <color indexed="81"/>
            <rFont val="Tahoma"/>
            <family val="2"/>
          </rPr>
          <t>UAEH:</t>
        </r>
        <r>
          <rPr>
            <sz val="9"/>
            <color indexed="81"/>
            <rFont val="Tahoma"/>
            <family val="2"/>
          </rPr>
          <t xml:space="preserve">
diferente medida.</t>
        </r>
      </text>
    </comment>
    <comment ref="T771" authorId="0" shapeId="0">
      <text>
        <r>
          <rPr>
            <b/>
            <sz val="9"/>
            <color indexed="81"/>
            <rFont val="Tahoma"/>
            <family val="2"/>
          </rPr>
          <t>UAEH:</t>
        </r>
        <r>
          <rPr>
            <sz val="9"/>
            <color indexed="81"/>
            <rFont val="Tahoma"/>
            <family val="2"/>
          </rPr>
          <t xml:space="preserve">
proveedor ofrece budinera, no olla.</t>
        </r>
      </text>
    </comment>
    <comment ref="T796" authorId="0" shapeId="0">
      <text>
        <r>
          <rPr>
            <b/>
            <sz val="9"/>
            <color indexed="81"/>
            <rFont val="Tahoma"/>
            <family val="2"/>
          </rPr>
          <t>UAEH:</t>
        </r>
        <r>
          <rPr>
            <sz val="9"/>
            <color indexed="81"/>
            <rFont val="Tahoma"/>
            <family val="2"/>
          </rPr>
          <t xml:space="preserve">
diferente medida</t>
        </r>
      </text>
    </comment>
    <comment ref="T800" authorId="0" shapeId="0">
      <text>
        <r>
          <rPr>
            <b/>
            <sz val="9"/>
            <color indexed="81"/>
            <rFont val="Tahoma"/>
            <family val="2"/>
          </rPr>
          <t>UAEH:</t>
        </r>
        <r>
          <rPr>
            <sz val="9"/>
            <color indexed="81"/>
            <rFont val="Tahoma"/>
            <family val="2"/>
          </rPr>
          <t xml:space="preserve">
no es la misma descripción.</t>
        </r>
      </text>
    </comment>
    <comment ref="N801" authorId="0" shapeId="0">
      <text>
        <r>
          <rPr>
            <b/>
            <sz val="9"/>
            <color indexed="81"/>
            <rFont val="Tahoma"/>
            <family val="2"/>
          </rPr>
          <t>UAEH:</t>
        </r>
        <r>
          <rPr>
            <sz val="9"/>
            <color indexed="81"/>
            <rFont val="Tahoma"/>
            <family val="2"/>
          </rPr>
          <t xml:space="preserve">
proveedor ofrece para punto de ebullición. 
Y paquete de 100 piezas.</t>
        </r>
      </text>
    </comment>
    <comment ref="N804" authorId="0" shapeId="0">
      <text>
        <r>
          <rPr>
            <b/>
            <sz val="9"/>
            <color indexed="81"/>
            <rFont val="Tahoma"/>
            <family val="2"/>
          </rPr>
          <t>UAEH:</t>
        </r>
        <r>
          <rPr>
            <sz val="9"/>
            <color indexed="81"/>
            <rFont val="Tahoma"/>
            <family val="2"/>
          </rPr>
          <t xml:space="preserve">
diferente capacidad.</t>
        </r>
      </text>
    </comment>
    <comment ref="K806" authorId="0" shapeId="0">
      <text>
        <r>
          <rPr>
            <b/>
            <sz val="9"/>
            <color indexed="81"/>
            <rFont val="Tahoma"/>
            <family val="2"/>
          </rPr>
          <t>UAEH:</t>
        </r>
        <r>
          <rPr>
            <sz val="9"/>
            <color indexed="81"/>
            <rFont val="Tahoma"/>
            <family val="2"/>
          </rPr>
          <t xml:space="preserve">
licitación solicita mini termometros. </t>
        </r>
      </text>
    </comment>
  </commentList>
</comments>
</file>

<file path=xl/sharedStrings.xml><?xml version="1.0" encoding="utf-8"?>
<sst xmlns="http://schemas.openxmlformats.org/spreadsheetml/2006/main" count="14333" uniqueCount="1073">
  <si>
    <t>No. Partida</t>
  </si>
  <si>
    <t>idArticulo</t>
  </si>
  <si>
    <t>Cant.</t>
  </si>
  <si>
    <t>Unidad Medida</t>
  </si>
  <si>
    <t>Kilogramo</t>
  </si>
  <si>
    <t>Frasco</t>
  </si>
  <si>
    <t>Kit</t>
  </si>
  <si>
    <t>Paquete</t>
  </si>
  <si>
    <t>Caja</t>
  </si>
  <si>
    <t>Pieza</t>
  </si>
  <si>
    <t>Descripcion</t>
  </si>
  <si>
    <t>Subtotal</t>
  </si>
  <si>
    <t>IVA</t>
  </si>
  <si>
    <t>Total</t>
  </si>
  <si>
    <t>Precio Unitario</t>
  </si>
  <si>
    <t>Importe Total</t>
  </si>
  <si>
    <t>Universidad Autónoma del Estado de Hidalgo</t>
  </si>
  <si>
    <t>Comisión Gasto - Financiamiento</t>
  </si>
  <si>
    <t>Proyecto de Presupuesto</t>
  </si>
  <si>
    <t>Fondo: Federal Genérico</t>
  </si>
  <si>
    <t>No cotizó</t>
  </si>
  <si>
    <t xml:space="preserve">Cecilia García González </t>
  </si>
  <si>
    <t>Mediana</t>
  </si>
  <si>
    <t>Solicitud</t>
  </si>
  <si>
    <t>Partidas cotizadas</t>
  </si>
  <si>
    <t>Partidas no cotizadas</t>
  </si>
  <si>
    <t>Anexo Técnico</t>
  </si>
  <si>
    <t>[Insertar fecha]</t>
  </si>
  <si>
    <t>L.C. Karina Cerecedo Alarcón</t>
  </si>
  <si>
    <t>Directora de Recursos Materiales, Adquisiciones, Arrendamientos y Servicios de la Universidad Autónoma del Estado de Hidalgo.</t>
  </si>
  <si>
    <t xml:space="preserve">Condiciones de pago: </t>
  </si>
  <si>
    <t xml:space="preserve">Vigencia de cotización: </t>
  </si>
  <si>
    <t>Condiciones y plazo de entrega:</t>
  </si>
  <si>
    <t>Garantia de los bienes y servicios:</t>
  </si>
  <si>
    <t xml:space="preserve">Lugar de entrega: </t>
  </si>
  <si>
    <t>[Nombre y firma del representante legal]</t>
  </si>
  <si>
    <t>Área Solicitante: Dirección de Laboratorios</t>
  </si>
  <si>
    <t>Bolsa de polipropileno, Con cierre hermético. 15x15 cm. Paquete con 1000 piezas</t>
  </si>
  <si>
    <t>Bolsas transparentes de polietileno, de 1 kg, 30 x 50 cm, rollo con 875 bolsas, caja con 4 rollos.</t>
  </si>
  <si>
    <t>Bolsas transparentes de polietileno, de 500 g, 25 x38 cm, rollo con 1400 bolsas, caja con 4 rollos.</t>
  </si>
  <si>
    <t>Bolsas transparentes de polietileno, de 5 kg, 40 x 60 cm, 5 bolsas</t>
  </si>
  <si>
    <t>Rollo de cobre puro 18.3 m calibre de 24</t>
  </si>
  <si>
    <t>Comprobador eléctrico T6-1000</t>
  </si>
  <si>
    <t>Alil fenil éter, grado reactivo, pureza 99%, presentación 25 g. CAS: 1746-13-0</t>
  </si>
  <si>
    <t>Dimetilsulfóxido anhidro, ?99.9%, liquido incoloro, presentación de 100 mL</t>
  </si>
  <si>
    <t>clorhidrato de (1R,2S)-cis-2-aminociclohexanol, pureza ? 97%, sólido blanco, presentación de 500 miligramos</t>
  </si>
  <si>
    <t>Cloruro de cobre(II) tetrahidratado, sólido, grado reactivo, pureza del 99%, presentación de 25 g. CAS: 7447-39-4</t>
  </si>
  <si>
    <t>Cloruro ferroso tetrahidratado, cristales verde pálido, grado analítico, pureza de ? 98.0%, presentación de 500 g. CAS: 13478-10-9</t>
  </si>
  <si>
    <t>D-triptófano, polvo blanco, pureza ?98% por HPLC, en presentación de 5 gramos</t>
  </si>
  <si>
    <t>Almidón de arroz, polvo, presentación 500 g. CAS: 9005-25-8</t>
  </si>
  <si>
    <t>Hidróxido de calcio grado alimenticio</t>
  </si>
  <si>
    <t>Resorcinol, polvo, grado reactivo, pureza del ?99.0%, presentación de 500 g.  CAS: 108-46-3</t>
  </si>
  <si>
    <t>Estándar de sodio para AAS, 1000 mg/l , 2% w/w de HNO3. Presentación pza de 100 mL</t>
  </si>
  <si>
    <t>Etanol, líquido incoloro, grado HPLC, presentación 2.5 L. CAS: 64-17-5</t>
  </si>
  <si>
    <t>Galato de propilo, polvo, grado reactivo, pureza del ?98%, presentación de 100 g. CAS: 121-79-9</t>
  </si>
  <si>
    <t>(S)-4-isopropil-2-oxazolidinona, sólido blanco, presentación de 5 g, pureza 99%, exceso enantiomérico  98%, rotación óptica [a] 20/D -18°, c = 6 en etanol</t>
  </si>
  <si>
    <t>Seroalbúmina bovina, polvo liofilizado, pureza de ?96%, presentación de 50 g.  CAS:9048-46-8</t>
  </si>
  <si>
    <t>Estaño, polvo, grado reactivo, pureza del ?99%, presentación de 250 g. CAS: 7440-31-5</t>
  </si>
  <si>
    <t>2,2,6,6-Tetrametil-1-piperidiniloxi, radical libre (TEMPO), sólido, grado reactivo, pureza 98%, presentación 5 g. CAS: 2564-83-2</t>
  </si>
  <si>
    <t>Ftalato de potasio monobásico, sólido, grado reactivo, pureza 99.95-100.05%, presentación 1 Kg. CAS: 877-24-7</t>
  </si>
  <si>
    <t>1,3-dinitrobenceno anhídro, sólido, grado reactivo, pureza del 97%, presentación de 100 g. CAS: 99-65-0</t>
  </si>
  <si>
    <t>Reactivo de Lowry</t>
  </si>
  <si>
    <t>Pentóxido de fósforo, polvo, grado reactivo plus, pureza del 99 %, presentación de 100 g. CAS: 1314-56-3</t>
  </si>
  <si>
    <t>Hexano, líquido incoloro, grado reactivo, pureza del 95%, presentación de 1 L. CAS: 110-54-3</t>
  </si>
  <si>
    <t>L-Alanina, polvo cristalino, pureza del ?99%, presentación de 100 g. CAS: 56-41-7</t>
  </si>
  <si>
    <t>Aceite de soya, 1 L.</t>
  </si>
  <si>
    <t>3-acetonitril indol, sólido blanco, pureza 98%, presentación de 25 gramos</t>
  </si>
  <si>
    <t>Ácido 3-indolilacético, polvo blanco, pureza 98%, presentación de 100 gramos</t>
  </si>
  <si>
    <t>Ácido L-ascórbico, polvo, grado reactivo, pureza ?99%, presentación 500 g. CAS:50-81-7</t>
  </si>
  <si>
    <t>Ácido ortofosfórico, líquido, grado reactivo, pureza 85%, presentación 2.5 L. CAS:7664-38-2</t>
  </si>
  <si>
    <t>Ácido tricloroacético, líquido, grado reactivo, pureza 70 - 100% p/v, presentación 125 mL. CAS: 76-03-9</t>
  </si>
  <si>
    <t>Agua deuterada/Óxido de deuterio con  99.8 % de átomos deuterados, líquido. Pureza del 99%. Presentación de 25 g. CAS: 7789-20-0</t>
  </si>
  <si>
    <t>Agua, líquido, grado HPLC, presentación 1 L. CAS: 7732-18-5</t>
  </si>
  <si>
    <t>Aceite de maíz, 1.5 L.</t>
  </si>
  <si>
    <t>1-Butanol, líquido incoloro, grado HPLC, pureza &gt;99.7%, presentación de 1 L. CAS: 71-36-3</t>
  </si>
  <si>
    <t>Aceite de nujol (parafina aceitosa), líquido, apto para espectroscopia infrarroja, presentación 500 mL. CAS: 8012-95-1</t>
  </si>
  <si>
    <t>Acesulfame k, sólido, grado reactivo, pureza ?99, presentación 25 g. CAS:55589-62-3</t>
  </si>
  <si>
    <t>Alginato de sodio, polvo, presentación 250 g. CAS:9005-38-3</t>
  </si>
  <si>
    <t>Acetato de paladio, sólido, grado reactivo, pureza del 99.98%, presentación de 5 g. CAS: 3375-31-3</t>
  </si>
  <si>
    <t>Ácido fenil borónico, sólido cristalino, grado reactivo, pureza del ?99.5%, presentación de 500 g. CAS: 10043-35-3</t>
  </si>
  <si>
    <t>Ácido sulfanílico, polvo, grado reactivo, pureza 99%, presentación 500 g. CAS: 121-57-3</t>
  </si>
  <si>
    <t>Bromuro de 3,3-dimetilalilo, líqudo incoloro, 95% de pureza, con virutas de plata como estabilizador, presentación de 10g</t>
  </si>
  <si>
    <t>Clorhidrato de N-(3-dimethylamiopropyl)-N -ethylcarbodiimida (clohidrato de EDC), grado comercial, presentación de 25 gramos</t>
  </si>
  <si>
    <t>Cloroformo deuterado (99.8% átomos de deuterio, conteniendo lámina de plata), 200 mL</t>
  </si>
  <si>
    <t>1,8-diazabiciclo[5.4.0]undec-7-ene (DBU), pureza 98%, líquido incoloro, presentación de 100 g</t>
  </si>
  <si>
    <t>Dimetilsulfóxido d6 (99.9% átomos de deuterio, con 1% v/v de TMS), líquido incoloro, 25 gramos</t>
  </si>
  <si>
    <t>D-Valina, sólido cristalino, grado reactivo, pureza de 98%, presentación de 25 g. CAS: 640-68-6</t>
  </si>
  <si>
    <t>Estándar de hierro para AAS, 1000 mg/l , 2% w/w de HNO3 de 100 mL</t>
  </si>
  <si>
    <t>Acetato de zinc dihidratado, polvo cristalino, grado reactivo, pureza ?98%, presentación 500 g. CAS: 5970-45-6</t>
  </si>
  <si>
    <t>Ácido sórbico, sólido cristalino, grado reactivo, pureza ?99%, presentación 100 g. CAS:110-44-1</t>
  </si>
  <si>
    <t>Adenina, sólido, grado reactivo, pureza ?99% , presentación 5 g. CAS:73-24-5</t>
  </si>
  <si>
    <t>Almidón de haba, polvo, presentación 100 g. CAS: 9005-25-8</t>
  </si>
  <si>
    <t>Carbonato de cesio, pureza 99%, sólido blanco, presentación de 50 gramos</t>
  </si>
  <si>
    <t>Estándar de calcio para AAS, 1000 mg/l +- 4 mg/l, 2% w/w de HNO3. Presentación de 100 mL</t>
  </si>
  <si>
    <t>Fosfato de sodio y aluminio,r eactivo analítico. Presentación de 500 g</t>
  </si>
  <si>
    <t>Gluconolactona, sólido, nivel de calidad 200, presentación de 100 g. CAS: 90-80-2</t>
  </si>
  <si>
    <t>Hexano, reactivo analítico MCA, líquido incoloro, presentación de 18 Litros</t>
  </si>
  <si>
    <t>L-alfa-Lecitina de soya, sólido, grado reactivo, presentación de 100 g. CAS: 8002-43-5</t>
  </si>
  <si>
    <t>L-(+)-Arabinosa, polvo, pureza del 98 %, presentación de 100 g. CAS: 5328-37-0</t>
  </si>
  <si>
    <t>Goma guar, polvo, presentación de 250 g. CAS: 9000-30-0</t>
  </si>
  <si>
    <t>Levadura de pan, comercial, 450 g.</t>
  </si>
  <si>
    <t>Metanol, líquido incoloro, grado HPLC, pureza del  ?99.9%, presentación de 4 L. CAS: 67-56-1</t>
  </si>
  <si>
    <t>N,N-Dietilditio-carbamato de sodio trihidratado, sólido, grado reactivo, niel de calidad 200, presentación de 100 g. CAS: 20624-25-3</t>
  </si>
  <si>
    <t>L-Valina, polvo, grado reactivo, pureza del ?98%, presentación de 100 g. CAS: 72-18-4</t>
  </si>
  <si>
    <t>Malonato de Dietilo, líquido, grado reactivo plus, pureza del 99%, presentación de 500 g. CAS: 105-53-3</t>
  </si>
  <si>
    <t>Metanol-d4 con 99.8% átomo de deuterio, líquido incoloro pureza</t>
  </si>
  <si>
    <t>(R)-(+)-1-(1-Naftil)etilamina, líquido , 99%  de pureza, líquido incoloro, presentación de 1 g</t>
  </si>
  <si>
    <t>Reactivo de Barfoed</t>
  </si>
  <si>
    <t>(R)-(-)-sec-butilamina, líquido incoloro, 99%  de pureza, presentación de 1 g</t>
  </si>
  <si>
    <t>(S)-(-)-1,1 -binaftil-2,2 -diamina, pureza 99%, sólido blanco presentación de 1 gramos</t>
  </si>
  <si>
    <t>Perclorato de tetrabutil amonio, polvo blanco, grado analítico, pureza de 95%, presentación de 100 g. CAS: 1923-70-2</t>
  </si>
  <si>
    <t>Fenol de Folin-Cicolteau</t>
  </si>
  <si>
    <t>Bromuro de potasio para muestras líquidas de infrarrojo, dimensiones: 41mm x 23mm x 4mm. Cubeta sellada</t>
  </si>
  <si>
    <t>(R)-(+)-1,1 -bi-(2-naftol), pureza 99%, sólido blanco presentación de 5 gramos</t>
  </si>
  <si>
    <t>Sacarosa, comercial, 500 g.</t>
  </si>
  <si>
    <t>Sacarosa, sólido, grado cromatográfico. Pureza del 99.5%. Presentación de 500 g. CAS: 57-50-1</t>
  </si>
  <si>
    <t>Solución de hipoclorito de sodio 12.5%, presentación de 1 L.  CAS: 7681-52-9.</t>
  </si>
  <si>
    <t>Sulfato de hierro (III) amoniacal dodecahidratado, trozos color violeta, grado reactivo, pureza del 98%, presentación de 25 g. CAS: 7783-83-7</t>
  </si>
  <si>
    <t>Yodobenceno, liquido, grado reactivo, pureza del 98%, presentación de 100 g. CAS: 591-50-4</t>
  </si>
  <si>
    <t>Zinc en lámina, 1mm de espesor, 100x150 mm</t>
  </si>
  <si>
    <t>(R)-(+)-2-amino-3-phenyl-1-propanol, 98% de pureza, sólido blanco, presentación de 5 g</t>
  </si>
  <si>
    <t>(R)-(+)-1,1 -binaftil-2,2 -diamina, pureza 99%, sólido blanco presentación de 1 gramo</t>
  </si>
  <si>
    <t>Reactivo de Bradford</t>
  </si>
  <si>
    <t>(S)-(+)-1,1 -bi-(2-naftol), pureza 99%, sólido blanco presentación de 25 gramos</t>
  </si>
  <si>
    <t>Solución estándar de zinc para absorción atómica (1000 mg/L), presentación de 250 mL.</t>
  </si>
  <si>
    <t>Alcohol Isopropílico en aerosol, presentación de 280 g</t>
  </si>
  <si>
    <t>Naproxeno de sodio, polvo blanco, pureza 98-102%, presentación de 50 g. CAS: 22204-53-1</t>
  </si>
  <si>
    <t>Ovoalbúmina, polvo liofilizado, pureza del 62-88%, presentación de 250 g. CAS: 9006-59-1</t>
  </si>
  <si>
    <t>Sal disódica de p-nitrofenilfosfato hexahidratado, polvo o cristales, pureza del ?99.0%, presentación de 25 g. CAS: 333338-18-4</t>
  </si>
  <si>
    <t>Sulfito de sodio, cristales blancos, grado reactivo, pureza del ? 98.0%, presentación de 500 g. CAS: 7757-83-7</t>
  </si>
  <si>
    <t>Uracilo, polvo blanco, grado reactivo, pureza del ?99.0%, presentación de 5 g. CAS: 66-22-8</t>
  </si>
  <si>
    <t>Sílica gel, para cromatografía en columna Grado alta pureza, Promedio de tamaño de poro  60 Å (52-73 Å), 70-230 mesh, 63-200 m, Presentación de 1 Kg. CAS: 112926-00-8</t>
  </si>
  <si>
    <t>Sílica gel, sólido, grado de alta pureza, para cromatografía en columna, presentación de 1 kg. CAS 112926-00-8</t>
  </si>
  <si>
    <t>Sílica gel para columna cromatográfica, grado alta pureza (9385),tamaño de poro de  60 Å,  tamaño de partícula de 230-400 mesh, Presentación de1 kg. CAS: 112926-00-8</t>
  </si>
  <si>
    <t>Solución estándar de hierro para absorción atómica (1000 mg/L), presentación de 250 mL.</t>
  </si>
  <si>
    <t>Sulfato de aluminio y sodio, cristales incoloros, grado reactivo, pureza del 98.0%, presentación de 500 g. CAS: 7784-24-9</t>
  </si>
  <si>
    <t>Sulfato de amonio y hierro(II) hexahidratado, sólido azul verdoso, grado analítico, pureza de 99%, presentación de 500 g. CAS: 7783-85-9</t>
  </si>
  <si>
    <t>Timina, polvo blanco, grado reactivo, pureza ?99%, presentación de 5 g. CAS: 65-71-4</t>
  </si>
  <si>
    <t>Kit de ensayo de fibra dietética total, útil para 100 ensayos.</t>
  </si>
  <si>
    <t>Kit de ensayo de fosfatasa alcalina</t>
  </si>
  <si>
    <t>Termómetro digital con sonda metálica y certificado trazable a NIST, en construcción de acero inoxidable y plástico. Rango de operación: de -50 a 300°C</t>
  </si>
  <si>
    <t>Termómetro de inmersión de vidrio rango -20 -150 °C</t>
  </si>
  <si>
    <t>Microjeringa de vidrio de 250 micro litros para cromatografía. Con aguja fija de calibre G26S. Barril de vidrio de borosilicato. Embolo de punta de acero inoxidable. Reutilizable</t>
  </si>
  <si>
    <t>Aguja de acero inoxidable con punta biselada (bevel tip) para microjeringa de 2.5 - 100 microlitos de aguja removible (bevel tip), tamaño de la aguja 22s ga, longitud 51 mm (2 in). Paquete con 3 piezas</t>
  </si>
  <si>
    <t>Jeringas plástico desechables en presentación individual con aguja de 5 mL</t>
  </si>
  <si>
    <t>Microjeringa capacidad 50 microlitros de aguja removible, incluye aguja removible de acero inoxidable con punta biselada (bevel tip), tamaño de la aguja 22s ga, longitud 51 mm (2 in).</t>
  </si>
  <si>
    <t>Microjeringa capacidad 10 microlitros de aguja removible, incluye aguja removible de acero inoxidable con punta biselada (bevel tip), tamaño de la aguja 22s ga, longitud 51 mm (2 in).</t>
  </si>
  <si>
    <t>Probeta graduada de 10 mililitros, división de 0.1 mililitros, fabricada en polipropileno.</t>
  </si>
  <si>
    <t>Tubos de vidrio para digestor Kjeldahl, 290 x 40 mm.</t>
  </si>
  <si>
    <t>Vaso de precipitados de 300 mL, con pico, forma alta. Fabricado en vidrio de borosilicato conforme ASTM E438, Tipo I, Clase A. Graduación y área para identificación en color blanco. Medidas externas: 64mm de diámetro x 118mm de altura.</t>
  </si>
  <si>
    <t>Probeta graduada con tapón de 100 mililitros, clase A ASTM; fabricada en vidrio de borosilicato conforme ASTM E438, Tipo I, Clase A, división de 1.0 mililitros, tolerancia de ±0.50 mililitros</t>
  </si>
  <si>
    <t>Matraz Erlenmeyer boca angosta, capacidad de 25 mL, fabricado de vidrio de borosilicato de alta resistencia al choque térmico, químicos y mecánicos, cuello con labio reforzado, graduación esmaltada, 41 mm de diámetro inferior x 65 mm de altura</t>
  </si>
  <si>
    <t>Vaso de precipitado de 25 mL, Vaso Griffin, forma baja con pico. Graduación y área para identificación en color blanco. Fabricado en vidrio de borosilicato conforme ASTM E438, Tipo I, Clase A.</t>
  </si>
  <si>
    <t>Vial de vidrio con tapa 2 ml, 100 piezas</t>
  </si>
  <si>
    <t>Celda UV macro para espectrofotómetro. Base cuadrada. Capacidad de 4.5 ml. Trayecto óptico de 10 mm. Ventana con ancho de 10 mm y alto de 35 mm. Gama de aplicación de 230 a 900 nm. Presentación con 100 piezas.</t>
  </si>
  <si>
    <t>Gato mecánico metálico, plataforma cuadrada. 150 x 150 milímetros</t>
  </si>
  <si>
    <t>Barra magnética octogonal, recubierta con teflón de 12.7 mm x 8 mm con anillo</t>
  </si>
  <si>
    <t>Cristalizador. Fabricado en vidrio de borosilicato. 100 mm de diámetro X 50 mm de alto.</t>
  </si>
  <si>
    <t>Frasco atomizador, de 400 mL de capacidad de polipropileno color blanco. Gatillo de bombeo de accionamiento suave y tobera de pulverización ajustable.</t>
  </si>
  <si>
    <t>Manguera de látex (5.75 de diámetro interno x 3.17 mm de pared). Paquete.</t>
  </si>
  <si>
    <t>Membrana de filtración de nylon de 0.45 micrómetros, 47 mm</t>
  </si>
  <si>
    <t>Pipeta Pasteur 230 milímetros de vidrio soda conforme ASTM E438, Tipo II, diámetro externo de 7 milímetros, punta con longitud de 125 milímetros, caja con 200 piezas</t>
  </si>
  <si>
    <t>Probeta graduada con tapón de 500 mililitros fabricada en vidrio de borosilicato con bajo contenido de extractables; conforme a USP Tipo I y ASTM E438, Tipo I, Clase A. Intervalo de la graduación de 25 a 500 mililitros, división de 5 mililitros, tolerancia de ±2.6 mililitros</t>
  </si>
  <si>
    <t>Tubo de cultivo 16 x 100mm con tapón. Capacidad de 12mL aprox. Fabricado en vidrio de borosilicato, bajo norma USP Tipo I y ASTM E438, Tipo I, Clase B. Tapón fenólico roscado 15-415, color negro; sello de hule.</t>
  </si>
  <si>
    <t>Tubos para centrífuga con fondo cónico de 35mL. Fabricado en copolímero de polipropileno traslúcido. Graduación impresa de 5 a 35mL con incrementos de 1mL. Cierre hermético. Soporta una FCR de hasta 50,000 xg en centrífugas refrigeradas y no refrigeradas. Medidas: 28.3mm de diámetro externo x 103.8mm de altura. Esterilizable en autoclave.</t>
  </si>
  <si>
    <t>Bureta graduada color ámbar Clase B con llave de teflón con subdivisión de 0.1 mL</t>
  </si>
  <si>
    <t>Probeta graduada de 100 mililitros, división de 1 mililitros, fabricada en polipropileno.</t>
  </si>
  <si>
    <t>Tamiz de acero inoxidable. Diámetro de 20 cm. Malla 100</t>
  </si>
  <si>
    <t>Tamiz de acero inoxidable. Diámetro de 20 cm. Malla 35</t>
  </si>
  <si>
    <t>Tapón de corcho, forma cónica de 10 x 8 x 12 mm</t>
  </si>
  <si>
    <t>Tubo de centelleo con tapón de 20 mL, presentación de 500 piezas</t>
  </si>
  <si>
    <t>Tubo de cultivo 18 x 150mm con tapón. Capacidad de 27mL aprox. Tapón roscado 415-15; sello de hule.</t>
  </si>
  <si>
    <t>Tubo de látex. 7.35 mm de diámetro interno x 3.17 mm de espesor de pared. 15 m</t>
  </si>
  <si>
    <t>Tubo de vidrio para reactor de microondas con tapa de PTFE con capacidad de 10 mL</t>
  </si>
  <si>
    <t>Tubo de cultivo 16 x 125mm. Sinn labio. Capacidad de 19mL aprox. Fabricado en vidrio de borosilicato, bajo norma USP Tipo I y ASTM E438, Tipo I, Clase B. Compatible con tapón de hule #1</t>
  </si>
  <si>
    <t>Tubo de látex. 10.10 mm de diámetro interno x 4.76 mm de espesor de pared. 10 m</t>
  </si>
  <si>
    <t>Tubo de látex. 6.35 mm de diámetro interno x 2.38 mm de espesor de pared. 15 m</t>
  </si>
  <si>
    <t>Barra magnética, 25x6 mm</t>
  </si>
  <si>
    <t>Cartuchos de extracción. Paquete con 25 piezas, medidas: 25 x 80 mm</t>
  </si>
  <si>
    <t>Desecador de vidrio con tapa de botón. Diámetro de 20 cm. Tapa roscada de plástico. Altura de 310 mm. Incluye placa de porcelana.</t>
  </si>
  <si>
    <t>Frasco de vidrio color ámbar con tapón de rosca y capacidad de 50 mL</t>
  </si>
  <si>
    <t>Matraz aforado 20mL. Tolerancia ±0.04mL. Certificado. Vidrio de borosilicato. Tapón de vidrio esmerilado 10/19.</t>
  </si>
  <si>
    <t>Probeta graduada con tapón 25 mililitros, clase B ASTM, fabricada en vidrio de borosilicato conforme división de 0.2 mililitros, tolerancia de ±0.34 mililitros</t>
  </si>
  <si>
    <t>Tabla para Cortar. Longitud 6 Pulgadas., Normas Certificación NSF, grosor 3/8 in, ancho 9 in, material polímero.</t>
  </si>
  <si>
    <t>Tamiz de acero inoxidable. Diámetro de 20 cm. Malla 18</t>
  </si>
  <si>
    <t>Tapón de corcho, forma cónica de 19 x 12 x 12 mm</t>
  </si>
  <si>
    <t>Tubo capilar de 1.5 a 1.8 mm para punto de fusión. Fabricados en vidrio de borosilicato. Longitud de 100 mm, espesor de pared de 0.2 mm. Ambos extremos abiertos. Presentación en vial con 100 piezas.</t>
  </si>
  <si>
    <t>Embudo de separación de 250 mL, vidrio de borosilicato con tapón de polietileno de alta densidad y llave de teflón, tapón 22.</t>
  </si>
  <si>
    <t>Frasco ámbar YOUTILITY 250 mL. Fabricado en vidrio de borosilicato 3.3; graduación en color blanco. Tapa roscada GL 45 y anillo de vertido de polipropileno, color azul. Esterilizable en autoclave</t>
  </si>
  <si>
    <t>Lactodensímetro con termómetro 15-40. Las lecturas se expresan en grados lactodensimétricos</t>
  </si>
  <si>
    <t>Matraz balón de fondo plano fabricado de vidrio borosilicato, cuello corto reforzado y esmerilado, con labio, junta hembra 24/40 con capacidad de 100 mL</t>
  </si>
  <si>
    <t>Papel filtro cualitativo, grado 5 de 110 milímetros, paquete de 100 piezas</t>
  </si>
  <si>
    <t>Papel filtro cuantitativo grado 44 de 90 mm. Caja con 100 círculos</t>
  </si>
  <si>
    <t>Probeta graduada con tapón de 10 mililitros, fabricada en vidrio de borosilicato con bajo contenido de extractables; conforme a USP Tipo I y ASTM E438, Tipo I, Clase A. Intervalo de la graduación de 1 a 10 mililitros, división de 0.2 mililitros, tolerancia de ±0.1 mililitros</t>
  </si>
  <si>
    <t>Platillos de aluminio, con asa, diámetro de 7 cm, paquete de 100 piezas</t>
  </si>
  <si>
    <t>Vial de vidrio con tapón de rosca, 10 ml tamaño 19.5 x 14.5 x 10.6 cm; presentación de 100 piezas</t>
  </si>
  <si>
    <t>Probeta graduada con tapón de 50 mililitros, clase A ASTM, fabricada en vidrio de borosilicato, división de 1.0 mililitro, tolerancia de ±0.25 mililitros</t>
  </si>
  <si>
    <t>Adaptador de destilación de tres vías Claisen. Fabricado en vidrio borosilicato. Juntas hembras paralelas en parte superior. Junta macho en pare inferior. Juntas 24/40.</t>
  </si>
  <si>
    <t>Barra magnética poligonal, recubierta de teflón de 12 mm x 5 mm</t>
  </si>
  <si>
    <t>Bureta graduada clase A con llave de teflón de 10 mL con subdivisión de 0.05 mL</t>
  </si>
  <si>
    <t>Cámara oscura para TLC. 30 cm de longitud por 23 cm de ancho. Con lámpara UV (254 nm) 115 V AC 60 Hz (29 cm de largo X 18.5 cm de ancho) incluida.</t>
  </si>
  <si>
    <t>Cucharón de plástico para servir, de 35.5 cm</t>
  </si>
  <si>
    <t>Papel filtro cuantitativo grado 40 de 90 mm. Caja con 100 círculos</t>
  </si>
  <si>
    <t>Refrigerante West recto de 11 centímetros con juntas 14/20 con punta de goteo en el extremo inferior</t>
  </si>
  <si>
    <t>Tamiz de acero inoxidable. Diámetro de 20 cm. Malla 20</t>
  </si>
  <si>
    <t>Tamiz de acero inoxidable. Diámetro de 20 cm. Malla 25</t>
  </si>
  <si>
    <t>Tubo de vidrio de borosilicato para RMN de 5 x 178 mm, con tapones desechables, presentación de 150 piezas</t>
  </si>
  <si>
    <t>Bulbos para pipeta Pasteur, 50 Piezas</t>
  </si>
  <si>
    <t>Embudo Buchner de porcelana de 90 mm. Tallo con diámetro de 20 mm. Altura total de 160 mm. Interior y exterior esmaltado excepto en el borde. Placa perforada fija.</t>
  </si>
  <si>
    <t>Placas para cromatografía. Soporte de aluminio, matriz de sílica gel 60 F254, 20x20 cm. Paquete de 25 piezas. Caja</t>
  </si>
  <si>
    <t>Tamiz de acero inoxidable. Diámetro de 20 cm. Malla 60</t>
  </si>
  <si>
    <t>Tapón de corcho, forma cónica de 22 x 18 x 21 mm</t>
  </si>
  <si>
    <t>Trampa de Dean-Stark de 50 mL con juntas 14/20</t>
  </si>
  <si>
    <t>Vaso de vidrio de 1L. Repuesto para licuadora industrial. Resiste altas temperaturas.</t>
  </si>
  <si>
    <t>Vial de vidrio con tapón de rosca de 2 mL, tamaño del vial: 22, 75 x 75 mm. Paquete 100 piezas</t>
  </si>
  <si>
    <t>Vial de vidrio con tapón de rosca de 20 mL, tamaño del vial: 22, 75 x 75 mm. Presentación de 50 piezas</t>
  </si>
  <si>
    <t>Vial de centelleo de vidrio claro,  capacidad 20 mL (28 mm x 61 mm) con borde superior de rosca para adaptador 24-400, incluye tapa roscada de polipropileno. Caja</t>
  </si>
  <si>
    <t>Vial de vidrio con tapa 5 ml, tamaño 4 x 1.8 x 1.8 cm,  presentación de 100 piezas</t>
  </si>
  <si>
    <t>Papel filtro, Whatman # 5, 55 mm, 100 piezas.</t>
  </si>
  <si>
    <t>Placas cromatográficas de sílica-gel, placa de aluminio, indicador fluorescente UV, 20 x 20 cm. 25 placas. (pz)</t>
  </si>
  <si>
    <t>Medidor de consumo eléctrico (Wattimetro), mide potencia eléctrica (W), consumo eléctrico (W/h), factor de potencia, Voltaje de corriente alterna (Vca), Intensidad de corriente alterna (A), Frecuencia (Hz) y lleva historial del valor máximo y mínimo de potencia (W).</t>
  </si>
  <si>
    <t>Mini atril con lupa para circuitos impresos, contará con vástagos movibles con pinzas tipo caimán para sujetar y trabajar con placas de circuito impreso.</t>
  </si>
  <si>
    <t>Vidrio de reloj, 50 mm de diámetro altura de 6mm. Borde pulido al fuego. Fabricado en vidrio soda conforme USP Tipo III. Compatible con vasos de precipitado de 10, 20 y 30mL.</t>
  </si>
  <si>
    <t>Medidor digital de luminosidad (Luxómetro), 4 niveles de resolución: x1, x10, x100 y x1000, 2 unidades de medida: Lx (lux) y Fc (foot-candle), Detector óptico: Sensor a foto diodo de silicio con filtro</t>
  </si>
  <si>
    <t>Vial de vidrio con tapón de rosca, 5ml  tamaño 4 x 1.8 x 1.8 cm; 750 g, paquete 100 piezas</t>
  </si>
  <si>
    <t>Vial de vidrio color ámbar y tapón de rosca con capacidad de 10 Ml</t>
  </si>
  <si>
    <t>Fibra de vidrio, 1 m.</t>
  </si>
  <si>
    <t>Manguera látex ámbar pared gruesa, para vacío, 10 m. (m)</t>
  </si>
  <si>
    <t>Medidor digital de flujo y velocidad de aire (Anemómetro), unidades de medición: metros cúbicos por minuto (CMM), metros cúbicos por segundo (CMS) o pies cúbicos por minuto (CFM). rango desde .001 hasta 9.999 m2 o ft2.</t>
  </si>
  <si>
    <t>Vial de vidrio con tapón de rosca, 2 mL hecho de vidrio de buena calidad, tamaño 3.2 x 1.2 x 1.2 cm; 318 g. paquete 100 piezas</t>
  </si>
  <si>
    <t>Botella boca ancha, Plástico HDPE boca ancha de 1000 mL. Medidas: 98x183 mm</t>
  </si>
  <si>
    <t>Cascos de seguridad, ajuste de matraca, Fabricados en polietileno virgen de alta densidad, Clase E: Resiste una tensión eléctrica de hasta 20,000 V, color blanco.</t>
  </si>
  <si>
    <t>Lentes de seguridad mica clara con antiempaño, Mica 100% policarbonato con protección UV y antirayadura.</t>
  </si>
  <si>
    <t>Pistola p/pintar gravedad HVLP, vaso plástico, 1.4 mm</t>
  </si>
  <si>
    <t>Taladro rotomartillo industrial  compacto de 1/2" de 18V con 2 baterias de 1.4 AH, con cargador y estuche.</t>
  </si>
  <si>
    <t>Soplete  para Soldar, Combustible Propano/MAP-Pro, Arrancador Automático, Serie TX-503, Soldadura de Plata para Gas MAPP 1/16 a 1pulg., Soldadura de Plata para Gas Propano 1/16 a 3/4pulg., Soldador Suave de Gas Propano 1/8 a 2pulg., Soldador Suave de Gas M</t>
  </si>
  <si>
    <t>Taladro Percutor industrial Inalámbrico, 2 baterías 18V , 1 Cargador de batería, 1 Clip para cinturón, 1 Punta mixta (ph2, cruz), 1 Estuche con 75 accesorios.</t>
  </si>
  <si>
    <t>Juego De 3 Brocas Escalonadas De Titanio Para Metal
}</t>
  </si>
  <si>
    <t>Juego de brocas de titanio para metal SAE estándar de 1/16-1/2 pulgadas, A-Z, 1-60 tamaños, 115 piezas</t>
  </si>
  <si>
    <t>Juego de brocas y puntas, 100 piezas, 5 brocas para madera con punta centradora para una perforación más precisa, 11 brocas HSS para metal con punta tradicional (118°), 3 brocas de manita con punta guía para perforaciones precisas y zanco hexagonal de cambio rápido, 6 brocas para concreto con punta de carburo de tungsteno, Estuche plástico con compartimientos laterales para guardar herramienta</t>
  </si>
  <si>
    <t>Juego Cortatubo Y Avellanador, CORTATUBO: *Cuchilla de acero forjado *Para cortar tubos de cobre, bronce y aluminio *Capacidad de corte 1/8  a 1 1/8  *Cuerpo de aleación de aluminio *Con removedor de rebabas *Incluye cuchilla de repuesto. AVELLANADOR: *Fabricado en acero *Medidas de 3/16  a 5/8  *Doble mariposa para rápida liberación</t>
  </si>
  <si>
    <t>Llave combinada acabado espejo de 12 puntas de 3/8 in.</t>
  </si>
  <si>
    <t>Escalera de extensión, tipo II, 20 peldaños, fibra de vidrio</t>
  </si>
  <si>
    <t>Extractor recto para tubos de 1/4 x 3 in.</t>
  </si>
  <si>
    <t>Llave combinada acabado espejo de 12 puntas de 13 mm</t>
  </si>
  <si>
    <t>Llave combinada acabado espejo de 12 puntas de 15 mm</t>
  </si>
  <si>
    <t>Llave combinada acabado espejo de 12 puntas de 20 mm</t>
  </si>
  <si>
    <t>Dado en pulgadas cuadro de 3/8 , hexagonal de 3/16 in.</t>
  </si>
  <si>
    <t>Extractor recto para tubos de 3/8 x 3 1/4 in.</t>
  </si>
  <si>
    <t>Llave combinada acabado espejo de 12 puntas de 19 mm</t>
  </si>
  <si>
    <t>Llave combinada acabado espejo de 12 puntas de 21 mm</t>
  </si>
  <si>
    <t>Llave combinada acabado espejo de 12 puntas de 22 mm</t>
  </si>
  <si>
    <t>Llave combinada acabado espejo de 12 puntas de 23 mm</t>
  </si>
  <si>
    <t>Llave combinada acabado espejo de 12 puntas de 17 mm</t>
  </si>
  <si>
    <t>Llave combinada acabado espejo de 12 puntas de 1/4 in.</t>
  </si>
  <si>
    <t>Llave combinada acabado espejo de 12 puntas con medidas de 10 mm</t>
  </si>
  <si>
    <t>Llave combinada acabado espejo de 12 puntas de 12 mm</t>
  </si>
  <si>
    <t>Dado en pulgadas cuadro de 3/8 , hexagonal de 3/8 in.</t>
  </si>
  <si>
    <t>Destornillador inalámbrico 2 posiciones 3.6 V, profesional, mango doble posición</t>
  </si>
  <si>
    <t>Disco desbaste metal, tipo27, diámetro 7 , alto rendimiento, Fabricados de óxido de aluminio</t>
  </si>
  <si>
    <t>Escalera multiposición 8 peldaños, Tipo I</t>
  </si>
  <si>
    <t>Espátula flexible de acero inoxidable de 2 in.</t>
  </si>
  <si>
    <t xml:space="preserve">Escuadra de falsa, 9 </t>
  </si>
  <si>
    <t xml:space="preserve">Extensión 3/4  De 4 </t>
  </si>
  <si>
    <t>Dado de 12 puntas de 16 mm</t>
  </si>
  <si>
    <t>Llave de estrías a 45° de ½ pulg por 9/16 in.</t>
  </si>
  <si>
    <t>Llave tipo Stillson de hierro maleable de doce in. de uso rudo</t>
  </si>
  <si>
    <t>Maleta portaherramientas 16 , Fabricadas en poliéster de 300 deniers para uso rudo con forros internos de PVC</t>
  </si>
  <si>
    <t xml:space="preserve">Llaves ajustables (pericos), profesionales cromados 6 , 8 , 10  y 12 </t>
  </si>
  <si>
    <t>Calibrador De Puntas A 45° 26 Hojas</t>
  </si>
  <si>
    <t>Malacate, 2 toneladas</t>
  </si>
  <si>
    <t>Llave combinada acabado espejo de 12 puntas medida de 7mm fabricada en acero forjado</t>
  </si>
  <si>
    <t>Cuchillo multiusos de acero inoxidable de 20 cm</t>
  </si>
  <si>
    <t>Calibrador, 26 Hojas Std/mm, 0.0015 -0.025</t>
  </si>
  <si>
    <t>Llave combinada acabado espejo de 12 puntas con medida de 8 mm</t>
  </si>
  <si>
    <t>Llave combinada acabado espejo de 12 puntas con medida de 9 mm</t>
  </si>
  <si>
    <t>Llave combinada acabado espejo de 12 puntas de 11 mm</t>
  </si>
  <si>
    <t>Llave combinada acabado espejo de 12 puntas de 16 mm</t>
  </si>
  <si>
    <t>Llave combinada acabado espejo de 12 puntas de 18 mm</t>
  </si>
  <si>
    <t>Llave combinada acabado espejo de 12 puntas de 7/16 in.</t>
  </si>
  <si>
    <t>Llave combinada acabado espejo de 12 puntas de 1/2 in.</t>
  </si>
  <si>
    <t>Llave combinada acabado espejo de 12 puntas de 14 mm</t>
  </si>
  <si>
    <t>Llave combinada acabado espejo de 12 puntas de 5/16 in.</t>
  </si>
  <si>
    <t>Llave combinada acabado espejo de 12 puntas de 3/4 in.</t>
  </si>
  <si>
    <t>Gauge Profesional Doble Cabeza 120psi</t>
  </si>
  <si>
    <t>Llave combinada acabado espejo de 12 puntas de 24 mm</t>
  </si>
  <si>
    <t>Llave combinada acabado espejo de 12 puntas de 13/16 in.</t>
  </si>
  <si>
    <t>Llave combinada acabado espejo de 12 puntas de 15/16 in.</t>
  </si>
  <si>
    <t>Llave combinada acabado espejo de 12 puntas de 1-1/16 in.</t>
  </si>
  <si>
    <t>Llave combinada acabado espejo de 12 puntas de 1-1/8 in.</t>
  </si>
  <si>
    <t>Llave combinada acabado espejo de 12 puntas de 1-1/4 in.</t>
  </si>
  <si>
    <t>Llave combinada acabado espejo de 12 puntas de 1-5/16 in.</t>
  </si>
  <si>
    <t>Llave combinada acabado espejo de 12 puntas de 1-3/8 in.</t>
  </si>
  <si>
    <t>Llave combinada acabado espejo de 12 puntas de 1-7/16 in.</t>
  </si>
  <si>
    <t>Adaptador de 1/2 in. hembra por 3/8 in. macho</t>
  </si>
  <si>
    <t>Llave combinada acabado espejo de 12 puntas de 1-1/2 in.</t>
  </si>
  <si>
    <t>Adaptador de 3/8 in. hembra por ½ in. macho</t>
  </si>
  <si>
    <t>Arco de segueta fijo alta tensión, 12 , fabricado en aluminio, Diseñado resistente y ligero. Longitud de Corte: 12  (304.8mm)</t>
  </si>
  <si>
    <t>Barra de alineación de 5/8x18 in. Con cabeza rodante</t>
  </si>
  <si>
    <t>Berbiquí 3/8 Pulgadas de 16 Pulgadas, Cromada</t>
  </si>
  <si>
    <t>Caja herramienta, plástica, 23 , con ruedas, Fabricada en polipropileno, Ruedas grandes de uso rudo de 7 1/2  (22 cm) para facilitar la transportación, Asa metálica y broche metálico de liberación rápida a una mano, Ranura en  V  para soporte en corte de materiales, Charola con 2 posiciones: interna y mango extendido</t>
  </si>
  <si>
    <t>Calibrador electrónico 0-150 mm Vernier digital de alta precisión con pantalla digital LCD, Material: Acero inoxidable Fuente de alimentación: batería de botón 1 * 1.5V 160mAh LR44 (incluida), Rango de medición: 0-150 mm, Resolución: 0,01 mm, Precisión: ± 0,04 mm</t>
  </si>
  <si>
    <t>Carda de copa, alambre trenzado fino, 4 , Multi rosca, Entrada multirosca 5/8  y M14 compatible con otras marcas del mercado</t>
  </si>
  <si>
    <t>Carro de servicio, 3 charolas</t>
  </si>
  <si>
    <t>Cautín Con Estación De Soldar Digital 70w Profesional, Dimensiones L x W x H (mm): 150 x 120 x 98, voltaje 120 V.</t>
  </si>
  <si>
    <t>Cepillo de alambre, cerdas acero inoxidable, 64 pinceles, Cerdas de acero inoxidable y mango ergonómico de polipropileno, Ideal para limpiar sin contaminar, Retira excedente de soldadura, óxido y limpieza de fundición</t>
  </si>
  <si>
    <t>Llave combinada acabado espejo de 12 puntas de 9/16 in.</t>
  </si>
  <si>
    <t>Llave combinada acabado espejo de 12 puntas de 11/16 in.</t>
  </si>
  <si>
    <t>Llave combinada acabado espejo de 12 puntas de 1 in.</t>
  </si>
  <si>
    <t>Llave combinada acabado espejo de 12 puntas de 1-5/8 in.</t>
  </si>
  <si>
    <t>Adaptador De Impacto 1   Hembra x 3/4   Macho</t>
  </si>
  <si>
    <t>Cinta para ducto, 50 m, altas temperaturas, Fabricadas de polietileno reforzado con malla de algodón</t>
  </si>
  <si>
    <t xml:space="preserve">Dado 1  12 puntas 1-7/16 </t>
  </si>
  <si>
    <t>Llave combinada acabado espejo de 12 puntas de 5/8 in.</t>
  </si>
  <si>
    <t>Aceitera tipo pistola con boquilla flexible con capacidad de 16 oz con gatillo</t>
  </si>
  <si>
    <t xml:space="preserve">Cajas para herramienta calidad industrial, broches metálicos, 26   x 10 1/2   x 10  </t>
  </si>
  <si>
    <t>Dado de 12 puntas de 12 mm</t>
  </si>
  <si>
    <t>Dado de 12 puntas de 13 mm</t>
  </si>
  <si>
    <t>Dado de 12 puntas de 14 mm</t>
  </si>
  <si>
    <t>Dado de 12 puntas de 15 mm</t>
  </si>
  <si>
    <t>Dado de 12 puntas de 18 mm</t>
  </si>
  <si>
    <t>Dado de media de doce puntas de 11 mm</t>
  </si>
  <si>
    <t>Dado de media de doce puntas de 12 mm</t>
  </si>
  <si>
    <t>Dado de media de doce puntas de 14 mm</t>
  </si>
  <si>
    <t>Dado de media de doce puntas de 15 mm</t>
  </si>
  <si>
    <t>Dado de media de doce puntas de 17 mm</t>
  </si>
  <si>
    <t>Dado de media de doce puntas de 18 mm</t>
  </si>
  <si>
    <t>Dado de media de doce puntas de 19 mm</t>
  </si>
  <si>
    <t>Llave combinada acabado espejo de 12 puntas de 7/8 in.</t>
  </si>
  <si>
    <t>Barra de alineación de ¾ x 24 in.</t>
  </si>
  <si>
    <t>Barra de alineación de 1/2x16 in. Con cabeza rodante</t>
  </si>
  <si>
    <t>Cinta delimitadora, amarilla / negro, 33m, Cinta de PVC, Elongación de 130% antes de romperse</t>
  </si>
  <si>
    <t>Cinta doble cara de 25 mm x 10 m</t>
  </si>
  <si>
    <t>Cortador de tubo de PVC, cuchilla de acero de alta dureza, Capacidad máxima de corte 2 1/2  (64 mm), Largo de la cuchilla 70 mm, Largo del cuerpo 300 mm</t>
  </si>
  <si>
    <t>Dado de media de doce puntas de 23 mm</t>
  </si>
  <si>
    <t>Dado de media de doce puntas de 24 mm</t>
  </si>
  <si>
    <t>Dado de media de seis puntas de 11/16 in.</t>
  </si>
  <si>
    <t>Dado de media de seis puntas de 1-1/4 in.</t>
  </si>
  <si>
    <t>Adaptador de Impacto 3/4 Hembra X 1/2 Macho</t>
  </si>
  <si>
    <t xml:space="preserve">Dado 6 Puntas 13/16  Bujías Cuadro 3/8 </t>
  </si>
  <si>
    <t>Dado de 12 puntas de 11 mm</t>
  </si>
  <si>
    <t>Dado de 12 puntas de 8 mm</t>
  </si>
  <si>
    <t>Dado de media de seis puntas de 3/4 in.</t>
  </si>
  <si>
    <t>Dado de media de seis puntas de 3/8 in.</t>
  </si>
  <si>
    <t>Dado de 12 puntas de 19 mm</t>
  </si>
  <si>
    <t>Dado de 12 puntas de 9 mm</t>
  </si>
  <si>
    <t>Dado de media de doce puntas de 13 mm</t>
  </si>
  <si>
    <t>Dado de media de doce puntas de 20 mm</t>
  </si>
  <si>
    <t>Dado de media de doce puntas de 22 m</t>
  </si>
  <si>
    <t>Dado de media de seis puntas de 1 in.</t>
  </si>
  <si>
    <t>Dado de media de seis puntas de 1/2 in.</t>
  </si>
  <si>
    <t>Dado de media de seis puntas de 1-1/16 in.</t>
  </si>
  <si>
    <t>Dado de media de seis puntas de 7/16 in.</t>
  </si>
  <si>
    <t>Dado de media de seis puntas de 7/8 in.</t>
  </si>
  <si>
    <t>Dado de media de seis puntas de 9/16 in.</t>
  </si>
  <si>
    <t>Dado de media punta hexagonal de 14 mm</t>
  </si>
  <si>
    <t>Dado de seis puntas de 11/16 in.</t>
  </si>
  <si>
    <t>Dado de seis puntas de 3/4 in.</t>
  </si>
  <si>
    <t>Dado de seis puntas de 5/16 in.</t>
  </si>
  <si>
    <t>Dado de seis puntas de 7/16 in.</t>
  </si>
  <si>
    <t>Dado de 12 puntas de 10 mm</t>
  </si>
  <si>
    <t>Dado de 12 puntas de 17 mm</t>
  </si>
  <si>
    <t>Dado de seis puntas de 7/8 in.</t>
  </si>
  <si>
    <t>Dado de seis puntas de 9/16 in.</t>
  </si>
  <si>
    <t>Dado en pulgadas cuadro de 3/8 , hexagonal de 1/2 in.</t>
  </si>
  <si>
    <t>Dado en pulgadas cuadro de 3/8 , hexagonal de 11/32 in.</t>
  </si>
  <si>
    <t>Dado en pulgadas cuadro de 3/8 , hexagonal de 5/16 in.</t>
  </si>
  <si>
    <t>Dado en pulgadas cuadro de 3/8 , hexagonal de 7/16 in.</t>
  </si>
  <si>
    <t>Dado en pulgadas cuadro de 3/8 , hexagonal de 7/32 in.</t>
  </si>
  <si>
    <t>Dado de media de doce puntas de 10 mm</t>
  </si>
  <si>
    <t>Dado de media de doce puntas de 16 mm</t>
  </si>
  <si>
    <t>Dado de media de seis puntas de 1-1/8 in.</t>
  </si>
  <si>
    <t>Dado de media de seis puntas de 13/16 in.</t>
  </si>
  <si>
    <t>Dado de seis puntas de 13/16 in.</t>
  </si>
  <si>
    <t>Dado de seis puntas de 5/8 in.</t>
  </si>
  <si>
    <t>Desarmador de precisión con 30 puntas intercambiables</t>
  </si>
  <si>
    <t>Diablo convertible de aluminio 3 en 1,  Capacidad máxima de carga 350 kg (plataforma) | 250 kg sobre 2 ruedas y asistido, Dimensiones (Plataforma) 133 cm x 20 cm x 45 cm,  Dimensiones (Diablo) 108 cm x 133 cm x 45 cm</t>
  </si>
  <si>
    <t xml:space="preserve">Embudo plástico flexible con filtro 5 </t>
  </si>
  <si>
    <t>Escalera de tijera, tipo ll, 7 peldaños, fibra de vidrio</t>
  </si>
  <si>
    <t xml:space="preserve">Escuadra de combinación, 7 </t>
  </si>
  <si>
    <t>Espejo rectangular telescópico de inspección c/luz LED,5x9cm, Mango ergonómico antiderrapante, Cabeza articulada 360°, Utiliza 2 pilas CR-2032</t>
  </si>
  <si>
    <t xml:space="preserve">Extensión 3/4  De 16 </t>
  </si>
  <si>
    <t>Extensión de 1/2 X 5</t>
  </si>
  <si>
    <t>Extensión de 3/8 in. por 8 in.</t>
  </si>
  <si>
    <t>Dado de media de doce puntas de 21 mm</t>
  </si>
  <si>
    <t>Dado de media de seis puntas de 1-3/8 in.</t>
  </si>
  <si>
    <t>Dado de seis puntas de 1/2 in.</t>
  </si>
  <si>
    <t>Dado de seis puntas de 3/8 in.</t>
  </si>
  <si>
    <t>Destornillador punta cuadrada de 1/4? x 7 in.</t>
  </si>
  <si>
    <t>Disco tipo 41, corte fino metal, Diámetro 7 , Para metal y acero inoxidable, Fabricados de óxido de aluminio cerámico</t>
  </si>
  <si>
    <t xml:space="preserve">Escuadra de combinación, 12 </t>
  </si>
  <si>
    <t>Extractor Recto Para Tornillos Barridos Y Tubos 1/8 X2-5/16</t>
  </si>
  <si>
    <t>Extractor Recto Para Tornillos Barridos Y Tubos 1/8 X2-7/8</t>
  </si>
  <si>
    <t>Flexómetro fabricado en acero inoxidable de 10 m largo por 30 mm de ancho</t>
  </si>
  <si>
    <t>Juego 13 Brocas Av 1/16?-5/16?, fabricadas en acero M2, de larga duración con flauta en acabado óxido negro, recubrimiento de cobalto que previene el desgaste por fricción y calor, puntas split point (130°), perforan al primer contacto y diseño de flauta que facilita la rápida eliminación de virutas, estuche organizador metálico tipo libro, medidas marcadas en cada broca para fácil identificación.</t>
  </si>
  <si>
    <t>Juego 13 Llaves Hexagonales Tipo L pulg. Medidas: 0.05, 1/16, 5/64, 3/32, 7/64, 1/8, 9/64, 5/32, 3/16, 7/32, 1/4, 5/16 y 3/8 pulgadas.</t>
  </si>
  <si>
    <t>Juego 217 herramientas 1/4 , 3/8  y 1/2  std y mm p/mecánico, incluye: 69 Dados cortos 6 puntas: (13) 4 a 14 mm, (16) 6 a 21 mm, (10) 11 a 20 mm, (11) 5/32  a 9/16 , (10) 7/8  a 5/16 , (9) 7/8  a 3/8 . 44 Dados largos 6 puntas: (10) 4 a 13 mm, (9) 10 a 18 mm, (5) 16 a 21 mm, (8) 5/32  a 1/2 , (7) 3/4  a 3/8 , (5) 11/16  a 15/16 , 2 Dados para bujías: 5/8  y 13/16 . 20 Dados punta allen: (7) 2 a 10 mm, (3) 3/16  a 5/16, (5) 3 a 8 mm, (5) 1/8  a 1/4 . 3 Dados punta de cruz: 3/8  PH1 PH3. 6 Llaves combinadas con matraca: (3) 10 a 15 mm, (3) 3/8  a 1/2  3 Matracas 3 Extensiones: 3 , 5 , 3  22 Llaves allen 44 Puntas: Cruz, planas, pozidriv, allen y torx 1 Desarmador</t>
  </si>
  <si>
    <t>Dado de media de seis puntas de 1-3/16 in.</t>
  </si>
  <si>
    <t>Dado de media de seis puntas de 15/16 in.</t>
  </si>
  <si>
    <t>Dado de media de seis puntas de 5/8 in.</t>
  </si>
  <si>
    <t>Dado en pulgadas cuadro de 3/8 , hexagonal de 1/4 in.</t>
  </si>
  <si>
    <t>Dado Largo Para Bujía 5/8 Cuadro 1/2</t>
  </si>
  <si>
    <t>Esmeriladora angular de 7 pulgadas, la cual deberá tener como mínimo las siguientes características: potencia: 2,200 W, una velocidad: 8,500 rpm, Diámetro de disco: 7 pulgadas (180 mm), un botón traba del eje para cambio fácil de accesorios, peso: 5.3 kg,</t>
  </si>
  <si>
    <t>Extensión de 10   Para Matraca/dados Cuadro 1/2</t>
  </si>
  <si>
    <t xml:space="preserve">Juego De 10 Cinceles de 1/4X3/16  A 1X1 3/16 </t>
  </si>
  <si>
    <t>Juego De 18 Dados En Pulgadas 3/4, 12 puntas,  fabricados con acero de alta calidad</t>
  </si>
  <si>
    <t>Juego de 19 destornilladores bimaterial punta plana, Phillips y cabinet, distancia del canto al centro:55 x 36</t>
  </si>
  <si>
    <t>Juego de 30 puntas intercambiables y desarmador con cabeza giratoria para una mayor precisión incluyendo ocho puntas Torx: T4, T5, T6, T7, T8, T10, T15, T20, cinco puntas Philips: #000, #00, #0, #1, #2, cuatro puntas planas: 1.5, 2.5, 3.5 y 4 mm, un punta de triángulo, nueve puntas Hex: 0.7, 0.9, 1.3, 1.5, 2, 2.5, 3, 3.5 y 4 mm, una punta ?Y?, una punta de 2 puntos y una punta cuadrada</t>
  </si>
  <si>
    <t>Juego de 46 llaves hexagonales y tipo navaja en pulgadas, métricas y Torx, sistema modular de organización con bandeja Eva-Eva-Laminada, Doble capa de espuma de EVA de 16 mm de espesor con cubierta de polímero laminado de 1,6 mm de espesor que incluye grabado de las medida del producto.</t>
  </si>
  <si>
    <t>Juego de 6 destornilladores bimaterial punta Phillips, Fabricados con materiales resistentes para una mayor durabilidad</t>
  </si>
  <si>
    <t xml:space="preserve">Juego de 6 espátulas 1 , 2 , 3 , 4 , 5  Y 6 </t>
  </si>
  <si>
    <t>Juego de 7 dados con punta hexagonal en pulgadas cuadro de 3/8 , 6 puntas, en riel</t>
  </si>
  <si>
    <t>Dado en pulgadas cuadro de 3/8 , hexagonal de 9/32 in.</t>
  </si>
  <si>
    <t>Destornillador inalámbrico recargable con puntas intercambiables y mango giratorio</t>
  </si>
  <si>
    <t xml:space="preserve">Escuadra de combinación, 16 </t>
  </si>
  <si>
    <t>Extensión de 3/8 in. por 3 in.</t>
  </si>
  <si>
    <t xml:space="preserve">Extractor de baleros, 4-1/4 </t>
  </si>
  <si>
    <t xml:space="preserve">Extractor de poleas, 3 quijadas, 3/4 </t>
  </si>
  <si>
    <t>Extractor Pitman, alcance 54 mm, uso ligero</t>
  </si>
  <si>
    <t>Extractor Pitman, alcance 63 mm, uso pesado</t>
  </si>
  <si>
    <t>Extractor Recto Para Tornillos Barridos Y Tubos 1/8 X2-5/8</t>
  </si>
  <si>
    <t>Juego 10 Destornilladores De Colores De Caja Pulgadas, Dest ámbar caja 5/16. Dest ámbar caja 9/16. Dest azul caja 3/8. Dest café caja 7/16. Dest café caja 7/32. Dest naranja caja 9/32. Dest negro caja 3/16. Dest rojo caja 1/2. Dest rojo caja 1/4. Dest verde caja 11/32. Estuche 11 bolsas 44.5x30cm.</t>
  </si>
  <si>
    <t>Juego de 10 limas para joyero (1 Lima plana cuadrada, 1 Lima plana en punta, 1 Lima media caña, 1 Lima triangular, 1 Lima tipo espada, 1 Lima ovalada, 1 Lima redonda, 1 Lima cuadrada,1 Lima tipo almendra, 1 Lima tipo cuchillo)</t>
  </si>
  <si>
    <t>Juego de 7 destornilladores bimaterial punta plana, Fabricados con materiales resistentes para una mayor durabilidad</t>
  </si>
  <si>
    <t>Juego de 76 piezas de machuelos y tarrajas, Machuelos y tarrajas fabricados de acero al cromo, Maneral tipo garrote 4.7 mm - 12.7 mm 2 Manerales tipo T, barra corrediza Maneral para tarraja con guía Maneral para tarraja sin guía 34 Machuelos (std y mm) 34 Tarrajas (std y mm) 2 Calibradores de cuerda (std y mm) Desarmador plano</t>
  </si>
  <si>
    <t>Esmeriladora angular 4-1/2 , profesional, 1100 W</t>
  </si>
  <si>
    <t>Extensión de 1/2 X 2-1/2</t>
  </si>
  <si>
    <t>Juego de 18 piezas para compresor de aire, incluye: Pistola de aire, cuerda 1/4  NPT, Adaptador para válvula, válvula diagonal de latón, 2 Pivotes, Inflador punta espiga e inflador de cabeza doble de Latón, Reparador de válvula, Boquilla de punta alta presión, Cople rápido tipo  F  de latón, conexión hembra (Código de color para una fácil identificación), Calibrador de presión para neumáticos, Cepillo escobillón, base latón, Boquilla aspersora, Boquilla cónica fabricada de latón con cubierta plástica, Conector rápido tipo  M  (conexión macho) y conector rápido tipo  F  (conexión hembra) de latón), Válvula para inflar balones, Niple tipo  MM , conexión macho ? macho.</t>
  </si>
  <si>
    <t>Juego de 9 dados con punta Torx cuadro de 3/8 , en riel</t>
  </si>
  <si>
    <t>Juego de exactos Hobby con estuche 11 piezas, 2 Cuchillas para arte, 2 Cuchillas finas para arte, 2 Cuchillas tipo cincel, 2 Cuchillas de precisión, 2 Cuchillas de corte, 1 Mango</t>
  </si>
  <si>
    <t>Juego de extractor para tornillos 5 piezas, Extractor cola cochino 1/8 - 1/4 , 1/4 - 5/16 , 5/16 - 7/16 , 7/16 - 9/16 , 9/16-3/4 .</t>
  </si>
  <si>
    <t>Juego de extractor tipo pata de gallo con 15 piezas</t>
  </si>
  <si>
    <t>Juego De Herramientas De Reparación 131 Piezas, incluye: 1 alicate de nariz larga de 6,3 pulgadas, 1 llave inglesa ajustable de 6 pulgadas, 1 martillo de garra de 9,6 pulgadas, 1 tijera de 8,5 pulgadas, 1 destornill. plano de 7,9 pulgadas de largo, 1 destornill. plano de largo 1 destornill. plano de largo, 10 piezas de destornill. de puntas y soporte, 2 destornill. de precisión, 1 detector de tensión eléctrica, 1 cuchillo de utilidad, 1 cinta aislante, 1 caja de kit de surtido de tornillo, 8 piezas - juego de llaves allen métricas, 1 cinta de medir de 10 pies.</t>
  </si>
  <si>
    <t>Juego de herramientas de reparación, incluye la estación de retroceso de soldadura de hierro y aire caliente, pantalla digital LCD, potencia 700W, rango de temperatura 180-500 ?</t>
  </si>
  <si>
    <t>Juego de herramientas para reparaciones electrónicas con los siguientes elementos mínimos: un cautín tipo lápiz de 30 W, un cepillo raspador de 7 pulgadas (17,5 cm), un desarmador de cruz de 1 x 75 mm, un desarmador de punta larga de 8 pulgadas (20 cm), para dados, un desarmador plano de 3 x 75 mm, un extractor de circuitos integrados, un extractor de soldadura, una gubia corte diagonal de 7 pulgadas (17,5 cm), una gubia corte horizontal de 7 pulgadas (17,5 cm). Herramienta para colocar circuitos integrados, una llave ajustable (perico) de 6 pulgadas (15 cm), una malla desoldadora para 5ft (152 cm), una pinza de acero inoxidable de 4.5 pulgadas (11 cm), una pinza de corte de 4 pulgadas (10 cm), una pinza de punta de 5 pulgadas (12,5 cm), una pinza de punta redonda, una pinza para engarzar terminales 7 en 1, una pinza para sujetar componentes, una punta (dado) hexagonal de caja de 5 mm, una punta (dado) hexagonal de caja de 6 mm, una punta (dado) hexagonal de caja de 7 mm, una punta de cruz del No. 1, una punta plana de 6 mm, una punta TORX T10, una punta TORX T15, una punta TORX T8, un tubo con soldadura (2 metros aprox.), un tubo contenedor de plástico para componentes, un verificador de puntos de 7 pulgadas (17,5 cm), un verificador de puntos en ángulo de 7 pulgadas (17,5 cm), un verificador de ranuras de 7 pulgadas (17,5 cm)</t>
  </si>
  <si>
    <t>Lima Plana Muza 10   Con Mango Doble Inyección</t>
  </si>
  <si>
    <t>Kit 15 Piezas Extractor De Rodamiento Portafolio, Modelo: KER-15: Este kit sirve para separar y extraer rodamientos, anillos internos, cojinetes, baleros, retenes, poleas y demás partes montadas con menor esfuerzo. Incluye: Portafolio Plástico, 2 divisores de cojinetes (2  y 3 ), 4 juegos de patas hexagonales de empuje y extracción, 1 cabeza de tipo barra con 1 tornillo de presión de 9/16 .</t>
  </si>
  <si>
    <t>Lápiz detector de voltaje probador de corriente, 12-1000v Ac</t>
  </si>
  <si>
    <t>Lima Redonda 12   Muza, Fabricada en acero al cromo</t>
  </si>
  <si>
    <t>Llave ajustable, 12 pulgadas, cromo, cojín</t>
  </si>
  <si>
    <t>Juego de nueve llaves hexagonales tipo navaja de 5/64-1/4 in.</t>
  </si>
  <si>
    <t>Levantador Magnético, Modelo 2375, longitud 6 7/8  A 26 5/16 , capacidad de levante 1.6 KG</t>
  </si>
  <si>
    <t>Lima Triangulo Regular 7   Muza Con Mango, Material: Acero</t>
  </si>
  <si>
    <t>Llave para quitar filtros de aceite (2-3/4 a 3-1/8  ), mango cubierto para  proporcionar firmeza y comodidad al agarre. Capacidad de 2-3/4  a 3-1/8  (70-79mm).</t>
  </si>
  <si>
    <t xml:space="preserve">Manerales en T para machuelos desde 3/16  hasta 1/2 </t>
  </si>
  <si>
    <t xml:space="preserve">Mango Berbiquí Dados Cuadro 1/2 </t>
  </si>
  <si>
    <t>Martillo de bola de 16 oz mango fabricado en fibra de vidrio</t>
  </si>
  <si>
    <t>Martillo de bola de 24 oz mango fabricado en fibra de vidrio</t>
  </si>
  <si>
    <t>Martillo de goma doble cabeza profesional, fibra de vidrio</t>
  </si>
  <si>
    <t>Martillo pulido, uña curva 16 oz, mango de fibra de vidrio</t>
  </si>
  <si>
    <t>Matraca 1/2? reversible</t>
  </si>
  <si>
    <t>Matraca reversible para dado cuadro de 3/4 , cabeza de pera</t>
  </si>
  <si>
    <t>Matraca reversible para dado cuadro de 3/8  cromada, Quick Release, Mecanismo sin tornillos</t>
  </si>
  <si>
    <t>Mango Articulado 1/2in X 17 7/8in</t>
  </si>
  <si>
    <t>Matraca reversible de 3/8 in.</t>
  </si>
  <si>
    <t>Mazo con cabeza fabricada en hule de 24 oz</t>
  </si>
  <si>
    <t>Mini cortadores de extremo.</t>
  </si>
  <si>
    <t>Mini pinza de electricista.</t>
  </si>
  <si>
    <t>Mini pinza de nariz aguda.</t>
  </si>
  <si>
    <t>Mini pinza diagonal.</t>
  </si>
  <si>
    <t>Nudo Universal 1/2 X 2 5/8 in.</t>
  </si>
  <si>
    <t>Organizador 20  con 64 compartimentos, Marco de ABS resistente a impactos, Gavetas de polipropileno traslúcido que permite ver el contenido con jaladera para fácil apertura, 16 Separadores para dividir las gavetas, ubicados al reverso del organizador</t>
  </si>
  <si>
    <t>Piedra para asentar 200 mm, doble grano 150 y 240</t>
  </si>
  <si>
    <t>Pinza de presión con quijada recta de 10 in. largo 22.8 cm, ancho 7 cm, profundidad 2 cm, Material Acero, Color Plata, Peso 0.5 kg, Modelo Ppt-10R</t>
  </si>
  <si>
    <t xml:space="preserve">Pinza de punta 7 </t>
  </si>
  <si>
    <t>Pinza desmontable de anillos de retención con puntas de 0.070 pulg de diámetro con diámetro de 45° y una apertura máxima de pulg y 7-3/8 pulg de largo,</t>
  </si>
  <si>
    <t>Pinza p/electricista 9  c/ponchadora de terminales</t>
  </si>
  <si>
    <t>Pinza para electricista con corte lateral de 9-5/16 in.</t>
  </si>
  <si>
    <t>Pinza para mecánico de 8 in. acabado cromo pulido espejo que previene la corrosión</t>
  </si>
  <si>
    <t>Pinza pela cables automática</t>
  </si>
  <si>
    <t>Pinza punta larga con mandíbulas estriadas, adicionada con para realizar cortes laterales, largo de quijada 2 ¼ pulg y longitud total 6 5/8 in.</t>
  </si>
  <si>
    <t xml:space="preserve">Pinzas de chofer 10 </t>
  </si>
  <si>
    <t>Llave de obstrucción de 5/8 x ¾ in.</t>
  </si>
  <si>
    <t>Martillo de bola de 40 oz mango fabricado en fibra de vidrio</t>
  </si>
  <si>
    <t>Micrómetro Digital de 0-25mm, Alta precisión de 0,001mm, Material de acero inoxidable de alta calidad y transparente</t>
  </si>
  <si>
    <t>Nivel torpedo magnético, cuerpo de aluminio, 10  largo, cuerpo de aluminio de uso rudo, con protecciones de TPR/ABS contra impactos</t>
  </si>
  <si>
    <t>Par de cables pasa corriente calibre 6 con longitud mínima de 8 in.</t>
  </si>
  <si>
    <t xml:space="preserve">Pinzas de extensión 12 </t>
  </si>
  <si>
    <t>Punto para centrar a 90° de ¼ in.</t>
  </si>
  <si>
    <t>Punto para centrar a 90° de 3/8 in.</t>
  </si>
  <si>
    <t>Punzón botador recto con medida de punta de 5/16 pulg y medida de hexágono de 1/8 in.</t>
  </si>
  <si>
    <t>Punzón botador recto con medida de punta de 7/16 in. medida de hexágono de 7/32 in.</t>
  </si>
  <si>
    <t>Punzón guía botador corto 1/4 in.</t>
  </si>
  <si>
    <t>Punzón guía botador corto 3/16 in.</t>
  </si>
  <si>
    <t>Punzón guía botador corto 3/8 in.</t>
  </si>
  <si>
    <t>Punzón guía botador corto 5/16 in.</t>
  </si>
  <si>
    <t>Remachadora profesional, la cual deberá tener como mínimo las siguientes características: un mango con resorte el cual deberá expulsar exceso de remache automáticamente, Diseño de nariz delgada para lugares de difícil acceso, mando fabricado en cromo-vanadio, el equipo deberá tener la capacidad de poder utilizar remaches de las siguientes medidas: 1/8 pulgadas, 3/32 pulgadas, 5/32 pulgadas y 3/16 pulgadas</t>
  </si>
  <si>
    <t>Tornillo de Banco de uso industrial, contar con mordazas fabricadas en acero templado con un ancho mínimo de 6 pulgadas, el material del cuerpo del equipo deberá estar fabricado en hierro gris de alta resistencia, la base deberá permitir 360 grados de libertad, provisto con mordazas integradas para la sujeción de piezas circulares y tubos o barras</t>
  </si>
  <si>
    <t>Mango Articulado 3/4 X20-3/16 Inch Rubber Grip</t>
  </si>
  <si>
    <t>Punzón botador recto con medida de punta de ¼ pulg y medida de hexágono de 1/16 in.</t>
  </si>
  <si>
    <t>Punzón botador recto con medida de punta de ¼ pulg y medida de hexágono de 3/32 pulg.</t>
  </si>
  <si>
    <t>Punzón guía botador corto 7/16 in.</t>
  </si>
  <si>
    <t xml:space="preserve">Tornillo de banco uso industrial, hierro nodular, 8 </t>
  </si>
  <si>
    <t>Torquímetro De Trueno Dual 1/2 30-250ft-lb</t>
  </si>
  <si>
    <t>Marro de acero octagonal de 3 lb con mango fabricado en fibra de vidrio de 1/4 in.</t>
  </si>
  <si>
    <t>Mazo de hule 16 oz, cabeza de hule 100% virgen, blancas que no ensucian y no daña la superficie</t>
  </si>
  <si>
    <t>Mini pinza de nariz larga doblada.</t>
  </si>
  <si>
    <t>Mini pinza de nariz larga.</t>
  </si>
  <si>
    <t>Probador de tensión C.A. / C.C.</t>
  </si>
  <si>
    <t>Pulsera antiestática, pulsera para enviar las cargas estáticas del cuerpo a tierra física</t>
  </si>
  <si>
    <t>Punzón botador recto con medida de punta de 3/8 pulg y medida de hexágono de 3/16 in.</t>
  </si>
  <si>
    <t>Pinza de corte diagonal de alta palanca longitud total 7 5/8?</t>
  </si>
  <si>
    <t>Pinza de extensión de 5 posiciones de 10 in.</t>
  </si>
  <si>
    <t>Pinza para para anillos de retención convertibles con mariposa .047 ángulo de 18°</t>
  </si>
  <si>
    <t>Punto para centrar a 90° de 5/16 in.</t>
  </si>
  <si>
    <t>Punzón botador recto con medida de punta de 5/16 pulg y medida de hexágono de 5/32 in.</t>
  </si>
  <si>
    <t xml:space="preserve">Pinzas de corte diagonal 7 </t>
  </si>
  <si>
    <t xml:space="preserve">Pinzas de extensión 10 </t>
  </si>
  <si>
    <t>Pinzas presión tipo C juego 3e 3 tipo Vise Grip 17, 23 y 27 Cm</t>
  </si>
  <si>
    <t>Pistola eléctrica de aire a presión, con boquillas intercambiables</t>
  </si>
  <si>
    <t>Punto para centrar a 90° de ½ in.</t>
  </si>
  <si>
    <t>Punto para centrar a 90° de 5/8 in.</t>
  </si>
  <si>
    <t>Punzón botador recto con medida de punta de ¼ pulg y medida de hexágono de ½ in.</t>
  </si>
  <si>
    <t>Punzón guía botador corto ½ in.</t>
  </si>
  <si>
    <t xml:space="preserve">Regla de acero inoxidable, 12 </t>
  </si>
  <si>
    <t>Juego de siete dados punta torx de 1/2 in.</t>
  </si>
  <si>
    <t>Sierra caladora, tipo segueta de vástago en T, con: una herramienta de 9- ½ pulgadas, acción de corte orbital, amperaje 5.1, longitud de herramienta 9-1/2 pulg., orbita de 4 posiciones, inclinación de 45 grados en ambos lados, el cambio del herramental deberá ser sin ayuda de llave SDS, adicionada con control variable</t>
  </si>
  <si>
    <t>Tapón de silicón sólido. Número 5. Translúcido y autoclavable. Resiste temperaturas entre -63 y 232 °C, a la alta presión y al vacío. 12 piezas.</t>
  </si>
  <si>
    <t>Tapón de silicón sólido. Número 8. Translúcido y autoclavable. Resiste temperaturas entre -63 y 232 °C, a la alta presión y al vacío. 12 piezas.</t>
  </si>
  <si>
    <t>Tapón de silicón sólido. Número 7. Translúcido y autoclavable. Resiste temperaturas entre -63 y 232 °C, a la alta presión y al vacío. 12 piezas.</t>
  </si>
  <si>
    <t>Multímetro digital industrial, tensión máxima CA: 1000V, Tensión máxima CC: 1000V, Corriente máxima CA: 10 A, Corriente máxima CC: 10 A, Frecuencia máxima: 200 kHz</t>
  </si>
  <si>
    <t>Multímetro con osciloscopio 1000vdc,750vac, 8mhz</t>
  </si>
  <si>
    <t>Lámpara LED con lupa (5x) y brazo articulado, negra, Su brazo articulado puede extenderse hasta 1.1 metros</t>
  </si>
  <si>
    <t>Licuadora industrial con velocidad variable. Vaso de 1 L de acero inoxidable. Tapa de 2 piezas en vinilo y estireno; carcasa metálica con recubrimiento epóxico. Motor de 0.5 HP. Alimentación eléctrica 120V; 60Hz.</t>
  </si>
  <si>
    <t>Juego extractor quijada recta tipo b6 ton, 20 piezas, altura de la cruceta:1 1/8  (28.58 mm). capacidad:6 ton. apertura máxima de quijada:6  (152.4 mm). contenido:1 cruceta tres agarres - 6 grapas - 1 tornillo - 3. distancia libre del tornillo:4 5/8  (117.4 mm). rango de alcance de quijadas:2 5/8  (66.88 mm) a 5 1/2  (139 mm)</t>
  </si>
  <si>
    <t>Osciloscopio de 100 MHz, Interruptor de encendido/apagado tipo push, Display de 7 pulgadas con 64 K de colores TFT, resolución de 800 x 480 píxeles y contraste ajustable en 16 niveles. 7 botones tipo push de función, 19 botones tipo push para manipulación del equipo y 8 controles rotatorios para selección de visualización y escalas. 2 canales por medio de conector BNC hembra, y conector BNC para función  ext trig . Salida de voltaje típica de 5 Vpp dentro de 1 M Ohm. Frecuencia típica de 1 kHz. Voltaje de alimentación de 100 a 240 Vca, con una frecuencia 45 a 440 Hz. CAT II. Consumo de &lt;30 W. Fusible de 2 A, 250 Vca. Puerto USB tipo A hembra para respaldo de gráficas en memorias USB, y puerto USB tipo B hembra para conexión a PC. Temperatura de operación 0 a 50°C, y temperatura de no operación de -40 a 71°C. Método de enfriamiento convencional. Humedad relativa de &lt;90%, altitud 3 000 m. Dimensiones de 313x142x108 mm, y peso de 2 kg.</t>
  </si>
  <si>
    <t>Micropipeta, capacidad de 10 a 100µL. Volumen variable. Monocanal. Esterilizable en autoclave. Incluye certificado de calidad.</t>
  </si>
  <si>
    <t>Prensas hidráulicas tipo  H , con pistón 20 toneladas</t>
  </si>
  <si>
    <t>Termómetro Infrarrojo, -40 - 550°C, modelo 561</t>
  </si>
  <si>
    <t>Amperímetro De Gancho 40a/400a Ac, 600 V Ac/dc</t>
  </si>
  <si>
    <t>Compresor horizontal 60 L, 4 HP (potencia máxima), 127 V</t>
  </si>
  <si>
    <t>Fuente De Alimentación DC, 0 ~ 30 VCC, 12 VCC, 5 VCC Salida Banco (CA a CC) Fuente de alimentación LCD 0 ~ 3A, 0 ~ 500mA, 0 ~ 500mA Salida</t>
  </si>
  <si>
    <t>Esmeril de banco de 8  de 3/4 Hp</t>
  </si>
  <si>
    <t>Estación profesional para soldar, con lupa y lámpara, Brazo flexible de 25 cm con lupa bifocal (2.5x y 4x), Lámpara LED ultra brillante, 2 caimanes articulados y 1 con brazo flexible para sujeción de placas o componentes, Incorpora base para cautín, Tiene rodillo para enrollar y despachar soldadura, Incluye esponja, fibra y pasta para soldar</t>
  </si>
  <si>
    <t>Fuente de poder regulada, con salida variable de 0 a 15 Vcc y 6, 10 ó 30 Amperes, tiene protección contra sobrecargas y corto circuito.</t>
  </si>
  <si>
    <t>Hidrolavadora eléctrica, 2000 PSI</t>
  </si>
  <si>
    <t xml:space="preserve">Cronómetro digital sencillo de plástico Pantalla LCD, 2 1/2 x 3 x 7/8 </t>
  </si>
  <si>
    <t>Frasco para recolección de orina desechable</t>
  </si>
  <si>
    <t>Googles grado médico</t>
  </si>
  <si>
    <t>Guantes de asbesto</t>
  </si>
  <si>
    <t>Imán cuadrado de 5 cm</t>
  </si>
  <si>
    <t>Lancetas ACCUCHEK caja con 200 piezas</t>
  </si>
  <si>
    <t>Ligadura para colecta de sangre</t>
  </si>
  <si>
    <t>Machacador de acero Inoxidable</t>
  </si>
  <si>
    <t>Papel craft para esterilizar rollo grande</t>
  </si>
  <si>
    <t>Sonda de alimentación tipo Levin desechable calibre 12 Fr Marca: FAB. NAC</t>
  </si>
  <si>
    <t>Toalla de fricción 28 cm x 28 cm</t>
  </si>
  <si>
    <t>Puntas para micropipeta de 10 a 100 microlitros</t>
  </si>
  <si>
    <t>Caja cable UTP Cat 6</t>
  </si>
  <si>
    <t>Foco cuádruples ahorradores</t>
  </si>
  <si>
    <t>Banana  color negro Marca: STEREN</t>
  </si>
  <si>
    <t>Bandeja de plástico resistente de 20x28x15  cms  color blanco</t>
  </si>
  <si>
    <t>Bandeja rectangular para préstamo de material de 39*26,5*15 cm color azul en plastico resistente</t>
  </si>
  <si>
    <t>Bobina de 400 expiras</t>
  </si>
  <si>
    <t>Bobina sencilla</t>
  </si>
  <si>
    <t>Budinera de  acero inoxidable</t>
  </si>
  <si>
    <t>Cable adaptador de audio 3.5mm a RCA</t>
  </si>
  <si>
    <t>Cable adaptador de audio cordón plug a plug 6.3 mm mono</t>
  </si>
  <si>
    <t>Cable adaptador de audio plug 3.5mm a 2 plug rca</t>
  </si>
  <si>
    <t>Cable banana con caiman 30 cms de longitud</t>
  </si>
  <si>
    <t>Cable para multímetro</t>
  </si>
  <si>
    <t>Capacitor cerámico de disco, de 100 pF (pico Faradios) a 500 Volts</t>
  </si>
  <si>
    <t>Capacitor cerámico de disco, de 470 pF (pico Faradios) a 500 Volts</t>
  </si>
  <si>
    <t>Capacitor de poliester metalizado, de 0.068 uF (micro Faradios) a 250 Volts</t>
  </si>
  <si>
    <t>Capacitor de poliester metalizado, de 0.33 uF (micro Faradios) a 250 Volts</t>
  </si>
  <si>
    <t>Capacitor electrolítico radial, de 4700 uF (micro Faradios) a 63 Volts</t>
  </si>
  <si>
    <t>Capacitore electrolítico 100uF</t>
  </si>
  <si>
    <t>Carro de Hall</t>
  </si>
  <si>
    <t>Casco amarillo  Marca: TRUPER</t>
  </si>
  <si>
    <t>Cortador de tubo de cobre 3 pulgadas Marca: TRUPER</t>
  </si>
  <si>
    <t>Cristalizador de vidrio fabricado de borosilicato de 150 x 75 mm  Marca: KIMAX</t>
  </si>
  <si>
    <t>Dispositivo de conductividad(socket, cable, clavija, foco)</t>
  </si>
  <si>
    <t>Embudo de filtración rápida con estrias talle corto de 8 cm de diamétro  Marca: KIMAX</t>
  </si>
  <si>
    <t>Espatula  de doble cucharilla plana acero inoxidable</t>
  </si>
  <si>
    <t>Espátula de acero inoxidable  cortas para cocina  Marca: QUITTIN</t>
  </si>
  <si>
    <t>Juego de 10 piezas de cable banana-banana apilable de 250V-20A, 20 cm. de longitud.</t>
  </si>
  <si>
    <t>Juego de 10 piezas de cable banana-banana apilable de 250V-20A, de 100 cm. de longitud.</t>
  </si>
  <si>
    <t>Juego de 10 piezas de cable banana-banana apilable de 250V-20A, de 50 cm. de longitud</t>
  </si>
  <si>
    <t>LED blanco  SMD  100 unids 0805</t>
  </si>
  <si>
    <t>LEDS Amarillos</t>
  </si>
  <si>
    <t>Lentes de seguridad ajustables</t>
  </si>
  <si>
    <t>Lona con impresión  del plato del  bien comer</t>
  </si>
  <si>
    <t>Matraz volumétrico de vidrio borosilicato de 50 mL  con tapon de vidrio Marca: KIMAX</t>
  </si>
  <si>
    <t>Molde redondo de 20 cms de diámetro de acero inoxidable</t>
  </si>
  <si>
    <t>Motor DC 12v</t>
  </si>
  <si>
    <t>Motor DC 9v</t>
  </si>
  <si>
    <t>Pala miserable de plástico resistente</t>
  </si>
  <si>
    <t>Pesas con gancho (50, 40,30,10,5 gramos)</t>
  </si>
  <si>
    <t>Piceta de polipropileno de 500 mL con punta</t>
  </si>
  <si>
    <t>Pila para cronómetro  L1151  1,5V (TS)</t>
  </si>
  <si>
    <t>Pila recargable tamaño C durabilidad,  durabilidad 3000 mAh</t>
  </si>
  <si>
    <t>Plato imperial (Trinche)  19 cms de porcelana</t>
  </si>
  <si>
    <t>Regulador de voltaje positivo 24V/1A</t>
  </si>
  <si>
    <t>Tabla de acrílico de 20 x 30 cms con orificio al centro</t>
  </si>
  <si>
    <t>Tabla para picar de 30x 20 cm de plástico</t>
  </si>
  <si>
    <t>Tamiz de malla  1/4 de 8 pulgadas diámetro, acero bajo carbon</t>
  </si>
  <si>
    <t>Tamiz de malla  100 de 8 pulgadas diámetro, acero inoxidable</t>
  </si>
  <si>
    <t>Termómetro de Inmersión Parcial, Rango -10 a 360°C Marca: BRANNAN</t>
  </si>
  <si>
    <t>Transistor 2N2222</t>
  </si>
  <si>
    <t>Transistor Darlington de pequeña señal NPN</t>
  </si>
  <si>
    <t>Vaso de precipitado graduado  fabricado de borosilicato vidrio. Capacidad de 30 mL Marca: KIMAX</t>
  </si>
  <si>
    <t>Papel Aluminio  30cms de ancho y  50 metros largo</t>
  </si>
  <si>
    <t>Adrenalina  ampolleta 1 ml. Caja con 100 piezas uso veterinario</t>
  </si>
  <si>
    <t>Aguja de tipo Vacutainer  21G, x 1 1/2'' Caja con 100 pza. Marca: DAIGGER BD</t>
  </si>
  <si>
    <t>Aguja de tipo Vacutainer 22 G, x 1 1/2  Caja con 100 pza. Marca: DAIGGER BD</t>
  </si>
  <si>
    <t>Apósito  5X5 cm caja con 50 sobres. Marca: TEGADERFILM</t>
  </si>
  <si>
    <t>Catéter intravenoso periférico  con aguja calibre # 16 caja con 50 piezas Marca: PUNZOCAT</t>
  </si>
  <si>
    <t>Catéter intravenoso periférico  con aguja calibre # 18 caja con 50 piezas    Marca: PUNZOCAT</t>
  </si>
  <si>
    <t>Catéter intravenoso periférico con aguja calibre # 19 caja con 50 piezas  Marca: PUNZOCAT</t>
  </si>
  <si>
    <t>Catéter intravenoso periférico con aguja calibre # 20 caja con 50 piezas   Marca: PUNZOCAT</t>
  </si>
  <si>
    <t>Catéter intravenoso periférico con aguja calibre # 21  caja con 50 piezas Marca: PUNZOCAT</t>
  </si>
  <si>
    <t>Catéter intravenoso periférico con aguja calibre # 24 caja con 50 piezas Marca: PUNZOCAT</t>
  </si>
  <si>
    <t>Catgut crómico No. 00  con 12 piezas. Marca: AMERICAN SUTURE</t>
  </si>
  <si>
    <t>Catgut crómico No. 1-0  con 12 piezas. Marca: AMERICAN SUTURE</t>
  </si>
  <si>
    <t>Catgut crómico No. 2-0  con 12 piezas. Marca: AMERICAN SUTURE</t>
  </si>
  <si>
    <t>Catgut crómico No. 3-0  con 12 piezas. Marca: AMERICAN SUTURE</t>
  </si>
  <si>
    <t>Cinta micropore de 1.25 cm de ancho  caja con 12 piezas</t>
  </si>
  <si>
    <t>Cinta umbilical de algodón trenzada caja con 100 piezas Marca: PROTEC</t>
  </si>
  <si>
    <t>Electrodo desechable autoadherible para monitoreo cardÍaco  con broche,caja c/100 Marca: AMBIDERM</t>
  </si>
  <si>
    <t>Guante cirujano estéril No. 6.5 con 50 pares  Marca: UNISEAL</t>
  </si>
  <si>
    <t>Guante cirujano estéril No. 7 con 50 pares  Marca: UNISEAL</t>
  </si>
  <si>
    <t>Guante cirujano estéril No. 7.5 con 50 pares  Marca: UNISEAL</t>
  </si>
  <si>
    <t>Guante cirujano estéril No. 8 con 50 pares  Marca: UNISEAL</t>
  </si>
  <si>
    <t>Monofilamento de nylon american azul  No. 3-0 12 pzas cada caja   Marca: AMERICAN SUTURE</t>
  </si>
  <si>
    <t>Monofilamento de nylon american azul No. 2-0 12 pzas cada caja   Marca: AMERICAN SUTURE</t>
  </si>
  <si>
    <t>Multidiscos para gram positivos (+) caja con 50 piezas</t>
  </si>
  <si>
    <t>Seda libre ligadura de 75cm de longitud sin aguja No. 2/0 CON 12 piezas Marca: ETHICON</t>
  </si>
  <si>
    <t>Seda negra trenzada con aguja atraumática No. 1-0, 12 piezas cada caja.  Marca: AMERICAN SUTURE</t>
  </si>
  <si>
    <t>Seda negra trenzada con aguja atraumática No. 2-0, 12 piezas cada caja Marca: AMERICAN SUTURE</t>
  </si>
  <si>
    <t>Seda negra trenzada con aguja atraumática No. 3-0, 12 piezas cada caja. Marca: AMERICAN SUTURE</t>
  </si>
  <si>
    <t>Seda negra trenzada con aguja atraumática No. 4-0, 12 piezas cada caja. Marca: AMERICAN SUTURE</t>
  </si>
  <si>
    <t>Seda negra trenzada sin aguja  No. 2-0, 12 pzas cada caja  Marca: AMERICAN SUTURE</t>
  </si>
  <si>
    <t>Sensidiscos para antibiograma para Bacterias gram positivas con 20 pbs   Marca: ACCUTRACK</t>
  </si>
  <si>
    <t>Sutura  monocryl No. 3  cajas con 12 piezas</t>
  </si>
  <si>
    <t>Sutura catgut crómico con aguja medio círculo redonda # 0 caja con 12 piezas Marca: AMERICAN SUTURE</t>
  </si>
  <si>
    <t>Sutura de polìmero de àcido  glicòlico trenzado recubierto de calibre 00 con aguja  atraumàtica medio circulo ahusado, caja con 12 piezas Marca: AMERICAN SUTURE</t>
  </si>
  <si>
    <t>Sutura de polìmero de àcido  glicòlico trenzado recubierto de calibre 1-0 co aguja  atraumàtica medio circulo ahusado, caja con 12 piezas Marca: AMERICAN SUTURE</t>
  </si>
  <si>
    <t>Sutura de polìmero de àcido  glicòlico trenzado recubierto de calibre 2-0 con aguja  atraumàtica medio circulo ahusado, caja con 12 piezas Marca: AMERICAN SUTURE</t>
  </si>
  <si>
    <t>Sutura de polìmero de àcido  glicòlico trenzado recubierto de calibre 3-0 con aguja  atraumàtica medio circulo ahusado, caja con 12 piezas Marca: AMERICAN SUTURE</t>
  </si>
  <si>
    <t>Sutura de polìmero de àcido  glicòlico trenzado recubierto de calibre 4-0 con aguja  atraumàtica medio circulo ahusado, caja con 12 piezas Marca: AMERICAN SUTURE</t>
  </si>
  <si>
    <t>Sutura monocryl 3-0 cajas con 12 piezas. Marca: ATRAMAT</t>
  </si>
  <si>
    <t>Sutura monocryl 4-0  cajas con 12 piezas  Marca: ATRAMAT</t>
  </si>
  <si>
    <t>Warfarina con 100 tabletas de 5mg</t>
  </si>
  <si>
    <t>Dopram V sol inyectable 20 ml</t>
  </si>
  <si>
    <t>Procin 2 % sol inyectable Frasco 25 ml</t>
  </si>
  <si>
    <t>Tiopental sódico 500 miligramos,</t>
  </si>
  <si>
    <t>Zelazol solución inyectable 5 ml.</t>
  </si>
  <si>
    <t>Abatelengua de madera,  paquete con 500 piezas. Marca: AMBIDERM</t>
  </si>
  <si>
    <t>Compresa Quirúrgica  40x45 cm no estéril. Marca: PROTEC</t>
  </si>
  <si>
    <t>Hisopos estériles paquete con 100 piezas.</t>
  </si>
  <si>
    <t>Sonda para drenaje urinario  tipo Foley de 12Fr, paquete con 10 piezas  Marca: TROKAR</t>
  </si>
  <si>
    <t>Adaptador (soporte) para Aguja Vacutainer de plastico . Marca: BD VACUTAINER</t>
  </si>
  <si>
    <t>Bolsa recolectora de orina con sistema cerrado 2000ml. Marca: CISTOFLOX</t>
  </si>
  <si>
    <t>Bolsa recolectora de orina para niña graduada estéril con adhesivo en forma de pera.</t>
  </si>
  <si>
    <t>Bolsa recolectora de orina para niño. graduada estéril con adhesivo en forma redonda.</t>
  </si>
  <si>
    <t>Bolsa Recolectora Gástrica de 250ml</t>
  </si>
  <si>
    <t>Campimetros visuales</t>
  </si>
  <si>
    <t>Cánula de Traqueotomía con Globo   línea fen No. 6 Marca: COVIDIEN</t>
  </si>
  <si>
    <t>Cánula endotraqueal  de 3 mm.</t>
  </si>
  <si>
    <t>Cánula endotraqueal  de 5 mm.</t>
  </si>
  <si>
    <t>Cánula endotraqueal de 4 mm.</t>
  </si>
  <si>
    <t>Cánula endotraqueal de 4.5 mm.</t>
  </si>
  <si>
    <t>Cánula orofaringea de Guedel de 90mm Marca: HUDSON</t>
  </si>
  <si>
    <t>Cánula orofaríngea  de Guedel No. 3   Marca: HUDSON</t>
  </si>
  <si>
    <t>Cánula orofaríngea  de Guedel No. 4  Marca: HUDSON</t>
  </si>
  <si>
    <t>Cánula orofaríngea  de Guedel No. 5   Marca: HUDSON</t>
  </si>
  <si>
    <t>Cánula orofaríngea  de Guedel No. 6   Marca: HUDSON</t>
  </si>
  <si>
    <t>Cánula orofaríngea  de Guedel No. 7   Marca: HUDSON</t>
  </si>
  <si>
    <t>Cánula orofaríngea  de Guedel No. 8  Marca: HUDSON</t>
  </si>
  <si>
    <t>Catèter central  para venoclisis calibre 18G con aguja de 16G  Marca: VIZCARRA</t>
  </si>
  <si>
    <t>Catéter de venopunción No. 19    Marca: BECTON DIKINSON</t>
  </si>
  <si>
    <t>Catéter de venopunción No. 20   Marca: BECTON DIKINSON</t>
  </si>
  <si>
    <t>Catéter de venopunción No. 21   Marca: BECTON DIKINSON</t>
  </si>
  <si>
    <t>Catéter de venopunción No. 24   Marca: BECTON DIKINSON</t>
  </si>
  <si>
    <t>Catèter foley dos vias de 14Fr de 10ml  Marca: BARD</t>
  </si>
  <si>
    <t>Catèter intravenoso central 16Gx30.5  con aguja de punción de 14Gx65mm  Marca: VIZCARRA</t>
  </si>
  <si>
    <t>Catéter intravenoso Insyte No. 14 g. Marca: ARROW</t>
  </si>
  <si>
    <t>Catéter intravenoso Insyte No. 16 G. Marca: ARROW</t>
  </si>
  <si>
    <t>Catéter central para sub clavicat 18 G Marca: VIURET</t>
  </si>
  <si>
    <t>Catéter periférico corto, calibre # 16   Marca: PUNZOCAT</t>
  </si>
  <si>
    <t>Catéter periférico corto, calibre # 17 Marca: PUNZOCAT</t>
  </si>
  <si>
    <t>Catéter periférico corto, calibre # 18 Marca: PUNZOCAT</t>
  </si>
  <si>
    <t>Catetèr venoso central No.2  Marca: ARROW</t>
  </si>
  <si>
    <t>Cinta testigo para esterilización.</t>
  </si>
  <si>
    <t>Conector de plástico de sims, doble mediano.  Marca: TROKAR</t>
  </si>
  <si>
    <t>Diazepam con 6 ampolletas de 2ml/10mg</t>
  </si>
  <si>
    <t>Dispositivo intrauterino  t  de cobre con aplicador. Marca: PROTEC-T</t>
  </si>
  <si>
    <t>Equipo desechable esteril para venoclisis tipo microgotero con carretilla reguladora de flujo, pinza obturadora de seguridad.</t>
  </si>
  <si>
    <t>Equipo para venoclisis sin aguja normogotero  Marca: FLEBOTEK</t>
  </si>
  <si>
    <t>Esfignomanometro pediátrico con tres brazaletes (neonatal, pediátrico e infantil). Marca: HERGOM</t>
  </si>
  <si>
    <t>Frasco estéril para colecta de orina (Azul Diagnostic Cat. 999012)</t>
  </si>
  <si>
    <t>Jalea antiseptica 135 gramos  Marca: LUBRICAINA</t>
  </si>
  <si>
    <t>Ketamina 1 g</t>
  </si>
  <si>
    <t>Ligadura umbilical de 4mm</t>
  </si>
  <si>
    <t>Mascarilla con reservorio de oxigeno adulto  Marca: HUDSON</t>
  </si>
  <si>
    <t>Mascarilla de oxigeno completo pediatrica  Marca: TROKAR</t>
  </si>
  <si>
    <t>Mascarilla simple de oxígeno (de media concentración) adulto Marca: HUDSON</t>
  </si>
  <si>
    <t>Mascarilla venturi oxígeno adulto</t>
  </si>
  <si>
    <t>Papel milimetrico de 6.3cm para electrocardiograma  Marca: LESSA</t>
  </si>
  <si>
    <t>Perilla de goma para aspiración</t>
  </si>
  <si>
    <t>Perilla del # 3</t>
  </si>
  <si>
    <t>Pinza de anillo recta de 18 cm de acero inoxidable. Marca: FIMSA</t>
  </si>
  <si>
    <t>Pinza de disección de acero inoxidable sin dientes  Marca: FIMSA</t>
  </si>
  <si>
    <t>Pleurovac (sistema de drenaje toracico) AQUA SEAL de 2000 a 3000 ml</t>
  </si>
  <si>
    <t>Resucitador desechable para adulto  Marca: CURAPLEX</t>
  </si>
  <si>
    <t>Resucitador desechable para niño  Marca: CURAPLEX</t>
  </si>
  <si>
    <t>Riñon de acero inoxidable, capacidad de 500ml  Marca: PROMISA</t>
  </si>
  <si>
    <t>Sonda de alimentación tipo Levin desechable calibre 14 Fr  Marca: TROKAR</t>
  </si>
  <si>
    <t>Sonda de aspiración no. 14.  Marca: TROKAR</t>
  </si>
  <si>
    <t>Sonda de aspiración no. 16.  Marca: TROKAR</t>
  </si>
  <si>
    <t>Sonda Levin Ned Med gastrointestinal calibre 14 Fr</t>
  </si>
  <si>
    <t>Torniquete de látex para punción venosa adulto ADC</t>
  </si>
  <si>
    <t>Sonda o tubo endotraqueal de PVC plástico grado médico radiopaco, graduado, estéril, desechable con globo diámetro interno (I.D) 6.0 mm.</t>
  </si>
  <si>
    <t>Sonda o tubo endotraqueal de PVC plástico grado médico radiopaco, graduado, estéril, desechable con globo diámetro interno (I.D) 6.5 mm</t>
  </si>
  <si>
    <t>Sonda o tubo endotraqueal de PVC plástico grado médico radiopaco, graduado, estéril, desechable con globo diámetro interno (I.D) 7.0 mm</t>
  </si>
  <si>
    <t>Sonda o tubo endotraqueal de PVC plástico grado médico radiopaco, graduado, estéril, desechable con globo diámetro interno (I.D) 7.5 mm</t>
  </si>
  <si>
    <t>Sonda o tubo endotraqueal de PVC plástico grado médico radiopaco, graduado, estéril, desechable con globo diámetro interno (I.D) 8.0 mm</t>
  </si>
  <si>
    <t>Tablas de snellen</t>
  </si>
  <si>
    <t>Termómetro clínico  digital</t>
  </si>
  <si>
    <t>Torniquete de latex Marca: S/M</t>
  </si>
  <si>
    <t>Torniquete de látex para punción venosa pediátrico ADC</t>
  </si>
  <si>
    <t>Tubo al vacío tapón azul (citrato de sodio) .109M, 13x75mm, 2.7ml.codigo 363083.   Marca: VACUTAINER</t>
  </si>
  <si>
    <t>Tubo al vacío tapón morado (EDTA)-K2, 13x75mm, 4ml. codigo368171  Marca: VACUTAINER</t>
  </si>
  <si>
    <t>Tubo al vacío tapón rojo sin anticoagulante con activador de coagulación 13x100mm, 6 ml. Codigo 368175 Marca: VACUTAINER</t>
  </si>
  <si>
    <t>Venda de huata 10 cm por 5 mts  Marca: LEROY</t>
  </si>
  <si>
    <t>Venda elástica  de algodón y fibras sintéticas de 10cm.   Marca: PROTEC</t>
  </si>
  <si>
    <t>Venda elástica  de algodón y fibras sintéticas de 15cm.  Marca: PROTEC</t>
  </si>
  <si>
    <t>Venda elástica  de algodón y fibras sintéticas de 20cm.  Marca: PROTEC</t>
  </si>
  <si>
    <t>Venda elástica  de algodón y fibras sintéticas de 30cm.  Marca: PROTEC</t>
  </si>
  <si>
    <t>Venda elástica  de algodón y fibras sintéticas de 5cm.  Marca: PROTEC</t>
  </si>
  <si>
    <t>Bolsa autosellantes para esterilizar medicom c/200</t>
  </si>
  <si>
    <t>Venda elástica de 3 cm.</t>
  </si>
  <si>
    <t>Venda elástica de 7.5 cm.</t>
  </si>
  <si>
    <t>Mascarilla para vapores  3M con cartuchos Marca: 3M</t>
  </si>
  <si>
    <t>Cartuchos  para mascarillas 3M  modelo 6003/07047 Marca: 3M</t>
  </si>
  <si>
    <t>Mandil de seguridad color negro de neopreno</t>
  </si>
  <si>
    <t>Respirador especializado para vapor orgánico y ácido</t>
  </si>
  <si>
    <t>Guantes verdes resistentes a quimicos N° 8 Marca: MARCA ANSEL</t>
  </si>
  <si>
    <t>Mechero de Fischer de gas de alta temperatura 210 mm de altura base de 86 mm</t>
  </si>
  <si>
    <t>Embudo de filtración rápida con estrias talle corto de 5 cm de diamétro  Marca: pirex</t>
  </si>
  <si>
    <t>Kit Básico de abastecimiento de Botiquín de primeros auxilios</t>
  </si>
  <si>
    <t>Acanalador curvo metálico, catálogo: sku:838 Marca: GeoSurv</t>
  </si>
  <si>
    <t>Agujas de acupuntura de 30mm X 0.32</t>
  </si>
  <si>
    <t>Agujas de acupuntura de 40mm X 0.32</t>
  </si>
  <si>
    <t>Anaquel tipo esqueleto sin tornillos, de altura ajustable. Dimensiones 36x12x75 . Fabricado en acero cal 20, con 6 repisas.  Marca: ULINE</t>
  </si>
  <si>
    <t>Anclas metálicas de 3/4  tipo  l  70 cm. de largo Marca: Truper</t>
  </si>
  <si>
    <t>Balanzas digital de mesa, Capacidad 30 kg</t>
  </si>
  <si>
    <t>Balines de 1 , Marca: Controls</t>
  </si>
  <si>
    <t>Bandeja rectangular de plástico (1 L)</t>
  </si>
  <si>
    <t>Batería recargable BT32Q 4.8V, 1400 MAH, incluye cargador 110-240, 50/60 hz. 12v. 400 MA Marca: Geosurv</t>
  </si>
  <si>
    <t>Biberón de vidrio EVENFLO classic 120 mL fabricado con vidrio grueso, resistente marca Evenflo en vidrio grueso resistente de 4 onzas  con chupón y tapas Marca: Evenflo</t>
  </si>
  <si>
    <t>Bobinadora manual para película fotogáfica de 35 mm capacidad de 100 pies</t>
  </si>
  <si>
    <t>Bowl de cocina de acero inoxidable, capacidad de 2 litros Marca: Vasconia</t>
  </si>
  <si>
    <t>Cable banana - caimán</t>
  </si>
  <si>
    <t>Caja con 10 Inserto de carburo de tungsteno (ranurado/tronzado) Código: N123H2-0400-0002-CM Marca: Sandvik</t>
  </si>
  <si>
    <t>Caja con 10 Insertos de Carburo Romboide DNMG 432, En Acero AISI No. 4140 Marca: Sandvik</t>
  </si>
  <si>
    <t>Caja petri desechable esterial de plastico de 35X 10 mm caja con 50 piezas</t>
  </si>
  <si>
    <t>Cartucho Osmosis 3 l/h. Modelo: ROB3003</t>
  </si>
  <si>
    <t>Celdas para espectrofotometro (BRAND® semi-micro cuvette) poliestireno óptico de 1.5 cm3, paquete con 100 pzas Marca: Sigma-Aldrich 359009-100G</t>
  </si>
  <si>
    <t>Charola de plástico 48.5 X 32.5 x 1.5 cm con bordes</t>
  </si>
  <si>
    <t xml:space="preserve">Charola plástica de revelado fotográfico 8  x 10 </t>
  </si>
  <si>
    <t>Cintas kinesiológicas rollo de color roja</t>
  </si>
  <si>
    <t>Cintas kinesiológicas rollo de color verde</t>
  </si>
  <si>
    <t>Cortador de vidrio</t>
  </si>
  <si>
    <t>Cortador Vertical, Estándar, 1/32 , 4 Gavilanes, Diam. Zanco 1/8  Marca: T&amp;O</t>
  </si>
  <si>
    <t>Crisol de porcelana de 50*40 mm</t>
  </si>
  <si>
    <t>Cucharon metálico, Medidas 10x4” Marca: SM</t>
  </si>
  <si>
    <t>Diapason clínico de 512 Hz  Marca: Invent germany</t>
  </si>
  <si>
    <t>Diazepam 10 mg con 20 tabletas  Marca: Roche</t>
  </si>
  <si>
    <t>Electrodo de referencia Ag/AgCl</t>
  </si>
  <si>
    <t>Electrodos para TENS adheribles cola de raton de 5x5cm</t>
  </si>
  <si>
    <t>Embudo de filtración rápida con estrias talle largo de 8 cm de diamétro  Marca:  PYREX</t>
  </si>
  <si>
    <t>Fijador rápido para película fotográfica solución A y B Marca: Kodak</t>
  </si>
  <si>
    <t>Gradillas plástica multitubos para tubos Eppendorf de 0.2 (MEGA RACK DE TUBOS DE 10-13MM, BLANCO - HEATHROW SCIENTIFIC Modelo HS-24322E. Mercalab SA de CV)  Marca: Z683779-1EA. Merk.</t>
  </si>
  <si>
    <t>Gradillas plástica multitubos para tubos Eppendorf de 1.5 ml (GRADILLA DE PLÁSTICO PARA 80 MICROTUBOS - HEATHROW SCIENTIFIC Modelo HS-29025G-P. Mercalab SA de CV)  Marca: Modelo HS-24322E. Mercalab SA de CV</t>
  </si>
  <si>
    <t>Guante de carnaza gruesa, Estándar, Marca: SM</t>
  </si>
  <si>
    <t>Icyhot bálsamo contenido 100g</t>
  </si>
  <si>
    <t>ILUMINADOR SERIE MICROMET 2100 CLAVE 1600-2355</t>
  </si>
  <si>
    <t>Imán de ferrita disco 29 x 8 mm Marca: NACIONAL</t>
  </si>
  <si>
    <t>Imán en barra 0.5x1.0x10 cm. Neodimio. N35 Marca: CIVEQ</t>
  </si>
  <si>
    <t>Jarra de cristal de 1 litro  Marca: Indistinta</t>
  </si>
  <si>
    <t>Jarra para nitrógeno líquido capacidad 2L Marca: US Solid catalogo 36558</t>
  </si>
  <si>
    <t>Jeringas de plástico de 60 mL con tapones de hule</t>
  </si>
  <si>
    <t>Laminilla de faringe con tinción H/E Marca: Laminilla</t>
  </si>
  <si>
    <t>Laminilla de glándula de labio con tinción H/E Marca: Laminilla</t>
  </si>
  <si>
    <t>Laminilla de infarto agudo al miocardio con tinción H/E Marca: Laminilla</t>
  </si>
  <si>
    <t>Laminilla de necrosis liquefactiva con tinción H/E Marca: Laminilla</t>
  </si>
  <si>
    <t>Laminilla de oido con tinción H/E Marca: Laminilla</t>
  </si>
  <si>
    <t>Laminilla de tejido adiposo con tinción H/E Marca: Laminilla</t>
  </si>
  <si>
    <t>Laminilla de tuberculosis H/E Marca: Laminilla</t>
  </si>
  <si>
    <t>Lija #2, Marca Truper Marca: Truper</t>
  </si>
  <si>
    <t>Matraz volumétrico de vidrio borosilicato de 5 mL con tapon de vidrio</t>
  </si>
  <si>
    <t>Membrana de Osmosis. Modelo: ROA3003</t>
  </si>
  <si>
    <t>Moca de acero inoxidable 25 cm diametro</t>
  </si>
  <si>
    <t>Molde para Panque c/5 capas de antiadherente STARFLON 30 x 10.8 x 7.5 cm  Marca: Tramontina</t>
  </si>
  <si>
    <t>OLLA ALTA RECTA 28 * 35 CMS (diámetro*alto) Acero inoxidable Cuerpo calibre 18 capacidad 4 L Marca: Inox Factory</t>
  </si>
  <si>
    <t>Olla baja CON TAPA ACERO Cuerpo calibre 18 INOX 30X12 CMS (diámetro x alto) 2.5 L Marca: Código: 323197 Modelo: AS-400 ánfora Inox Factory</t>
  </si>
  <si>
    <t>Pack Cartuchos de pretratamiento (qx2). Modelo: PCK501</t>
  </si>
  <si>
    <t>Pack Cartuchos de Pretratamiento (qx4). Modelo: PCK502</t>
  </si>
  <si>
    <t>Pack Cartuchos de Resina Ultrapura (qx2). Modelo: PCK509</t>
  </si>
  <si>
    <t>Pack Cartuchos Resina Desionizacio´n (qx2). Modelo: PCK503</t>
  </si>
  <si>
    <t>Pack Desinfectante DSF HC5 (6vialesx5ml). Modelo: PCK517</t>
  </si>
  <si>
    <t>Pack Membranas de Osmosis (qx2). Modelo: PCK0301</t>
  </si>
  <si>
    <t>PAÑOS MICROCLOTH DE 12” DE DIÁMETRO, DORSO ADHESIVO, PAQUETE CON 10 PIEZAS CLAVE 40-7222</t>
  </si>
  <si>
    <t>Papel aluminio y hojas resistentes 1 caja de 2 kg</t>
  </si>
  <si>
    <t>Pinzas Allis de 15.5cm de acero inoxidable Marca: Stainless</t>
  </si>
  <si>
    <t>Pinzas Buldog Dieffenbah, presión dentada, curvas, De acero inoxidable  Marca: Chifa</t>
  </si>
  <si>
    <t>Pinzas Buldog Dieffenbah, presión dentada, rectas, De acero inoxidable  Marca: Chifa</t>
  </si>
  <si>
    <t>Pinzas Halstead mosquito curvas de 13 cm., De acero inoxidable Mod 12-141 Marca: Stainless</t>
  </si>
  <si>
    <t>Pinzas Halstead mosquito rectas de 13 cm., De acero inoxidable Mod 12-140 Marca: Stainless</t>
  </si>
  <si>
    <t>Pinzas Satinsky de 26cm. De acero inoxidable, Mod 54-121 Marca: Stainless</t>
  </si>
  <si>
    <t>Pinzas tipo Backhaus de 13 cm. De acero inoxidable Mod. 14-124 Marca: Stainless</t>
  </si>
  <si>
    <t>Placa cuadrada con orejas, (NMX-C-156 - ONNCCE-2010) Marca: Truper</t>
  </si>
  <si>
    <t>Rollo de Manguera de 16 mm. Diametro, calibre 45 mil. de 305  Marca:  HYDROENVIRONMENT</t>
  </si>
  <si>
    <t>Sensor de movimiento giratorio PASPORT, MARCA PSCO CAT. PS-2120</t>
  </si>
  <si>
    <t>Separadores tipo farabeuf de 12 cm. Mod. 18-100 Marca: Stainless</t>
  </si>
  <si>
    <t>Sistema de filtración tipo jeringa .45µm. Preentación caja con 50 pzas Marca: Molecular Cuisine Supplies</t>
  </si>
  <si>
    <t>Tamiz de acero inoxidable marca Tyler de 8  de diametro, malla número 65</t>
  </si>
  <si>
    <t>Tapete de no rebote, las dimensiones de la almohadilla de 30 cm x 30 cm x 2.5 cm proporcionan un amplio objetivo para demostraciones de gravedad, modelo SE-7347 Marca: PASCO</t>
  </si>
  <si>
    <t>Tinta china 10 ml. Marca: Pelikan</t>
  </si>
  <si>
    <t>Tolbutamida 500 mg, caja con 20 Tabletas Marca: Roche</t>
  </si>
  <si>
    <t>Tornillos de 4 x1/2  marca libre (kg) Marca: Truper</t>
  </si>
  <si>
    <t>Triplay de pino 3 mm x 1.22 x 2.44 Marca: Tachagusa</t>
  </si>
  <si>
    <t>Triplay de pino 6 mm x 1.22 x 2.44 bd Marca: Bosch</t>
  </si>
  <si>
    <t>Tubo de ensaye de vidrio sin labio de 18*150 mm   Marca:  PYREX</t>
  </si>
  <si>
    <t>Tubo de vidrio de 3 mm de diámetro</t>
  </si>
  <si>
    <t>Tubos capilares para la determinación del punto de fusión, con corte de ángulo recto 100mm longitud, y 008-.1 mm diam, paq. Con 500 pzas</t>
  </si>
  <si>
    <t>Valproato de magnesio 200 mg, caja con 40 tabletas Marca: AMSA/PISA</t>
  </si>
  <si>
    <t>Varilla metálica 16” x ¾, Punta de bala Marca: Elvec</t>
  </si>
  <si>
    <t>Vaso recolector de orina de 100 ml con graduación cada 10 ml. Tapa roscada. Frasco recolector de orina: estéril ideal para muestras de laboratorio desechable. Marca: Elvec</t>
  </si>
  <si>
    <t>Manta de cielo en rollo de 80*25 m</t>
  </si>
  <si>
    <t>Termometros Infrarrojos</t>
  </si>
  <si>
    <t>Cortador para tubo de cobre Marca:  truper</t>
  </si>
  <si>
    <t>Rollo</t>
  </si>
  <si>
    <t>Vial</t>
  </si>
  <si>
    <t>Bolsa</t>
  </si>
  <si>
    <t>Par</t>
  </si>
  <si>
    <t>SALAYA, S.A. de C.V.</t>
  </si>
  <si>
    <t>APPCROM SA de CV</t>
  </si>
  <si>
    <t>DISTRIBUIDORA GREEP S.A. DE C.V</t>
  </si>
  <si>
    <t xml:space="preserve">No cotizó </t>
  </si>
  <si>
    <t>Número de Partida</t>
  </si>
  <si>
    <t>Centro de Costos</t>
  </si>
  <si>
    <t>ID</t>
  </si>
  <si>
    <t>Descripción</t>
  </si>
  <si>
    <t>Dirección de Laboratorios</t>
  </si>
  <si>
    <t xml:space="preserve">Tiempo de Entrega </t>
  </si>
  <si>
    <t>Tiempo de Entrega</t>
  </si>
  <si>
    <t>40 días a partir de la orden de compra</t>
  </si>
  <si>
    <t>no cotizado</t>
  </si>
  <si>
    <t>120 dias</t>
  </si>
  <si>
    <t xml:space="preserve">60 dias </t>
  </si>
  <si>
    <t>90 dias</t>
  </si>
  <si>
    <t xml:space="preserve">120 dias </t>
  </si>
  <si>
    <t>120 idas</t>
  </si>
  <si>
    <t xml:space="preserve">90 dias </t>
  </si>
  <si>
    <t>60 dias</t>
  </si>
  <si>
    <t>30-45 dias hab.</t>
  </si>
  <si>
    <t xml:space="preserve"> </t>
  </si>
  <si>
    <t>6 pzas salvo vta 30-45 dias hab. ó 8-12 semanas</t>
  </si>
  <si>
    <t>6 pzas salvo vta 15-20 dias hab. ó 30-45 dias hab.</t>
  </si>
  <si>
    <t>5 pzas salvo vta 15-20 dias hab. ó 30-45 dias hab.</t>
  </si>
  <si>
    <t>15-20 dias hab.</t>
  </si>
  <si>
    <t>2 pzas salvo vta 15-20 dias hab. ó 30-45 dias hab.</t>
  </si>
  <si>
    <t>7 pzas salvo vta 30-45 dias hab. ó 8-12 semanas</t>
  </si>
  <si>
    <t>2 pzas salvo vta 30-45 dias hab. ó 8-12 semanas</t>
  </si>
  <si>
    <t>2 pzas salvo vta 15-20 dias hab. ó 12-16 semanas</t>
  </si>
  <si>
    <t>3 pzas salvo vta 30-45 dias hab. ó 8-16 semanas</t>
  </si>
  <si>
    <t>1 pza salvo vta 15-20 dias hab. ó 8-16 semanas</t>
  </si>
  <si>
    <t>2 pzas salvo vta 15-20 dias resto 30-45 dias hab.</t>
  </si>
  <si>
    <t>3 pzas salvo vta 30-45 dias hab. ó 30-45 dias hab.</t>
  </si>
  <si>
    <t>6 pzas salvo vta 30-45 dias hab. ó 30-45 dias hab.</t>
  </si>
  <si>
    <t>7 pzas salvo vta 30-45 dias hab. ó 30-45 dias hab.</t>
  </si>
  <si>
    <t>5 pzas salvo vta 30-45 dias hab. ó 30-45 dias hab.</t>
  </si>
  <si>
    <t>1 pza salvo vta 15-20 dias hab. ó 30-45 dias hab.</t>
  </si>
  <si>
    <t>4 pzas salvo vta 15-20 dias hab. ó 30-45 dias hab.</t>
  </si>
  <si>
    <t>3 pzas salvo vta 15-20 dias hab. ó 8-12 semanas</t>
  </si>
  <si>
    <t>7 pzas salvo vta 15-20 dias hab. ó 12-16 semanas</t>
  </si>
  <si>
    <t>3 pzas salvo vta 15-20 dias hab. ó 30-45 dias hab.</t>
  </si>
  <si>
    <t>15-25 dias hab.</t>
  </si>
  <si>
    <t>9 pzas salvo vta 15-20 dias hab. ó 30-45 dias hab.</t>
  </si>
  <si>
    <t>1 pza salvo vta 15-20 dias hab. ó 12-16 semanas</t>
  </si>
  <si>
    <t>3  pzas salvo vta 15-20 dias hab. ó 30-45 dias hab.</t>
  </si>
  <si>
    <t>8-12 semanas</t>
  </si>
  <si>
    <t>5 paq salvo vta 15-20 dias hab. ó 8-16 semanas</t>
  </si>
  <si>
    <t>12 pzas salvo vta 15-20 dias hab. ó 130-160 dias hab.</t>
  </si>
  <si>
    <t>26 pzas salvo vta 15-20 dias hab. ó 60-90 dias hab.</t>
  </si>
  <si>
    <t>19 pzas salvo vta 15-20 dias hab. ó 90-120 dias hab.</t>
  </si>
  <si>
    <t>2 pzas salvo vta 15-20 dias hab ó 130-190 dias hab.</t>
  </si>
  <si>
    <t>17 paq salvo vta 15-20 dias hab. ó 60-90 dias hab.</t>
  </si>
  <si>
    <t>50 pzas salvo vta 15-20 dias hab. ó 12-16 semanas</t>
  </si>
  <si>
    <t>20 pzas salvo vta 15-20 dias hab. ó 12-16 semanas</t>
  </si>
  <si>
    <t>2 pzas salvo vta 15-20 dias hab. ó 60-90 dias hab.</t>
  </si>
  <si>
    <t>6 pzas salvo vta 15-20 dias hab. ó 12-16 semanas</t>
  </si>
  <si>
    <t>10 pzas salvo vta 15-20 dias hab. ó 120-160 dias hab.</t>
  </si>
  <si>
    <t>16 pzas salvo vta 15-20 dias hab. ó 60-90 dias hab.</t>
  </si>
  <si>
    <t>7 pzas salvo vta 15-20 dias hab ó 30-45 dias hab.</t>
  </si>
  <si>
    <t>12 pzas salvo vta 15-20 dias hab. ó 30-45 dias hab.</t>
  </si>
  <si>
    <t>30 pzas salvo vta 15-20 dias hab. ó 60-90 dias hab.</t>
  </si>
  <si>
    <t>5 pzas salvo vta 15-20 dias hab. ó 60-90 dias hab.</t>
  </si>
  <si>
    <t>6-12 semanas</t>
  </si>
  <si>
    <t>20 pzas salvo vta 15-20 dias hab. ó 30-45 dias hab.</t>
  </si>
  <si>
    <t>7 pzas salvo vta 15-20 dias hab. ó 30-45 dias hab.</t>
  </si>
  <si>
    <t>15-30 dias hab.</t>
  </si>
  <si>
    <t>no se cotiza</t>
  </si>
  <si>
    <t xml:space="preserve">no se cotiza </t>
  </si>
  <si>
    <t>Tiempo de entrega  (especificar)</t>
  </si>
  <si>
    <t>15 A 30 DÍAS</t>
  </si>
  <si>
    <t>10 A 12 SEMANAS</t>
  </si>
  <si>
    <t>4 A 5 MESES</t>
  </si>
  <si>
    <t>1 PIEZA DE 15 A 30 DÍAS DESPUÉS DE 10 A 12 SEMANAS</t>
  </si>
  <si>
    <t>5 PIEZA DE 15 A 30 DÍAS DESPUÉS DE 10 A 12 SEMANAS</t>
  </si>
  <si>
    <t>4 MESES</t>
  </si>
  <si>
    <t>10 A 12 SEMANAS.</t>
  </si>
  <si>
    <t>1 PIEZA DE 15 AL 30 DÍAS DESPUÉS DE 10 A 12 SEMANAS</t>
  </si>
  <si>
    <t xml:space="preserve">15 A 30 DÍAS </t>
  </si>
  <si>
    <t>45 A 60 DÍAS</t>
  </si>
  <si>
    <t>3 SEMANAS</t>
  </si>
  <si>
    <t xml:space="preserve">45 A 60 DÍAS </t>
  </si>
  <si>
    <t>2 PZAS 15 A 30 DÍAS</t>
  </si>
  <si>
    <t xml:space="preserve">2 PZAS 15 A 30 DÍAS </t>
  </si>
  <si>
    <t xml:space="preserve"> 15 A 30 DÍAS</t>
  </si>
  <si>
    <t>8 A 10 SEMANAS</t>
  </si>
  <si>
    <t>Xochitl Cecilia Rosas Barreda</t>
  </si>
  <si>
    <t>TEQUIMEC S. de R.L. de C.V.</t>
  </si>
  <si>
    <t>Tiempo de Entregs</t>
  </si>
  <si>
    <t>120  Días, Confirmada La Compra.</t>
  </si>
  <si>
    <t>45  Días, Confirmada La Compra.</t>
  </si>
  <si>
    <t>30  Días, Confirmada La Compra.</t>
  </si>
  <si>
    <t>15  Días, Confirmada La Compra.</t>
  </si>
  <si>
    <t>40  Días, Confirmada La Compra.</t>
  </si>
  <si>
    <t>60  Días, Confirmada La Compra.</t>
  </si>
  <si>
    <t xml:space="preserve"> 12 semanas </t>
  </si>
  <si>
    <t xml:space="preserve"> 3 semanas </t>
  </si>
  <si>
    <t xml:space="preserve"> 6 semanas </t>
  </si>
  <si>
    <t>no viene fecha de entrega</t>
  </si>
  <si>
    <t xml:space="preserve">no cotizado </t>
  </si>
  <si>
    <t>Autorizado UAEH</t>
  </si>
  <si>
    <t>Acetato de paladio, sólido, grado reactivo, pureza del 99.98%, presentación de 1 g. CAS: 3375-31-3</t>
  </si>
  <si>
    <t>Cloroformo deuterado (99.8% átomos de deuterio, conteniendo lámina de plata), 100 mL</t>
  </si>
  <si>
    <t>Fosfato de sodio y aluminio</t>
  </si>
  <si>
    <t>Perclorato de tetrabutil amonio, polvo blanco, grado analítico, pureza de ? 95%, presentación de 100 g. CAS: 1923-70-2</t>
  </si>
  <si>
    <t>Sílica gel, para cromatografía en columna Grado alta pureza, Promedio de tamaño de poro  60 Å (52-73 Å), 70-230 mesh, 63-200 ?m, Presentación de 1 Kg. CAS: 112926-00-8</t>
  </si>
  <si>
    <t>Sílica?gel para columna cromatográfica, grado alta pureza (9385),tamaño de poro de  60 Å,  tamaño de partícula de 230-400 mesh, Presentación de1 kg. CAS: 112926-00-8</t>
  </si>
  <si>
    <t>Taladro inalámbrico con batería de Ion Litio</t>
  </si>
  <si>
    <t>Taladro Percutor Inalámbrico HP333D, 2 baterías 12V modelo BL1016, 1 Cargador de batería modelo DC10WD, 1 Clip para cinturón, 1 Punta mixta (ph2, plana), 1 Estuche con 75 accesorios., Instructivo y garantía.</t>
  </si>
  <si>
    <t>Juego De 3 Brocas Escalonadas De Titanio Para Metal</t>
  </si>
  <si>
    <t>**Las marcas y los modelos son únicamente de referencia**</t>
  </si>
  <si>
    <t xml:space="preserve">Tinta china 10 ml. </t>
  </si>
  <si>
    <t xml:space="preserve">Triplay de pino 3 mm x 1.22 x 2.44 </t>
  </si>
  <si>
    <t xml:space="preserve">Triplay de pino 6 mm x 1.22 x 2.44 bd </t>
  </si>
  <si>
    <t xml:space="preserve">Tubo de ensaye de vidrio sin labio de 18*150 mm   </t>
  </si>
  <si>
    <t xml:space="preserve">Valproato de magnesio 200 mg, caja con 40 tabletas </t>
  </si>
  <si>
    <t xml:space="preserve">Vaso recolector de orina de 100 ml con graduación cada 10 ml. Tapa roscada. Frasco recolector de orina: estéril ideal para muestras de laboratorio desechable. </t>
  </si>
  <si>
    <t xml:space="preserve">Cortador para tubo de cobre </t>
  </si>
  <si>
    <t xml:space="preserve">Pinzas Buldog Dieffenbah, presión dentada, curvas, De acero inoxidable  </t>
  </si>
  <si>
    <t xml:space="preserve">Pinzas Buldog Dieffenbah, presión dentada, rectas, De acero inoxidable  </t>
  </si>
  <si>
    <t xml:space="preserve">Pinzas Halstead mosquito curvas de 13 cm., De acero inoxidable </t>
  </si>
  <si>
    <t xml:space="preserve">Pinzas Halstead mosquito rectas de 13 cm., De acero inoxidable </t>
  </si>
  <si>
    <t xml:space="preserve">Pinzas Satinsky de 26cm. De acero inoxidable, Mod 54-121 </t>
  </si>
  <si>
    <t xml:space="preserve">Pinzas tipo Backhaus de 13 cm. De acero inoxidable Mod. 14-124 </t>
  </si>
  <si>
    <t xml:space="preserve">Rollo de Manguera de 16 mm. Diametro, calibre 45 mil. de 305  </t>
  </si>
  <si>
    <t xml:space="preserve">Sonda de alimentación tipo Levin desechable calibre 12 Fr </t>
  </si>
  <si>
    <t xml:space="preserve">Banana  color negro </t>
  </si>
  <si>
    <t xml:space="preserve">Casco amarillo  </t>
  </si>
  <si>
    <t xml:space="preserve">Cristalizador de vidrio fabricado de borosilicato de 150 x 75 mm  </t>
  </si>
  <si>
    <t>Embudo de filtración rápida con estrias talle corto de 8 cm de diamétro</t>
  </si>
  <si>
    <t xml:space="preserve">Espátula de acero inoxidable  cortas para cocina  </t>
  </si>
  <si>
    <t xml:space="preserve">Matraz volumétrico de vidrio borosilicato de 50 mL  con tapon de vidrio </t>
  </si>
  <si>
    <t xml:space="preserve">Termómetro de Inmersión Parcial, Rango -10 a 360°C </t>
  </si>
  <si>
    <t xml:space="preserve">Vaso de precipitado graduado  fabricado de borosilicato vidrio. Capacidad de 30 mL </t>
  </si>
  <si>
    <t xml:space="preserve">Aguja de tipo Vacutainer  21G, x 1 1/2'' Caja con 100 pza. </t>
  </si>
  <si>
    <t xml:space="preserve">Aguja de tipo Vacutainer 22 G, x 1 1/2  Caja con 100 pza. </t>
  </si>
  <si>
    <t xml:space="preserve">Apósito  5X5 cm caja con 50 sobres. </t>
  </si>
  <si>
    <t xml:space="preserve">Catéter intravenoso periférico  con aguja calibre # 16 caja con 50 piezas </t>
  </si>
  <si>
    <t xml:space="preserve">Catéter intravenoso periférico  con aguja calibre # 18 caja con 50 piezas    </t>
  </si>
  <si>
    <t xml:space="preserve">Catéter intravenoso periférico con aguja calibre # 19 caja con 50 piezas  </t>
  </si>
  <si>
    <t xml:space="preserve">Catéter intravenoso periférico con aguja calibre # 20 caja con 50 piezas   </t>
  </si>
  <si>
    <t>Catéter intravenoso periférico con aguja calibre # 21  caja con 50 piezas</t>
  </si>
  <si>
    <t xml:space="preserve">Catéter intravenoso periférico con aguja calibre # 24 caja con 50 piezas </t>
  </si>
  <si>
    <t xml:space="preserve">Cinta umbilical de algodón trenzada caja con 100 piezas </t>
  </si>
  <si>
    <t xml:space="preserve">Electrodo desechable autoadherible para monitoreo cardÍaco  con broche,caja c/100 </t>
  </si>
  <si>
    <t xml:space="preserve">Guante cirujano estéril No. 6.5 con 50 pares  </t>
  </si>
  <si>
    <t xml:space="preserve">Guante cirujano estéril No. 7 con 50 pares  </t>
  </si>
  <si>
    <t xml:space="preserve">Guante cirujano estéril No. 7.5 con 50 pares  </t>
  </si>
  <si>
    <t xml:space="preserve">Guante cirujano estéril No. 8 con 50 pares  </t>
  </si>
  <si>
    <t xml:space="preserve">Seda libre ligadura de 75cm de longitud sin aguja No. 2/0 CON 12 piezas </t>
  </si>
  <si>
    <t xml:space="preserve">Seda negra trenzada con aguja atraumática No. 2-0, 12 piezas cada caja </t>
  </si>
  <si>
    <t xml:space="preserve">Seda negra trenzada con aguja atraumática No. 3-0, 12 piezas cada caja. </t>
  </si>
  <si>
    <t xml:space="preserve">Seda negra trenzada con aguja atraumática No. 4-0, 12 piezas cada caja. </t>
  </si>
  <si>
    <t xml:space="preserve">Seda negra trenzada sin aguja  No. 2-0, 12 pzas cada caja  </t>
  </si>
  <si>
    <t xml:space="preserve">Sensidiscos para antibiograma para Bacterias gram positivas con 20 pbs   </t>
  </si>
  <si>
    <t xml:space="preserve">Sutura catgut crómico con aguja medio círculo redonda # 0 caja con 12 piezas </t>
  </si>
  <si>
    <t>Sutura de polìmero de àcido  glicòlico trenzado recubierto de calibre 2-0 con aguja  atraumàtica medio circulo ahusado, caja con 12 piezas</t>
  </si>
  <si>
    <t xml:space="preserve">Sutura de polìmero de àcido  glicòlico trenzado recubierto de calibre 3-0 con aguja  atraumàtica medio circulo ahusado, caja con 12 piezas </t>
  </si>
  <si>
    <t xml:space="preserve">Sutura de polìmero de àcido  glicòlico trenzado recubierto de calibre 4-0 con aguja  atraumàtica medio circulo ahusado, caja con 12 piezas </t>
  </si>
  <si>
    <t xml:space="preserve">Sutura monocryl 3-0 cajas con 12 piezas. </t>
  </si>
  <si>
    <t xml:space="preserve">Sutura monocryl 4-0  cajas con 12 piezas  </t>
  </si>
  <si>
    <t xml:space="preserve">Abatelengua de madera,  paquete con 500 piezas. </t>
  </si>
  <si>
    <t xml:space="preserve">Compresa Quirúrgica  40x45 cm no estéril. </t>
  </si>
  <si>
    <t xml:space="preserve">Cánula orofaríngea  de Guedel No. 5  </t>
  </si>
  <si>
    <t xml:space="preserve">Cánula orofaríngea  de Guedel No. 4 </t>
  </si>
  <si>
    <t xml:space="preserve">Cánula orofaríngea  de Guedel No. 3   </t>
  </si>
  <si>
    <t xml:space="preserve">Cánula orofaringea de Guedel de 90mm </t>
  </si>
  <si>
    <t xml:space="preserve">Catéter de venopunción No. 19    </t>
  </si>
  <si>
    <t xml:space="preserve">Catéter de venopunción No. 20   </t>
  </si>
  <si>
    <t xml:space="preserve">Catéter de venopunción No. 21   </t>
  </si>
  <si>
    <t xml:space="preserve">Catéter de venopunción No. 24   </t>
  </si>
  <si>
    <t xml:space="preserve">Catèter foley dos vias de 14Fr de 10ml </t>
  </si>
  <si>
    <t xml:space="preserve">Catèter intravenoso central 16Gx30.5  con aguja de punción de 14Gx65mm  </t>
  </si>
  <si>
    <t xml:space="preserve">Catéter intravenoso Insyte No. 14 g. </t>
  </si>
  <si>
    <t xml:space="preserve">Catéter intravenoso Insyte No. 16 G. </t>
  </si>
  <si>
    <t xml:space="preserve">Catéter central para sub clavicat 18 G </t>
  </si>
  <si>
    <t xml:space="preserve">Catéter periférico corto, calibre # 16   </t>
  </si>
  <si>
    <t xml:space="preserve">Catéter periférico corto, calibre # 17 </t>
  </si>
  <si>
    <t xml:space="preserve">Catéter periférico corto, calibre # 18 </t>
  </si>
  <si>
    <t xml:space="preserve">Equipo para venoclisis sin aguja normogotero  </t>
  </si>
  <si>
    <t xml:space="preserve">Esfignomanometro pediátrico con tres brazaletes (neonatal, pediátrico e infantil). </t>
  </si>
  <si>
    <t xml:space="preserve">Jalea antiseptica 135 gramos  </t>
  </si>
  <si>
    <t xml:space="preserve">Mascarilla con reservorio de oxigeno adulto </t>
  </si>
  <si>
    <t xml:space="preserve">Mascarilla de oxigeno completo pediatrica  </t>
  </si>
  <si>
    <t xml:space="preserve">Mascarilla simple de oxígeno (de media concentración) adulto </t>
  </si>
  <si>
    <t xml:space="preserve">Papel milimetrico de 6.3cm para electrocardiograma  </t>
  </si>
  <si>
    <t xml:space="preserve">Pinza de disección de acero inoxidable sin dientes  </t>
  </si>
  <si>
    <t xml:space="preserve">Riñon de acero inoxidable, capacidad de 500ml  </t>
  </si>
  <si>
    <t xml:space="preserve">Sonda de alimentación tipo Levin desechable calibre 14 Fr  </t>
  </si>
  <si>
    <t xml:space="preserve">Sonda de aspiración no. 14.  </t>
  </si>
  <si>
    <t xml:space="preserve">Sonda de aspiración no. 16.  </t>
  </si>
  <si>
    <t xml:space="preserve">Torniquete de latex </t>
  </si>
  <si>
    <t xml:space="preserve">Tubo al vacío tapón morado (EDTA)-K2, 13x75mm, 4ml. codigo368171  </t>
  </si>
  <si>
    <t xml:space="preserve">Tubo al vacío tapón rojo sin anticoagulante con activador de coagulación 13x100mm, 6 ml. Codigo 368175 </t>
  </si>
  <si>
    <t xml:space="preserve">Venda elástica  de algodón y fibras sintéticas de 10cm.   </t>
  </si>
  <si>
    <t xml:space="preserve">Venda elástica  de algodón y fibras sintéticas de 15cm.  </t>
  </si>
  <si>
    <t xml:space="preserve">Venda elástica  de algodón y fibras sintéticas de 20cm.  </t>
  </si>
  <si>
    <t xml:space="preserve">Venda elástica  de algodón y fibras sintéticas de 30cm. </t>
  </si>
  <si>
    <t xml:space="preserve">Venda elástica  de algodón y fibras sintéticas de 5cm.  </t>
  </si>
  <si>
    <t xml:space="preserve">Venda de huata 10 cm por 5 mts  </t>
  </si>
  <si>
    <t xml:space="preserve">Embudo de filtración rápida con estrias talle corto de 5 cm de diamétro </t>
  </si>
  <si>
    <t xml:space="preserve">Guantes verdes resistentes a quimicos N° 8 </t>
  </si>
  <si>
    <t xml:space="preserve">Anaquel tipo esqueleto sin tornillos, de altura ajustable. Dimensiones 36x12x75 . Fabricado en acero cal 20, con 6 repisas.  </t>
  </si>
  <si>
    <t xml:space="preserve">Cucharon metálico, Medidas 10x4” </t>
  </si>
  <si>
    <t xml:space="preserve">Embudo de filtración rápida con estrias talle largo de 8 cm de diamétro  </t>
  </si>
  <si>
    <t xml:space="preserve">Gradillas plástica multitubos para tubos Eppendorf de 0.2 (MEGA RACK DE TUBOS DE 10-13MM, BLANCO - HEATHROW SCIENTIFIC Modelo HS-24322E. Mercalab SA de CV)  </t>
  </si>
  <si>
    <t>Gradillas plástica multitubos para tubos Eppendorf de 1.5 ml (GRADILLA DE PLÁSTICO PARA 80 MICROTUBOS - HEATHROW SCIENTIFIC Modelo HS-29025G-P.</t>
  </si>
  <si>
    <t>Guante de carnaza gruesa, Estándar</t>
  </si>
  <si>
    <t xml:space="preserve">Imán en barra 0.5x1.0x10 cm. Neodimio. N35 </t>
  </si>
  <si>
    <t xml:space="preserve">Jarra de cristal de 1 litro </t>
  </si>
  <si>
    <t>Jarra para nitrógeno líquido capacidad 2L Solid catalogo 36558</t>
  </si>
  <si>
    <t xml:space="preserve">OLLA ALTA RECTA 28 * 35 CMS (diámetro*alto) Acero inoxidable Cuerpo calibre 18 capacidad 4 L </t>
  </si>
  <si>
    <t xml:space="preserve">Molde para Panque c/5 capas de antiadherente STARFLON 30 x 10.8 x 7.5 cm  </t>
  </si>
  <si>
    <t xml:space="preserve">Separadores tipo farabeuf de 12 cm. Mod. 18-100 </t>
  </si>
  <si>
    <t>Adaptador (soporte) para Aguja Vacutainer de plastico</t>
  </si>
  <si>
    <t xml:space="preserve">Bolsa recolectora de orina con sistema cerrado 2000ml. </t>
  </si>
  <si>
    <t xml:space="preserve">Catèter central  para venoclisis calibre 18G con aguja de 16G  </t>
  </si>
  <si>
    <t xml:space="preserve">Bowl de cocina de acero inoxidable, capacidad de 2 litros </t>
  </si>
  <si>
    <t>Olla baja CON TAPA ACERO Cuerpo calibre 18 INOX 30X12 CMS (diámetro x alto) 2.5 L Código: 323197 Modelo: AS-400 ánfora Inox Factory</t>
  </si>
  <si>
    <t xml:space="preserve">Pinzas Allis de 15.5cm de acero inoxidable </t>
  </si>
  <si>
    <t>Tamiz de acero inoxidable  de 8  de diametro, malla número 65</t>
  </si>
  <si>
    <t xml:space="preserve">Biberón de vidrio EVENFLO classic 120 mL fabricado con vidrio grueso, resistente en vidrio grueso resistente de 4 onzas  con chupón y tapas </t>
  </si>
  <si>
    <t xml:space="preserve">Tornillos de 4 x1/2   (kg) </t>
  </si>
  <si>
    <t>Anexo No. 1</t>
  </si>
  <si>
    <t>Licitación Pública Nacional UAEH-LP-N17-2022</t>
  </si>
  <si>
    <t>Adquisición de equipo, reactivos, materiales, accesorios y artículos de laboratorios</t>
  </si>
  <si>
    <t xml:space="preserve">A través de la Comisión Gasto - Financiamiento
</t>
  </si>
  <si>
    <t xml:space="preserve"> Instalada como Comité de Adquisiciones, Arrendamientos y Servicios</t>
  </si>
  <si>
    <t>Nota: los licitantes participantes deberán respetar lo solicitado en este anexo e indicar en su oferta técnica los siguientes datos:</t>
  </si>
  <si>
    <t>Vigencia de la cotización:____________________________________________________________________</t>
  </si>
  <si>
    <t>Condiciones de pago:______________________________________________________________________</t>
  </si>
  <si>
    <t>Garantía de los bienes:______________________________________________________________________</t>
  </si>
  <si>
    <t>Plazo y condiciones de entrega:______________________________________________________________</t>
  </si>
  <si>
    <t>Lugar de entrega:_____________________________________________________________________________</t>
  </si>
  <si>
    <t>Anexo No. 1A</t>
  </si>
  <si>
    <t>Indicar si aplica IVA (SI/NO)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</si>
</sst>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164" formatCode="&quot;$&quot;#,##0.00"/>
    <numFmt numFmtId="165" formatCode="_(&quot;$&quot;* #,##0.00_);_(&quot;$&quot;* \(#,##0.00\);_(&quot;$&quot;* &quot;-&quot;??_);_(@_)"/>
    <numFmt numFmtId="166" formatCode="_-[$$-80A]* #,##0.00_-;\-[$$-80A]* #,##0.00_-;_-[$$-80A]* &quot;-&quot;??_-;_-@_-"/>
  </numFmts>
  <fonts count="27" x14ac:knownFonts="1">
    <font>
      <sz val="11"/>
      <color theme="1"/>
      <name val="Calibri"/>
      <family val="2"/>
      <scheme val="minor"/>
    </font>
    <font>
      <b/>
      <sz val="11"/>
      <color theme="1"/>
      <name val="Arial Narrow"/>
      <family val="2"/>
    </font>
    <font>
      <sz val="8"/>
      <color theme="1"/>
      <name val="Calibri"/>
      <family val="2"/>
      <scheme val="minor"/>
    </font>
    <font>
      <b/>
      <sz val="10"/>
      <color theme="1"/>
      <name val="Helvetica"/>
    </font>
    <font>
      <b/>
      <sz val="10"/>
      <color rgb="FF000000"/>
      <name val="Helvetica-Normal"/>
    </font>
    <font>
      <sz val="10"/>
      <color theme="1"/>
      <name val="Helvetica-Normal"/>
    </font>
    <font>
      <sz val="11"/>
      <color theme="1"/>
      <name val="Calibri"/>
      <family val="2"/>
      <scheme val="minor"/>
    </font>
    <font>
      <sz val="8"/>
      <color theme="1"/>
      <name val="Arial"/>
      <family val="2"/>
    </font>
    <font>
      <b/>
      <sz val="11"/>
      <color theme="1"/>
      <name val="Calibri"/>
      <family val="2"/>
      <scheme val="minor"/>
    </font>
    <font>
      <sz val="10"/>
      <color theme="1"/>
      <name val="Calibri"/>
      <family val="2"/>
      <scheme val="minor"/>
    </font>
    <font>
      <b/>
      <sz val="12"/>
      <color theme="1"/>
      <name val="Helvetica"/>
    </font>
    <font>
      <sz val="10"/>
      <color theme="1"/>
      <name val="Helvetica"/>
    </font>
    <font>
      <b/>
      <sz val="28"/>
      <color theme="1"/>
      <name val="Helvetica"/>
    </font>
    <font>
      <sz val="12"/>
      <color theme="1"/>
      <name val="Helvetica-Normal"/>
    </font>
    <font>
      <b/>
      <sz val="10"/>
      <color theme="1"/>
      <name val="Calibri"/>
      <family val="2"/>
      <scheme val="minor"/>
    </font>
    <font>
      <b/>
      <sz val="10"/>
      <color rgb="FF000000"/>
      <name val="Calibri"/>
      <family val="2"/>
      <scheme val="minor"/>
    </font>
    <font>
      <b/>
      <i/>
      <sz val="8"/>
      <color theme="1"/>
      <name val="Calibri"/>
      <family val="2"/>
      <scheme val="minor"/>
    </font>
    <font>
      <b/>
      <sz val="10"/>
      <color theme="1"/>
      <name val="Helvetica-Normal"/>
    </font>
    <font>
      <sz val="9"/>
      <color indexed="81"/>
      <name val="Tahoma"/>
      <family val="2"/>
    </font>
    <font>
      <b/>
      <sz val="9"/>
      <color indexed="81"/>
      <name val="Tahoma"/>
      <family val="2"/>
    </font>
    <font>
      <sz val="8"/>
      <name val="Calibri"/>
      <family val="2"/>
      <scheme val="minor"/>
    </font>
    <font>
      <sz val="10"/>
      <color indexed="8"/>
      <name val="Helvetica-Normal"/>
    </font>
    <font>
      <sz val="10"/>
      <name val="Helvetica-Normal"/>
    </font>
    <font>
      <sz val="10"/>
      <color rgb="FF080808"/>
      <name val="Helvetica-Normal"/>
    </font>
    <font>
      <sz val="11"/>
      <color theme="1"/>
      <name val="Calibri"/>
      <family val="2"/>
    </font>
    <font>
      <sz val="8"/>
      <color theme="1"/>
      <name val="Helvetica"/>
    </font>
    <font>
      <b/>
      <sz val="13"/>
      <color theme="1"/>
      <name val="Helvetica"/>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44" fontId="6" fillId="0" borderId="0" applyFont="0" applyFill="0" applyBorder="0" applyAlignment="0" applyProtection="0"/>
    <xf numFmtId="0" fontId="6" fillId="0" borderId="0"/>
    <xf numFmtId="0" fontId="6" fillId="0" borderId="0"/>
  </cellStyleXfs>
  <cellXfs count="125">
    <xf numFmtId="0" fontId="0" fillId="0" borderId="0" xfId="0"/>
    <xf numFmtId="0" fontId="4" fillId="0" borderId="0" xfId="0" applyFont="1" applyAlignment="1">
      <alignment horizontal="left" vertical="center" wrapText="1"/>
    </xf>
    <xf numFmtId="0" fontId="1" fillId="0" borderId="0" xfId="0" applyFont="1" applyAlignment="1"/>
    <xf numFmtId="0" fontId="5" fillId="0" borderId="0" xfId="0" applyFont="1" applyAlignment="1">
      <alignment horizontal="left" vertical="center"/>
    </xf>
    <xf numFmtId="0" fontId="3" fillId="0" borderId="0" xfId="0" applyFont="1" applyAlignment="1">
      <alignment vertical="center"/>
    </xf>
    <xf numFmtId="0" fontId="3" fillId="0" borderId="0" xfId="0" applyFont="1" applyFill="1" applyAlignment="1">
      <alignment horizontal="center" vertical="center" wrapText="1"/>
    </xf>
    <xf numFmtId="0" fontId="0" fillId="0" borderId="0" xfId="0" applyFill="1"/>
    <xf numFmtId="0" fontId="5"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xf>
    <xf numFmtId="0" fontId="13" fillId="0" borderId="0" xfId="0" applyFont="1" applyAlignment="1">
      <alignment horizontal="right" vertical="center"/>
    </xf>
    <xf numFmtId="0" fontId="9" fillId="0" borderId="0" xfId="0" applyFont="1" applyAlignment="1">
      <alignment horizontal="left" vertical="center"/>
    </xf>
    <xf numFmtId="0" fontId="14" fillId="0" borderId="0" xfId="0" applyFont="1" applyAlignment="1">
      <alignment vertical="center"/>
    </xf>
    <xf numFmtId="0" fontId="15" fillId="0" borderId="0" xfId="0" applyFont="1" applyAlignment="1">
      <alignment horizontal="left" vertical="center"/>
    </xf>
    <xf numFmtId="0" fontId="8" fillId="0" borderId="0" xfId="0" applyFont="1"/>
    <xf numFmtId="0" fontId="16" fillId="5" borderId="1" xfId="0" applyFont="1" applyFill="1" applyBorder="1" applyAlignment="1">
      <alignment horizontal="center" vertical="center" wrapText="1"/>
    </xf>
    <xf numFmtId="0" fontId="0" fillId="0" borderId="0" xfId="0" applyAlignment="1">
      <alignment horizontal="center"/>
    </xf>
    <xf numFmtId="0" fontId="11" fillId="0" borderId="0" xfId="0" applyFont="1"/>
    <xf numFmtId="0" fontId="7" fillId="0" borderId="0" xfId="0" applyFont="1"/>
    <xf numFmtId="44" fontId="7" fillId="0" borderId="0" xfId="1" applyFont="1" applyFill="1" applyBorder="1" applyAlignment="1">
      <alignment horizontal="center" vertical="center" wrapText="1"/>
    </xf>
    <xf numFmtId="0" fontId="0" fillId="0" borderId="0" xfId="0" applyBorder="1"/>
    <xf numFmtId="0" fontId="16" fillId="7" borderId="1" xfId="0" applyFont="1" applyFill="1" applyBorder="1" applyAlignment="1">
      <alignment horizontal="center" vertical="center" wrapText="1"/>
    </xf>
    <xf numFmtId="0" fontId="0" fillId="0" borderId="1" xfId="0" applyBorder="1"/>
    <xf numFmtId="0" fontId="5" fillId="0" borderId="0" xfId="0" applyFont="1"/>
    <xf numFmtId="0" fontId="17" fillId="2"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xf>
    <xf numFmtId="44" fontId="5" fillId="0" borderId="1" xfId="1" applyFont="1" applyFill="1" applyBorder="1" applyAlignment="1">
      <alignment horizontal="center" vertical="center" wrapText="1"/>
    </xf>
    <xf numFmtId="8" fontId="21" fillId="3" borderId="1" xfId="1" applyNumberFormat="1" applyFont="1" applyFill="1" applyBorder="1" applyAlignment="1">
      <alignment horizontal="center" vertical="center"/>
    </xf>
    <xf numFmtId="165" fontId="22" fillId="0" borderId="1" xfId="1" applyNumberFormat="1" applyFont="1" applyFill="1" applyBorder="1" applyAlignment="1">
      <alignment wrapText="1"/>
    </xf>
    <xf numFmtId="166" fontId="5" fillId="0" borderId="1" xfId="0" applyNumberFormat="1" applyFont="1" applyBorder="1" applyAlignment="1">
      <alignment horizontal="center" vertical="center"/>
    </xf>
    <xf numFmtId="0" fontId="5" fillId="0" borderId="1" xfId="1" applyNumberFormat="1" applyFont="1" applyFill="1" applyBorder="1" applyAlignment="1">
      <alignment horizontal="center" vertical="center" wrapText="1"/>
    </xf>
    <xf numFmtId="44" fontId="5" fillId="0" borderId="1" xfId="1" applyFont="1" applyBorder="1" applyAlignment="1">
      <alignment horizontal="center" vertical="center"/>
    </xf>
    <xf numFmtId="44" fontId="5" fillId="0" borderId="1" xfId="1" applyFont="1" applyFill="1" applyBorder="1" applyAlignment="1">
      <alignment horizontal="center" vertical="center"/>
    </xf>
    <xf numFmtId="44" fontId="22" fillId="3" borderId="1" xfId="1" applyFont="1" applyFill="1" applyBorder="1" applyAlignment="1">
      <alignment horizontal="center" vertical="center"/>
    </xf>
    <xf numFmtId="8" fontId="5" fillId="0" borderId="1" xfId="1" applyNumberFormat="1" applyFont="1" applyFill="1" applyBorder="1" applyAlignment="1">
      <alignment horizontal="center" vertical="center" wrapText="1"/>
    </xf>
    <xf numFmtId="8" fontId="22" fillId="3" borderId="1" xfId="1" applyNumberFormat="1" applyFont="1" applyFill="1" applyBorder="1" applyAlignment="1">
      <alignment horizontal="center" vertical="center"/>
    </xf>
    <xf numFmtId="8" fontId="5" fillId="0" borderId="1" xfId="1" applyNumberFormat="1" applyFont="1" applyBorder="1" applyAlignment="1">
      <alignment horizontal="center" vertical="center"/>
    </xf>
    <xf numFmtId="0" fontId="5" fillId="0" borderId="1" xfId="0" applyFont="1" applyBorder="1" applyAlignment="1">
      <alignment vertical="center" wrapText="1"/>
    </xf>
    <xf numFmtId="44" fontId="23" fillId="3" borderId="1" xfId="1" applyFont="1" applyFill="1" applyBorder="1" applyAlignment="1">
      <alignment horizontal="center" vertical="center" wrapText="1"/>
    </xf>
    <xf numFmtId="0" fontId="5" fillId="0" borderId="0" xfId="0" applyFont="1" applyAlignment="1">
      <alignment vertical="center" wrapText="1"/>
    </xf>
    <xf numFmtId="0" fontId="5" fillId="0" borderId="0" xfId="0" applyFont="1" applyFill="1" applyBorder="1" applyAlignment="1">
      <alignment horizontal="center" vertical="center" wrapText="1"/>
    </xf>
    <xf numFmtId="164" fontId="5" fillId="0" borderId="6" xfId="0" applyNumberFormat="1" applyFont="1" applyBorder="1" applyAlignment="1">
      <alignment horizontal="center" vertical="center"/>
    </xf>
    <xf numFmtId="44" fontId="5" fillId="0" borderId="0" xfId="1" applyFont="1" applyFill="1" applyBorder="1" applyAlignment="1">
      <alignment horizontal="center" vertical="center" wrapText="1"/>
    </xf>
    <xf numFmtId="164" fontId="5" fillId="0" borderId="5" xfId="0" applyNumberFormat="1" applyFont="1" applyBorder="1"/>
    <xf numFmtId="164" fontId="5" fillId="0" borderId="0" xfId="0" applyNumberFormat="1" applyFont="1" applyBorder="1"/>
    <xf numFmtId="164" fontId="5" fillId="0" borderId="5" xfId="0" applyNumberFormat="1" applyFont="1" applyFill="1" applyBorder="1"/>
    <xf numFmtId="164" fontId="5" fillId="0" borderId="2" xfId="0" applyNumberFormat="1" applyFont="1" applyBorder="1" applyAlignment="1">
      <alignment horizontal="center" vertical="center"/>
    </xf>
    <xf numFmtId="164" fontId="5" fillId="0" borderId="1" xfId="0" applyNumberFormat="1" applyFont="1" applyBorder="1"/>
    <xf numFmtId="164" fontId="5" fillId="0" borderId="1" xfId="0" applyNumberFormat="1" applyFont="1" applyFill="1" applyBorder="1"/>
    <xf numFmtId="0" fontId="17" fillId="4" borderId="1" xfId="0" applyFont="1" applyFill="1" applyBorder="1"/>
    <xf numFmtId="164" fontId="5" fillId="0" borderId="0" xfId="0" applyNumberFormat="1" applyFont="1" applyFill="1"/>
    <xf numFmtId="0" fontId="5" fillId="0" borderId="0" xfId="0" applyFont="1" applyAlignment="1">
      <alignment wrapText="1"/>
    </xf>
    <xf numFmtId="0" fontId="5" fillId="0" borderId="0" xfId="0" applyFont="1" applyAlignment="1">
      <alignment horizontal="center" vertical="center" wrapText="1"/>
    </xf>
    <xf numFmtId="0" fontId="0" fillId="0" borderId="0" xfId="0" applyAlignment="1">
      <alignment wrapText="1"/>
    </xf>
    <xf numFmtId="164" fontId="5" fillId="0" borderId="0" xfId="0" applyNumberFormat="1" applyFont="1" applyBorder="1" applyAlignment="1">
      <alignment wrapText="1"/>
    </xf>
    <xf numFmtId="44" fontId="5" fillId="8" borderId="1" xfId="1" applyFont="1" applyFill="1" applyBorder="1" applyAlignment="1">
      <alignment horizontal="center" vertical="center" wrapText="1"/>
    </xf>
    <xf numFmtId="0" fontId="17" fillId="4" borderId="0" xfId="0" applyFont="1" applyFill="1" applyBorder="1"/>
    <xf numFmtId="0" fontId="5" fillId="8" borderId="1" xfId="0" applyFont="1" applyFill="1" applyBorder="1" applyAlignment="1">
      <alignment horizontal="center" vertical="center" wrapText="1"/>
    </xf>
    <xf numFmtId="164" fontId="5" fillId="8" borderId="1" xfId="0" applyNumberFormat="1" applyFont="1" applyFill="1" applyBorder="1" applyAlignment="1">
      <alignment horizontal="center" vertical="center"/>
    </xf>
    <xf numFmtId="44" fontId="22" fillId="8" borderId="1" xfId="1" applyFont="1" applyFill="1" applyBorder="1" applyAlignment="1">
      <alignment horizontal="center" vertical="center"/>
    </xf>
    <xf numFmtId="165" fontId="22" fillId="8" borderId="1" xfId="1" applyNumberFormat="1" applyFont="1" applyFill="1" applyBorder="1" applyAlignment="1">
      <alignment wrapText="1"/>
    </xf>
    <xf numFmtId="166" fontId="5" fillId="8" borderId="1" xfId="0" applyNumberFormat="1" applyFont="1" applyFill="1" applyBorder="1" applyAlignment="1">
      <alignment horizontal="center" vertical="center"/>
    </xf>
    <xf numFmtId="0" fontId="5" fillId="8" borderId="1" xfId="1" applyNumberFormat="1" applyFont="1" applyFill="1" applyBorder="1" applyAlignment="1">
      <alignment horizontal="center" vertical="center" wrapText="1"/>
    </xf>
    <xf numFmtId="44" fontId="5" fillId="8" borderId="1" xfId="1" applyFont="1" applyFill="1" applyBorder="1" applyAlignment="1">
      <alignment horizontal="center" vertical="center"/>
    </xf>
    <xf numFmtId="0" fontId="5" fillId="8" borderId="0" xfId="0" applyFont="1" applyFill="1"/>
    <xf numFmtId="0" fontId="7" fillId="8" borderId="0" xfId="0" applyFont="1" applyFill="1"/>
    <xf numFmtId="0" fontId="24" fillId="0" borderId="7" xfId="0" applyNumberFormat="1" applyFont="1" applyBorder="1" applyAlignment="1">
      <alignment horizontal="center" vertical="center" wrapText="1"/>
    </xf>
    <xf numFmtId="0" fontId="24" fillId="0" borderId="8"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8"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24" fillId="9" borderId="7" xfId="0" applyNumberFormat="1" applyFont="1" applyFill="1" applyBorder="1" applyAlignment="1">
      <alignment horizontal="center" vertical="center" wrapText="1"/>
    </xf>
    <xf numFmtId="0" fontId="5" fillId="9" borderId="1" xfId="0" applyFont="1" applyFill="1" applyBorder="1" applyAlignment="1">
      <alignment vertical="center" wrapText="1"/>
    </xf>
    <xf numFmtId="164" fontId="5" fillId="9" borderId="1" xfId="0" applyNumberFormat="1" applyFont="1" applyFill="1" applyBorder="1" applyAlignment="1">
      <alignment horizontal="center" vertical="center" wrapText="1"/>
    </xf>
    <xf numFmtId="164" fontId="5" fillId="9" borderId="1" xfId="0" applyNumberFormat="1" applyFont="1" applyFill="1" applyBorder="1" applyAlignment="1">
      <alignment horizontal="center" vertical="center"/>
    </xf>
    <xf numFmtId="44" fontId="5" fillId="9" borderId="1" xfId="1" applyFont="1" applyFill="1" applyBorder="1" applyAlignment="1">
      <alignment horizontal="center" vertical="center" wrapText="1"/>
    </xf>
    <xf numFmtId="165" fontId="22" fillId="9" borderId="1" xfId="1" applyNumberFormat="1" applyFont="1" applyFill="1" applyBorder="1" applyAlignment="1">
      <alignment wrapText="1"/>
    </xf>
    <xf numFmtId="166" fontId="5" fillId="9" borderId="1" xfId="0" applyNumberFormat="1" applyFont="1" applyFill="1" applyBorder="1" applyAlignment="1">
      <alignment horizontal="center" vertical="center"/>
    </xf>
    <xf numFmtId="0" fontId="5" fillId="9" borderId="1" xfId="1" applyNumberFormat="1" applyFont="1" applyFill="1" applyBorder="1" applyAlignment="1">
      <alignment horizontal="center" vertical="center" wrapText="1"/>
    </xf>
    <xf numFmtId="44" fontId="5" fillId="9" borderId="1" xfId="1" applyFont="1" applyFill="1" applyBorder="1" applyAlignment="1">
      <alignment horizontal="center" vertical="center"/>
    </xf>
    <xf numFmtId="0" fontId="5" fillId="9" borderId="0" xfId="0" applyFont="1" applyFill="1"/>
    <xf numFmtId="0" fontId="7" fillId="9" borderId="0" xfId="0" applyFont="1" applyFill="1"/>
    <xf numFmtId="44" fontId="22" fillId="9" borderId="1" xfId="1" applyFont="1" applyFill="1" applyBorder="1" applyAlignment="1">
      <alignment horizontal="center" vertical="center"/>
    </xf>
    <xf numFmtId="44" fontId="23" fillId="9" borderId="1" xfId="1" applyFont="1" applyFill="1" applyBorder="1" applyAlignment="1">
      <alignment horizontal="center" vertical="center" wrapText="1"/>
    </xf>
    <xf numFmtId="0" fontId="7" fillId="0" borderId="0" xfId="0" applyFont="1" applyFill="1"/>
    <xf numFmtId="0" fontId="24" fillId="0" borderId="7" xfId="0" applyNumberFormat="1" applyFont="1" applyFill="1" applyBorder="1" applyAlignment="1">
      <alignment horizontal="center" vertical="center" wrapText="1"/>
    </xf>
    <xf numFmtId="0" fontId="24" fillId="0" borderId="8"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44" fontId="7" fillId="0" borderId="0" xfId="0" applyNumberFormat="1" applyFont="1"/>
    <xf numFmtId="164" fontId="1" fillId="0" borderId="0" xfId="0" applyNumberFormat="1" applyFont="1" applyAlignment="1"/>
    <xf numFmtId="164" fontId="17" fillId="6" borderId="1" xfId="0" applyNumberFormat="1" applyFont="1" applyFill="1" applyBorder="1" applyAlignment="1">
      <alignment horizontal="center" vertical="center" wrapText="1"/>
    </xf>
    <xf numFmtId="164" fontId="5" fillId="0" borderId="0" xfId="0" applyNumberFormat="1" applyFont="1"/>
    <xf numFmtId="164" fontId="0" fillId="0" borderId="0" xfId="0" applyNumberFormat="1"/>
    <xf numFmtId="0" fontId="17" fillId="2" borderId="1" xfId="0" applyFont="1" applyFill="1" applyBorder="1" applyAlignment="1">
      <alignment horizontal="center" vertical="center" wrapText="1"/>
    </xf>
    <xf numFmtId="0" fontId="4" fillId="0" borderId="0" xfId="0" applyFont="1" applyAlignment="1">
      <alignment vertical="center" wrapText="1"/>
    </xf>
    <xf numFmtId="0" fontId="25" fillId="0" borderId="1"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Border="1" applyAlignment="1">
      <alignment vertical="center" wrapText="1"/>
    </xf>
    <xf numFmtId="0" fontId="10" fillId="0" borderId="0" xfId="0" applyFont="1" applyFill="1" applyAlignment="1">
      <alignment horizontal="center" vertical="center" wrapText="1"/>
    </xf>
    <xf numFmtId="0" fontId="25"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horizontal="left" vertical="center" wrapText="1"/>
    </xf>
    <xf numFmtId="0" fontId="17" fillId="0" borderId="0" xfId="0" applyFont="1" applyAlignment="1">
      <alignment horizontal="center" vertical="center"/>
    </xf>
    <xf numFmtId="0" fontId="10"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left" vertical="center" wrapText="1"/>
    </xf>
    <xf numFmtId="0" fontId="26" fillId="0" borderId="0" xfId="0" applyFont="1" applyFill="1" applyAlignment="1">
      <alignment horizontal="center" vertical="center" wrapText="1"/>
    </xf>
    <xf numFmtId="44" fontId="7" fillId="0" borderId="1" xfId="0" applyNumberFormat="1" applyFont="1" applyBorder="1"/>
    <xf numFmtId="0" fontId="7" fillId="0" borderId="1" xfId="0" applyFont="1" applyBorder="1"/>
    <xf numFmtId="0" fontId="7" fillId="0" borderId="1" xfId="0" applyFont="1" applyFill="1" applyBorder="1"/>
  </cellXfs>
  <cellStyles count="4">
    <cellStyle name="Moneda" xfId="1" builtinId="4"/>
    <cellStyle name="Normal" xfId="0" builtinId="0"/>
    <cellStyle name="Normal 10" xfId="3"/>
    <cellStyle name="Normal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104776</xdr:colOff>
      <xdr:row>1</xdr:row>
      <xdr:rowOff>95648</xdr:rowOff>
    </xdr:from>
    <xdr:ext cx="1428750" cy="616338"/>
    <xdr:pic>
      <xdr:nvPicPr>
        <xdr:cNvPr id="2" name="Imagen 3" descr="Resultado de imagen para escudo uaeh">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6" y="305198"/>
          <a:ext cx="1428750" cy="6163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1794510</xdr:colOff>
      <xdr:row>745</xdr:row>
      <xdr:rowOff>84138</xdr:rowOff>
    </xdr:from>
    <xdr:to>
      <xdr:col>7</xdr:col>
      <xdr:colOff>213678</xdr:colOff>
      <xdr:row>745</xdr:row>
      <xdr:rowOff>84138</xdr:rowOff>
    </xdr:to>
    <xdr:cxnSp macro="">
      <xdr:nvCxnSpPr>
        <xdr:cNvPr id="3" name="Conector recto 2"/>
        <xdr:cNvCxnSpPr/>
      </xdr:nvCxnSpPr>
      <xdr:spPr>
        <a:xfrm>
          <a:off x="2699385" y="6067425"/>
          <a:ext cx="3983355" cy="0"/>
        </a:xfrm>
        <a:prstGeom prst="line">
          <a:avLst/>
        </a:prstGeom>
        <a:ln w="31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B912"/>
  <sheetViews>
    <sheetView topLeftCell="A628" zoomScale="96" zoomScaleNormal="96" zoomScaleSheetLayoutView="100" workbookViewId="0">
      <selection activeCell="F12" sqref="F12"/>
    </sheetView>
  </sheetViews>
  <sheetFormatPr baseColWidth="10" defaultRowHeight="15" x14ac:dyDescent="0.25"/>
  <cols>
    <col min="1" max="1" width="8.42578125" customWidth="1"/>
    <col min="2" max="2" width="10.140625" customWidth="1"/>
    <col min="3" max="3" width="7.7109375" customWidth="1"/>
    <col min="4" max="4" width="45.7109375" style="61" customWidth="1"/>
    <col min="5" max="7" width="12.85546875" customWidth="1"/>
    <col min="8" max="8" width="11.5703125" style="6" customWidth="1"/>
    <col min="9" max="10" width="13.42578125" customWidth="1"/>
    <col min="11" max="11" width="11.5703125" customWidth="1"/>
    <col min="12" max="13" width="12.85546875" customWidth="1"/>
    <col min="14" max="14" width="11.5703125" customWidth="1"/>
    <col min="15" max="15" width="12.85546875" customWidth="1"/>
    <col min="16" max="16" width="14" style="61" customWidth="1"/>
    <col min="17" max="17" width="15.5703125" bestFit="1" customWidth="1"/>
    <col min="18" max="18" width="16.140625" bestFit="1" customWidth="1"/>
    <col min="19" max="25" width="15.5703125" customWidth="1"/>
    <col min="26" max="26" width="12.5703125" customWidth="1"/>
    <col min="27" max="27" width="12.85546875" style="6" customWidth="1"/>
    <col min="28" max="28" width="10.85546875" style="6"/>
  </cols>
  <sheetData>
    <row r="1" spans="1:28" ht="16.5" x14ac:dyDescent="0.3">
      <c r="A1" s="5"/>
      <c r="B1" s="5"/>
      <c r="C1" s="5"/>
      <c r="D1" s="1"/>
      <c r="E1" s="2"/>
      <c r="F1" s="2"/>
      <c r="G1" s="2"/>
    </row>
    <row r="2" spans="1:28" ht="16.5" x14ac:dyDescent="0.3">
      <c r="A2" s="5"/>
      <c r="B2" s="5"/>
      <c r="C2" s="5"/>
      <c r="D2" s="1"/>
      <c r="E2" s="2"/>
      <c r="F2" s="2"/>
      <c r="G2" s="2"/>
    </row>
    <row r="3" spans="1:28" ht="27.75" customHeight="1" x14ac:dyDescent="0.25">
      <c r="A3" s="111" t="s">
        <v>16</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row>
    <row r="4" spans="1:28" ht="28.5" customHeight="1" x14ac:dyDescent="0.25">
      <c r="A4" s="111" t="s">
        <v>17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8" ht="29.25" customHeight="1" x14ac:dyDescent="0.25">
      <c r="A5" s="111" t="s">
        <v>18</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row>
    <row r="6" spans="1:28" ht="16.5" x14ac:dyDescent="0.3">
      <c r="A6" s="3"/>
      <c r="B6" s="4"/>
      <c r="C6" s="4"/>
      <c r="D6" s="1"/>
      <c r="E6" s="2"/>
      <c r="F6" s="2"/>
      <c r="G6" s="2"/>
    </row>
    <row r="7" spans="1:28" ht="16.5" x14ac:dyDescent="0.3">
      <c r="A7" s="3" t="s">
        <v>36</v>
      </c>
      <c r="B7" s="4"/>
      <c r="C7" s="4"/>
      <c r="D7" s="1"/>
      <c r="E7" s="2"/>
      <c r="F7" s="2"/>
      <c r="G7" s="2"/>
    </row>
    <row r="8" spans="1:28" ht="16.5" x14ac:dyDescent="0.3">
      <c r="A8" s="3"/>
      <c r="B8" s="4"/>
      <c r="C8" s="4"/>
      <c r="D8" s="1"/>
      <c r="E8" s="2"/>
      <c r="F8" s="2"/>
      <c r="G8" s="2"/>
    </row>
    <row r="9" spans="1:28" ht="16.5" x14ac:dyDescent="0.3">
      <c r="A9" s="3" t="s">
        <v>19</v>
      </c>
      <c r="B9" s="4"/>
      <c r="C9" s="4"/>
      <c r="D9" s="1"/>
      <c r="E9" s="2"/>
      <c r="F9" s="2"/>
      <c r="G9" s="2"/>
    </row>
    <row r="10" spans="1:28" s="18" customFormat="1" ht="30" customHeight="1" x14ac:dyDescent="0.3">
      <c r="A10" s="24"/>
      <c r="B10" s="24"/>
      <c r="C10" s="24"/>
      <c r="D10" s="59"/>
      <c r="E10" s="24"/>
      <c r="F10" s="112" t="s">
        <v>937</v>
      </c>
      <c r="G10" s="113"/>
      <c r="H10" s="112" t="s">
        <v>837</v>
      </c>
      <c r="I10" s="113"/>
      <c r="J10" s="114"/>
      <c r="K10" s="112" t="s">
        <v>838</v>
      </c>
      <c r="L10" s="113"/>
      <c r="M10" s="114"/>
      <c r="N10" s="112" t="s">
        <v>21</v>
      </c>
      <c r="O10" s="113"/>
      <c r="P10" s="114"/>
      <c r="Q10" s="112" t="s">
        <v>839</v>
      </c>
      <c r="R10" s="113"/>
      <c r="S10" s="114"/>
      <c r="T10" s="112" t="s">
        <v>923</v>
      </c>
      <c r="U10" s="113"/>
      <c r="V10" s="114"/>
      <c r="W10" s="112" t="s">
        <v>924</v>
      </c>
      <c r="X10" s="113"/>
      <c r="Y10" s="114"/>
      <c r="Z10" s="110" t="s">
        <v>22</v>
      </c>
      <c r="AA10" s="110"/>
      <c r="AB10" s="30"/>
    </row>
    <row r="11" spans="1:28" s="18" customFormat="1" ht="32.25" customHeight="1" x14ac:dyDescent="0.3">
      <c r="A11" s="25" t="s">
        <v>0</v>
      </c>
      <c r="B11" s="25" t="s">
        <v>1</v>
      </c>
      <c r="C11" s="25" t="s">
        <v>2</v>
      </c>
      <c r="D11" s="25" t="s">
        <v>10</v>
      </c>
      <c r="E11" s="25" t="s">
        <v>3</v>
      </c>
      <c r="F11" s="26" t="s">
        <v>14</v>
      </c>
      <c r="G11" s="26" t="s">
        <v>15</v>
      </c>
      <c r="H11" s="26" t="s">
        <v>14</v>
      </c>
      <c r="I11" s="26" t="s">
        <v>15</v>
      </c>
      <c r="J11" s="26" t="s">
        <v>846</v>
      </c>
      <c r="K11" s="25" t="s">
        <v>14</v>
      </c>
      <c r="L11" s="25" t="s">
        <v>15</v>
      </c>
      <c r="M11" s="25" t="s">
        <v>846</v>
      </c>
      <c r="N11" s="25" t="s">
        <v>14</v>
      </c>
      <c r="O11" s="25" t="s">
        <v>15</v>
      </c>
      <c r="P11" s="25" t="s">
        <v>846</v>
      </c>
      <c r="Q11" s="25" t="s">
        <v>14</v>
      </c>
      <c r="R11" s="25" t="s">
        <v>15</v>
      </c>
      <c r="S11" s="25" t="s">
        <v>847</v>
      </c>
      <c r="T11" s="25" t="s">
        <v>14</v>
      </c>
      <c r="U11" s="25" t="s">
        <v>15</v>
      </c>
      <c r="V11" s="25" t="s">
        <v>847</v>
      </c>
      <c r="W11" s="25" t="s">
        <v>14</v>
      </c>
      <c r="X11" s="25" t="s">
        <v>15</v>
      </c>
      <c r="Y11" s="25" t="s">
        <v>925</v>
      </c>
      <c r="Z11" s="25" t="s">
        <v>14</v>
      </c>
      <c r="AA11" s="25" t="s">
        <v>15</v>
      </c>
      <c r="AB11" s="30"/>
    </row>
    <row r="12" spans="1:28" s="19" customFormat="1" ht="37.5" hidden="1" customHeight="1" x14ac:dyDescent="0.3">
      <c r="A12" s="31">
        <v>1</v>
      </c>
      <c r="B12" s="31"/>
      <c r="C12" s="78">
        <v>1</v>
      </c>
      <c r="D12" s="78" t="s">
        <v>37</v>
      </c>
      <c r="E12" s="32" t="s">
        <v>7</v>
      </c>
      <c r="F12" s="76">
        <v>1460.344827586207</v>
      </c>
      <c r="G12" s="76">
        <f>F12*C12</f>
        <v>1460.344827586207</v>
      </c>
      <c r="H12" s="33" t="s">
        <v>840</v>
      </c>
      <c r="I12" s="34">
        <f>IFERROR($C12*H12,0)</f>
        <v>0</v>
      </c>
      <c r="J12" s="34" t="s">
        <v>905</v>
      </c>
      <c r="K12" s="34" t="s">
        <v>20</v>
      </c>
      <c r="L12" s="34">
        <f>IFERROR($C12*K12,0)</f>
        <v>0</v>
      </c>
      <c r="M12" s="34" t="s">
        <v>849</v>
      </c>
      <c r="N12" s="35">
        <v>1158</v>
      </c>
      <c r="O12" s="34">
        <f t="shared" ref="O12:O75" si="0">IFERROR($C12*N12,0)</f>
        <v>1158</v>
      </c>
      <c r="P12" s="34" t="s">
        <v>857</v>
      </c>
      <c r="Q12" s="36" t="s">
        <v>840</v>
      </c>
      <c r="R12" s="34">
        <f>IFERROR($C12*Q12,0)</f>
        <v>0</v>
      </c>
      <c r="S12" s="34" t="s">
        <v>904</v>
      </c>
      <c r="T12" s="37" t="s">
        <v>840</v>
      </c>
      <c r="U12" s="34">
        <f>IFERROR($C12*T12,0)</f>
        <v>0</v>
      </c>
      <c r="V12" s="38" t="s">
        <v>840</v>
      </c>
      <c r="W12" s="37" t="s">
        <v>840</v>
      </c>
      <c r="X12" s="34">
        <f>IFERROR($C12*W12,0)</f>
        <v>0</v>
      </c>
      <c r="Y12" s="38" t="s">
        <v>840</v>
      </c>
      <c r="Z12" s="39">
        <f>IFERROR(MEDIAN(H12,K12,N12,Q12, T12,W12),"No cotiza")</f>
        <v>1158</v>
      </c>
      <c r="AA12" s="40">
        <f>IFERROR($C12*Z12,0)</f>
        <v>1158</v>
      </c>
      <c r="AB12" s="30"/>
    </row>
    <row r="13" spans="1:28" s="19" customFormat="1" ht="57.95" hidden="1" customHeight="1" x14ac:dyDescent="0.3">
      <c r="A13" s="31">
        <v>2</v>
      </c>
      <c r="B13" s="31"/>
      <c r="C13" s="78">
        <v>1</v>
      </c>
      <c r="D13" s="78" t="s">
        <v>38</v>
      </c>
      <c r="E13" s="32" t="s">
        <v>8</v>
      </c>
      <c r="F13" s="76">
        <v>1631.0344827586207</v>
      </c>
      <c r="G13" s="76">
        <f t="shared" ref="G13:G76" si="1">F13*C13</f>
        <v>1631.0344827586207</v>
      </c>
      <c r="H13" s="33">
        <v>1007.34</v>
      </c>
      <c r="I13" s="34">
        <f t="shared" ref="I13:I76" si="2">IFERROR($C13*H13,0)</f>
        <v>1007.34</v>
      </c>
      <c r="J13" s="34" t="s">
        <v>848</v>
      </c>
      <c r="K13" s="34" t="s">
        <v>20</v>
      </c>
      <c r="L13" s="34">
        <f t="shared" ref="L13:L76" si="3">IFERROR($C13*K13,0)</f>
        <v>0</v>
      </c>
      <c r="M13" s="34" t="s">
        <v>849</v>
      </c>
      <c r="N13" s="33" t="s">
        <v>840</v>
      </c>
      <c r="O13" s="34">
        <f t="shared" si="0"/>
        <v>0</v>
      </c>
      <c r="P13" s="34" t="s">
        <v>936</v>
      </c>
      <c r="Q13" s="36" t="s">
        <v>840</v>
      </c>
      <c r="R13" s="34">
        <f t="shared" ref="R13:R76" si="4">IFERROR($C13*Q13,0)</f>
        <v>0</v>
      </c>
      <c r="S13" s="34" t="s">
        <v>904</v>
      </c>
      <c r="T13" s="37" t="s">
        <v>840</v>
      </c>
      <c r="U13" s="34">
        <f t="shared" ref="U13:U76" si="5">IFERROR($C13*T13,0)</f>
        <v>0</v>
      </c>
      <c r="V13" s="38" t="s">
        <v>840</v>
      </c>
      <c r="W13" s="37" t="s">
        <v>840</v>
      </c>
      <c r="X13" s="34">
        <f t="shared" ref="X13:X76" si="6">IFERROR($C13*W13,0)</f>
        <v>0</v>
      </c>
      <c r="Y13" s="38" t="s">
        <v>840</v>
      </c>
      <c r="Z13" s="39">
        <f t="shared" ref="Z13:Z76" si="7">IFERROR(MEDIAN(H13,K13,N13,Q13, T13,W13),"No cotiza")</f>
        <v>1007.34</v>
      </c>
      <c r="AA13" s="40">
        <f t="shared" ref="AA13:AA76" si="8">IFERROR($C13*Z13,0)</f>
        <v>1007.34</v>
      </c>
      <c r="AB13" s="30"/>
    </row>
    <row r="14" spans="1:28" s="73" customFormat="1" ht="29.1" hidden="1" customHeight="1" x14ac:dyDescent="0.3">
      <c r="A14" s="65">
        <v>3</v>
      </c>
      <c r="B14" s="65"/>
      <c r="C14" s="79">
        <v>1</v>
      </c>
      <c r="D14" s="79" t="s">
        <v>39</v>
      </c>
      <c r="E14" s="65" t="s">
        <v>8</v>
      </c>
      <c r="F14" s="77">
        <v>1631.0344827586207</v>
      </c>
      <c r="G14" s="77">
        <f t="shared" si="1"/>
        <v>1631.0344827586207</v>
      </c>
      <c r="H14" s="66" t="s">
        <v>840</v>
      </c>
      <c r="I14" s="63">
        <f t="shared" si="2"/>
        <v>0</v>
      </c>
      <c r="J14" s="63" t="s">
        <v>904</v>
      </c>
      <c r="K14" s="71" t="s">
        <v>20</v>
      </c>
      <c r="L14" s="63">
        <f t="shared" si="3"/>
        <v>0</v>
      </c>
      <c r="M14" s="63" t="s">
        <v>849</v>
      </c>
      <c r="N14" s="63" t="s">
        <v>840</v>
      </c>
      <c r="O14" s="63">
        <f t="shared" si="0"/>
        <v>0</v>
      </c>
      <c r="P14" s="63" t="s">
        <v>936</v>
      </c>
      <c r="Q14" s="68" t="s">
        <v>840</v>
      </c>
      <c r="R14" s="63">
        <f t="shared" si="4"/>
        <v>0</v>
      </c>
      <c r="S14" s="63" t="s">
        <v>904</v>
      </c>
      <c r="T14" s="69" t="s">
        <v>840</v>
      </c>
      <c r="U14" s="63">
        <f t="shared" si="5"/>
        <v>0</v>
      </c>
      <c r="V14" s="70" t="s">
        <v>840</v>
      </c>
      <c r="W14" s="69" t="s">
        <v>840</v>
      </c>
      <c r="X14" s="63">
        <f t="shared" si="6"/>
        <v>0</v>
      </c>
      <c r="Y14" s="70" t="s">
        <v>840</v>
      </c>
      <c r="Z14" s="71" t="str">
        <f t="shared" si="7"/>
        <v>No cotiza</v>
      </c>
      <c r="AA14" s="71">
        <f t="shared" si="8"/>
        <v>0</v>
      </c>
      <c r="AB14" s="72"/>
    </row>
    <row r="15" spans="1:28" s="19" customFormat="1" ht="57.95" hidden="1" customHeight="1" x14ac:dyDescent="0.3">
      <c r="A15" s="31">
        <v>4</v>
      </c>
      <c r="B15" s="31"/>
      <c r="C15" s="78">
        <v>1</v>
      </c>
      <c r="D15" s="78" t="s">
        <v>40</v>
      </c>
      <c r="E15" s="32" t="s">
        <v>7</v>
      </c>
      <c r="F15" s="76">
        <v>256.89655172413796</v>
      </c>
      <c r="G15" s="76">
        <f t="shared" si="1"/>
        <v>256.89655172413796</v>
      </c>
      <c r="H15" s="33">
        <v>130</v>
      </c>
      <c r="I15" s="34">
        <f t="shared" si="2"/>
        <v>130</v>
      </c>
      <c r="J15" s="34" t="s">
        <v>848</v>
      </c>
      <c r="K15" s="39" t="s">
        <v>20</v>
      </c>
      <c r="L15" s="34">
        <f t="shared" si="3"/>
        <v>0</v>
      </c>
      <c r="M15" s="34" t="s">
        <v>849</v>
      </c>
      <c r="N15" s="41" t="s">
        <v>840</v>
      </c>
      <c r="O15" s="34">
        <f t="shared" si="0"/>
        <v>0</v>
      </c>
      <c r="P15" s="34" t="s">
        <v>936</v>
      </c>
      <c r="Q15" s="36" t="s">
        <v>840</v>
      </c>
      <c r="R15" s="34">
        <f t="shared" si="4"/>
        <v>0</v>
      </c>
      <c r="S15" s="34" t="s">
        <v>904</v>
      </c>
      <c r="T15" s="37" t="s">
        <v>840</v>
      </c>
      <c r="U15" s="34">
        <f t="shared" si="5"/>
        <v>0</v>
      </c>
      <c r="V15" s="38" t="s">
        <v>840</v>
      </c>
      <c r="W15" s="37" t="s">
        <v>840</v>
      </c>
      <c r="X15" s="34">
        <f t="shared" si="6"/>
        <v>0</v>
      </c>
      <c r="Y15" s="38" t="s">
        <v>840</v>
      </c>
      <c r="Z15" s="39">
        <f t="shared" si="7"/>
        <v>130</v>
      </c>
      <c r="AA15" s="40">
        <f t="shared" si="8"/>
        <v>130</v>
      </c>
      <c r="AB15" s="30"/>
    </row>
    <row r="16" spans="1:28" s="73" customFormat="1" ht="14.45" hidden="1" customHeight="1" x14ac:dyDescent="0.3">
      <c r="A16" s="65">
        <v>5</v>
      </c>
      <c r="B16" s="65"/>
      <c r="C16" s="79">
        <v>1</v>
      </c>
      <c r="D16" s="79" t="s">
        <v>41</v>
      </c>
      <c r="E16" s="65" t="s">
        <v>833</v>
      </c>
      <c r="F16" s="77">
        <v>1459.4137931034484</v>
      </c>
      <c r="G16" s="77">
        <f t="shared" si="1"/>
        <v>1459.4137931034484</v>
      </c>
      <c r="H16" s="66" t="s">
        <v>840</v>
      </c>
      <c r="I16" s="63">
        <f t="shared" si="2"/>
        <v>0</v>
      </c>
      <c r="J16" s="63" t="s">
        <v>904</v>
      </c>
      <c r="K16" s="63" t="s">
        <v>20</v>
      </c>
      <c r="L16" s="63">
        <f t="shared" si="3"/>
        <v>0</v>
      </c>
      <c r="M16" s="63" t="s">
        <v>849</v>
      </c>
      <c r="N16" s="67" t="s">
        <v>840</v>
      </c>
      <c r="O16" s="63">
        <f t="shared" si="0"/>
        <v>0</v>
      </c>
      <c r="P16" s="63" t="s">
        <v>936</v>
      </c>
      <c r="Q16" s="68" t="s">
        <v>840</v>
      </c>
      <c r="R16" s="63">
        <f t="shared" si="4"/>
        <v>0</v>
      </c>
      <c r="S16" s="63" t="s">
        <v>904</v>
      </c>
      <c r="T16" s="69" t="s">
        <v>840</v>
      </c>
      <c r="U16" s="63">
        <f t="shared" si="5"/>
        <v>0</v>
      </c>
      <c r="V16" s="70" t="s">
        <v>840</v>
      </c>
      <c r="W16" s="69" t="s">
        <v>840</v>
      </c>
      <c r="X16" s="63">
        <f t="shared" si="6"/>
        <v>0</v>
      </c>
      <c r="Y16" s="70" t="s">
        <v>840</v>
      </c>
      <c r="Z16" s="71" t="str">
        <f t="shared" si="7"/>
        <v>No cotiza</v>
      </c>
      <c r="AA16" s="71">
        <f t="shared" si="8"/>
        <v>0</v>
      </c>
      <c r="AB16" s="72"/>
    </row>
    <row r="17" spans="1:28" s="19" customFormat="1" ht="21.75" hidden="1" customHeight="1" x14ac:dyDescent="0.3">
      <c r="A17" s="31">
        <v>6</v>
      </c>
      <c r="B17" s="31"/>
      <c r="C17" s="78">
        <v>1</v>
      </c>
      <c r="D17" s="78" t="s">
        <v>42</v>
      </c>
      <c r="E17" s="32" t="s">
        <v>9</v>
      </c>
      <c r="F17" s="76">
        <v>4310.3448275862074</v>
      </c>
      <c r="G17" s="76">
        <f t="shared" si="1"/>
        <v>4310.3448275862074</v>
      </c>
      <c r="H17" s="33" t="s">
        <v>840</v>
      </c>
      <c r="I17" s="34">
        <f t="shared" si="2"/>
        <v>0</v>
      </c>
      <c r="J17" s="34" t="s">
        <v>904</v>
      </c>
      <c r="K17" s="34" t="s">
        <v>20</v>
      </c>
      <c r="L17" s="34">
        <f t="shared" si="3"/>
        <v>0</v>
      </c>
      <c r="M17" s="34" t="s">
        <v>849</v>
      </c>
      <c r="N17" s="41" t="s">
        <v>840</v>
      </c>
      <c r="O17" s="34">
        <f t="shared" si="0"/>
        <v>0</v>
      </c>
      <c r="P17" s="34" t="s">
        <v>936</v>
      </c>
      <c r="Q17" s="36">
        <v>7609.8000000000011</v>
      </c>
      <c r="R17" s="34">
        <f t="shared" si="4"/>
        <v>7609.8000000000011</v>
      </c>
      <c r="S17" s="34" t="s">
        <v>907</v>
      </c>
      <c r="T17" s="37">
        <v>8971.2000000000007</v>
      </c>
      <c r="U17" s="34">
        <f t="shared" si="5"/>
        <v>8971.2000000000007</v>
      </c>
      <c r="V17" s="38" t="s">
        <v>926</v>
      </c>
      <c r="W17" s="37" t="s">
        <v>840</v>
      </c>
      <c r="X17" s="34">
        <f t="shared" si="6"/>
        <v>0</v>
      </c>
      <c r="Y17" s="38" t="s">
        <v>840</v>
      </c>
      <c r="Z17" s="39">
        <f t="shared" si="7"/>
        <v>8290.5</v>
      </c>
      <c r="AA17" s="40">
        <f t="shared" si="8"/>
        <v>8290.5</v>
      </c>
      <c r="AB17" s="30"/>
    </row>
    <row r="18" spans="1:28" s="19" customFormat="1" ht="36.75" hidden="1" customHeight="1" x14ac:dyDescent="0.3">
      <c r="A18" s="31">
        <v>7</v>
      </c>
      <c r="B18" s="31"/>
      <c r="C18" s="78">
        <v>5</v>
      </c>
      <c r="D18" s="78" t="s">
        <v>43</v>
      </c>
      <c r="E18" s="32" t="s">
        <v>5</v>
      </c>
      <c r="F18" s="76">
        <v>3269</v>
      </c>
      <c r="G18" s="76">
        <f t="shared" si="1"/>
        <v>16345</v>
      </c>
      <c r="H18" s="33" t="s">
        <v>840</v>
      </c>
      <c r="I18" s="34">
        <f t="shared" si="2"/>
        <v>0</v>
      </c>
      <c r="J18" s="34" t="s">
        <v>904</v>
      </c>
      <c r="K18" s="42">
        <v>7106</v>
      </c>
      <c r="L18" s="34">
        <f t="shared" si="3"/>
        <v>35530</v>
      </c>
      <c r="M18" s="34" t="s">
        <v>850</v>
      </c>
      <c r="N18" s="42">
        <v>4265</v>
      </c>
      <c r="O18" s="34">
        <f t="shared" si="0"/>
        <v>21325</v>
      </c>
      <c r="P18" s="34" t="s">
        <v>859</v>
      </c>
      <c r="Q18" s="36">
        <v>3759.35</v>
      </c>
      <c r="R18" s="34">
        <f t="shared" si="4"/>
        <v>18796.75</v>
      </c>
      <c r="S18" s="34" t="s">
        <v>908</v>
      </c>
      <c r="T18" s="37">
        <v>4796.55</v>
      </c>
      <c r="U18" s="34">
        <f t="shared" si="5"/>
        <v>23982.75</v>
      </c>
      <c r="V18" s="38" t="s">
        <v>926</v>
      </c>
      <c r="W18" s="37">
        <v>4975</v>
      </c>
      <c r="X18" s="34">
        <f t="shared" si="6"/>
        <v>24875</v>
      </c>
      <c r="Y18" s="38" t="s">
        <v>932</v>
      </c>
      <c r="Z18" s="39">
        <f t="shared" si="7"/>
        <v>4796.55</v>
      </c>
      <c r="AA18" s="40">
        <f t="shared" si="8"/>
        <v>23982.75</v>
      </c>
      <c r="AB18" s="30"/>
    </row>
    <row r="19" spans="1:28" s="19" customFormat="1" ht="33.75" hidden="1" customHeight="1" x14ac:dyDescent="0.3">
      <c r="A19" s="31">
        <v>8</v>
      </c>
      <c r="B19" s="31"/>
      <c r="C19" s="78">
        <v>1</v>
      </c>
      <c r="D19" s="78" t="s">
        <v>44</v>
      </c>
      <c r="E19" s="32" t="s">
        <v>5</v>
      </c>
      <c r="F19" s="76">
        <v>3017.2413793103451</v>
      </c>
      <c r="G19" s="76">
        <f t="shared" si="1"/>
        <v>3017.2413793103451</v>
      </c>
      <c r="H19" s="33" t="s">
        <v>840</v>
      </c>
      <c r="I19" s="34">
        <f t="shared" si="2"/>
        <v>0</v>
      </c>
      <c r="J19" s="34" t="s">
        <v>904</v>
      </c>
      <c r="K19" s="34" t="s">
        <v>20</v>
      </c>
      <c r="L19" s="34">
        <f t="shared" si="3"/>
        <v>0</v>
      </c>
      <c r="M19" s="34" t="s">
        <v>849</v>
      </c>
      <c r="N19" s="43">
        <v>3312</v>
      </c>
      <c r="O19" s="34">
        <f t="shared" si="0"/>
        <v>3312</v>
      </c>
      <c r="P19" s="34" t="s">
        <v>860</v>
      </c>
      <c r="Q19" s="36" t="s">
        <v>840</v>
      </c>
      <c r="R19" s="34">
        <f t="shared" si="4"/>
        <v>0</v>
      </c>
      <c r="S19" s="34" t="s">
        <v>904</v>
      </c>
      <c r="T19" s="37" t="s">
        <v>840</v>
      </c>
      <c r="U19" s="34">
        <f t="shared" si="5"/>
        <v>0</v>
      </c>
      <c r="V19" s="38" t="s">
        <v>840</v>
      </c>
      <c r="W19" s="37">
        <v>3864</v>
      </c>
      <c r="X19" s="34">
        <f t="shared" si="6"/>
        <v>3864</v>
      </c>
      <c r="Y19" s="38" t="s">
        <v>932</v>
      </c>
      <c r="Z19" s="39">
        <f t="shared" si="7"/>
        <v>3588</v>
      </c>
      <c r="AA19" s="40">
        <f t="shared" si="8"/>
        <v>3588</v>
      </c>
      <c r="AB19" s="30"/>
    </row>
    <row r="20" spans="1:28" s="19" customFormat="1" ht="43.5" hidden="1" customHeight="1" x14ac:dyDescent="0.3">
      <c r="A20" s="31">
        <v>9</v>
      </c>
      <c r="B20" s="31"/>
      <c r="C20" s="78">
        <v>2</v>
      </c>
      <c r="D20" s="78" t="s">
        <v>45</v>
      </c>
      <c r="E20" s="32" t="s">
        <v>5</v>
      </c>
      <c r="F20" s="76">
        <v>9482.7586206896558</v>
      </c>
      <c r="G20" s="76">
        <f t="shared" si="1"/>
        <v>18965.517241379312</v>
      </c>
      <c r="H20" s="33" t="s">
        <v>840</v>
      </c>
      <c r="I20" s="34">
        <f t="shared" si="2"/>
        <v>0</v>
      </c>
      <c r="J20" s="34" t="s">
        <v>904</v>
      </c>
      <c r="K20" s="39" t="s">
        <v>20</v>
      </c>
      <c r="L20" s="34">
        <f t="shared" si="3"/>
        <v>0</v>
      </c>
      <c r="M20" s="34" t="s">
        <v>849</v>
      </c>
      <c r="N20" s="34" t="s">
        <v>840</v>
      </c>
      <c r="O20" s="34">
        <f t="shared" si="0"/>
        <v>0</v>
      </c>
      <c r="P20" s="34" t="s">
        <v>936</v>
      </c>
      <c r="Q20" s="36" t="s">
        <v>840</v>
      </c>
      <c r="R20" s="34">
        <f t="shared" si="4"/>
        <v>0</v>
      </c>
      <c r="S20" s="34" t="s">
        <v>904</v>
      </c>
      <c r="T20" s="37" t="s">
        <v>840</v>
      </c>
      <c r="U20" s="34">
        <f t="shared" si="5"/>
        <v>0</v>
      </c>
      <c r="V20" s="38" t="s">
        <v>840</v>
      </c>
      <c r="W20" s="37">
        <v>13809</v>
      </c>
      <c r="X20" s="34">
        <f t="shared" si="6"/>
        <v>27618</v>
      </c>
      <c r="Y20" s="38" t="s">
        <v>932</v>
      </c>
      <c r="Z20" s="39">
        <f t="shared" si="7"/>
        <v>13809</v>
      </c>
      <c r="AA20" s="40">
        <f t="shared" si="8"/>
        <v>27618</v>
      </c>
      <c r="AB20" s="30"/>
    </row>
    <row r="21" spans="1:28" s="19" customFormat="1" ht="45.75" hidden="1" customHeight="1" x14ac:dyDescent="0.3">
      <c r="A21" s="31">
        <v>10</v>
      </c>
      <c r="B21" s="31"/>
      <c r="C21" s="78">
        <v>2</v>
      </c>
      <c r="D21" s="78" t="s">
        <v>46</v>
      </c>
      <c r="E21" s="32" t="s">
        <v>5</v>
      </c>
      <c r="F21" s="76">
        <v>1619.8275862068967</v>
      </c>
      <c r="G21" s="76">
        <f t="shared" si="1"/>
        <v>3239.6551724137935</v>
      </c>
      <c r="H21" s="33" t="s">
        <v>840</v>
      </c>
      <c r="I21" s="34">
        <f t="shared" si="2"/>
        <v>0</v>
      </c>
      <c r="J21" s="34" t="s">
        <v>904</v>
      </c>
      <c r="K21" s="44">
        <v>1904</v>
      </c>
      <c r="L21" s="34">
        <f t="shared" si="3"/>
        <v>3808</v>
      </c>
      <c r="M21" s="34" t="s">
        <v>850</v>
      </c>
      <c r="N21" s="42">
        <v>1428</v>
      </c>
      <c r="O21" s="34">
        <f t="shared" si="0"/>
        <v>2856</v>
      </c>
      <c r="P21" s="34" t="s">
        <v>861</v>
      </c>
      <c r="Q21" s="36">
        <v>9897.7999999999993</v>
      </c>
      <c r="R21" s="34">
        <f t="shared" si="4"/>
        <v>19795.599999999999</v>
      </c>
      <c r="S21" s="34" t="s">
        <v>909</v>
      </c>
      <c r="T21" s="37">
        <v>1285.2</v>
      </c>
      <c r="U21" s="34">
        <f t="shared" si="5"/>
        <v>2570.4</v>
      </c>
      <c r="V21" s="38" t="s">
        <v>926</v>
      </c>
      <c r="W21" s="37">
        <v>11510</v>
      </c>
      <c r="X21" s="34">
        <f t="shared" si="6"/>
        <v>23020</v>
      </c>
      <c r="Y21" s="38" t="s">
        <v>932</v>
      </c>
      <c r="Z21" s="39">
        <f t="shared" si="7"/>
        <v>1904</v>
      </c>
      <c r="AA21" s="40">
        <f t="shared" si="8"/>
        <v>3808</v>
      </c>
      <c r="AB21" s="30"/>
    </row>
    <row r="22" spans="1:28" s="19" customFormat="1" ht="33.75" hidden="1" x14ac:dyDescent="0.3">
      <c r="A22" s="31">
        <v>11</v>
      </c>
      <c r="B22" s="31"/>
      <c r="C22" s="78">
        <v>1</v>
      </c>
      <c r="D22" s="78" t="s">
        <v>47</v>
      </c>
      <c r="E22" s="32" t="s">
        <v>5</v>
      </c>
      <c r="F22" s="76">
        <v>1541.8103448275863</v>
      </c>
      <c r="G22" s="76">
        <f t="shared" si="1"/>
        <v>1541.8103448275863</v>
      </c>
      <c r="H22" s="33" t="s">
        <v>840</v>
      </c>
      <c r="I22" s="34">
        <f t="shared" si="2"/>
        <v>0</v>
      </c>
      <c r="J22" s="34" t="s">
        <v>904</v>
      </c>
      <c r="K22" s="42">
        <v>7430</v>
      </c>
      <c r="L22" s="34">
        <f t="shared" si="3"/>
        <v>7430</v>
      </c>
      <c r="M22" s="34" t="s">
        <v>851</v>
      </c>
      <c r="N22" s="42">
        <v>2178</v>
      </c>
      <c r="O22" s="34">
        <f t="shared" si="0"/>
        <v>2178</v>
      </c>
      <c r="P22" s="34" t="s">
        <v>862</v>
      </c>
      <c r="Q22" s="36">
        <v>2881.6</v>
      </c>
      <c r="R22" s="34">
        <f t="shared" si="4"/>
        <v>2881.6</v>
      </c>
      <c r="S22" s="34" t="s">
        <v>907</v>
      </c>
      <c r="T22" s="37" t="s">
        <v>840</v>
      </c>
      <c r="U22" s="34">
        <f t="shared" si="5"/>
        <v>0</v>
      </c>
      <c r="V22" s="38" t="s">
        <v>840</v>
      </c>
      <c r="W22" s="37">
        <v>3602</v>
      </c>
      <c r="X22" s="34">
        <f t="shared" si="6"/>
        <v>3602</v>
      </c>
      <c r="Y22" s="38" t="s">
        <v>933</v>
      </c>
      <c r="Z22" s="39">
        <f t="shared" si="7"/>
        <v>3241.8</v>
      </c>
      <c r="AA22" s="40">
        <f t="shared" si="8"/>
        <v>3241.8</v>
      </c>
      <c r="AB22" s="30"/>
    </row>
    <row r="23" spans="1:28" s="19" customFormat="1" ht="33.75" hidden="1" customHeight="1" x14ac:dyDescent="0.3">
      <c r="A23" s="31">
        <v>12</v>
      </c>
      <c r="B23" s="31"/>
      <c r="C23" s="78">
        <v>1</v>
      </c>
      <c r="D23" s="78" t="s">
        <v>48</v>
      </c>
      <c r="E23" s="32" t="s">
        <v>5</v>
      </c>
      <c r="F23" s="76">
        <v>1767.2413793103449</v>
      </c>
      <c r="G23" s="76">
        <f t="shared" si="1"/>
        <v>1767.2413793103449</v>
      </c>
      <c r="H23" s="33" t="s">
        <v>840</v>
      </c>
      <c r="I23" s="34">
        <f t="shared" si="2"/>
        <v>0</v>
      </c>
      <c r="J23" s="34" t="s">
        <v>904</v>
      </c>
      <c r="K23" s="34" t="s">
        <v>20</v>
      </c>
      <c r="L23" s="34">
        <f t="shared" si="3"/>
        <v>0</v>
      </c>
      <c r="M23" s="34" t="s">
        <v>849</v>
      </c>
      <c r="N23" s="41" t="s">
        <v>840</v>
      </c>
      <c r="O23" s="34">
        <f t="shared" si="0"/>
        <v>0</v>
      </c>
      <c r="P23" s="34" t="s">
        <v>936</v>
      </c>
      <c r="Q23" s="36">
        <v>1593.75</v>
      </c>
      <c r="R23" s="34">
        <f t="shared" si="4"/>
        <v>1593.75</v>
      </c>
      <c r="S23" s="34" t="s">
        <v>909</v>
      </c>
      <c r="T23" s="37" t="s">
        <v>840</v>
      </c>
      <c r="U23" s="34">
        <f t="shared" si="5"/>
        <v>0</v>
      </c>
      <c r="V23" s="38" t="s">
        <v>840</v>
      </c>
      <c r="W23" s="37">
        <v>1955</v>
      </c>
      <c r="X23" s="34">
        <f t="shared" si="6"/>
        <v>1955</v>
      </c>
      <c r="Y23" s="38" t="s">
        <v>932</v>
      </c>
      <c r="Z23" s="39">
        <f t="shared" si="7"/>
        <v>1774.375</v>
      </c>
      <c r="AA23" s="40">
        <f t="shared" si="8"/>
        <v>1774.375</v>
      </c>
      <c r="AB23" s="30"/>
    </row>
    <row r="24" spans="1:28" s="19" customFormat="1" ht="30" hidden="1" customHeight="1" x14ac:dyDescent="0.3">
      <c r="A24" s="31">
        <v>13</v>
      </c>
      <c r="B24" s="31"/>
      <c r="C24" s="78">
        <v>1</v>
      </c>
      <c r="D24" s="78" t="s">
        <v>49</v>
      </c>
      <c r="E24" s="32" t="s">
        <v>5</v>
      </c>
      <c r="F24" s="76">
        <v>833</v>
      </c>
      <c r="G24" s="76">
        <f t="shared" si="1"/>
        <v>833</v>
      </c>
      <c r="H24" s="33" t="s">
        <v>840</v>
      </c>
      <c r="I24" s="34">
        <f t="shared" si="2"/>
        <v>0</v>
      </c>
      <c r="J24" s="34" t="s">
        <v>904</v>
      </c>
      <c r="K24" s="39" t="s">
        <v>20</v>
      </c>
      <c r="L24" s="34">
        <f t="shared" si="3"/>
        <v>0</v>
      </c>
      <c r="M24" s="34" t="s">
        <v>849</v>
      </c>
      <c r="N24" s="43">
        <v>1330</v>
      </c>
      <c r="O24" s="34">
        <f t="shared" si="0"/>
        <v>1330</v>
      </c>
      <c r="P24" s="34" t="s">
        <v>863</v>
      </c>
      <c r="Q24" s="36" t="s">
        <v>840</v>
      </c>
      <c r="R24" s="34">
        <f t="shared" si="4"/>
        <v>0</v>
      </c>
      <c r="S24" s="34" t="s">
        <v>904</v>
      </c>
      <c r="T24" s="37" t="s">
        <v>840</v>
      </c>
      <c r="U24" s="34">
        <f t="shared" si="5"/>
        <v>0</v>
      </c>
      <c r="V24" s="38" t="s">
        <v>840</v>
      </c>
      <c r="W24" s="37" t="s">
        <v>840</v>
      </c>
      <c r="X24" s="34">
        <f t="shared" si="6"/>
        <v>0</v>
      </c>
      <c r="Y24" s="38" t="s">
        <v>840</v>
      </c>
      <c r="Z24" s="39">
        <f t="shared" si="7"/>
        <v>1330</v>
      </c>
      <c r="AA24" s="40">
        <f t="shared" si="8"/>
        <v>1330</v>
      </c>
      <c r="AB24" s="30"/>
    </row>
    <row r="25" spans="1:28" s="19" customFormat="1" ht="20.100000000000001" hidden="1" customHeight="1" x14ac:dyDescent="0.3">
      <c r="A25" s="31">
        <v>14</v>
      </c>
      <c r="B25" s="31"/>
      <c r="C25" s="78">
        <v>1</v>
      </c>
      <c r="D25" s="78" t="s">
        <v>50</v>
      </c>
      <c r="E25" s="32" t="s">
        <v>5</v>
      </c>
      <c r="F25" s="76">
        <v>164.39655172413794</v>
      </c>
      <c r="G25" s="76">
        <f t="shared" si="1"/>
        <v>164.39655172413794</v>
      </c>
      <c r="H25" s="33" t="s">
        <v>840</v>
      </c>
      <c r="I25" s="34">
        <f t="shared" si="2"/>
        <v>0</v>
      </c>
      <c r="J25" s="34" t="s">
        <v>904</v>
      </c>
      <c r="K25" s="44">
        <v>2047.5</v>
      </c>
      <c r="L25" s="34">
        <f t="shared" si="3"/>
        <v>2047.5</v>
      </c>
      <c r="M25" s="34" t="s">
        <v>852</v>
      </c>
      <c r="N25" s="41" t="s">
        <v>840</v>
      </c>
      <c r="O25" s="34">
        <f t="shared" si="0"/>
        <v>0</v>
      </c>
      <c r="P25" s="34" t="s">
        <v>936</v>
      </c>
      <c r="Q25" s="36" t="s">
        <v>840</v>
      </c>
      <c r="R25" s="34">
        <f t="shared" si="4"/>
        <v>0</v>
      </c>
      <c r="S25" s="34" t="s">
        <v>904</v>
      </c>
      <c r="T25" s="37" t="s">
        <v>840</v>
      </c>
      <c r="U25" s="34">
        <f t="shared" si="5"/>
        <v>0</v>
      </c>
      <c r="V25" s="38" t="s">
        <v>840</v>
      </c>
      <c r="W25" s="37">
        <v>158</v>
      </c>
      <c r="X25" s="34">
        <f t="shared" si="6"/>
        <v>158</v>
      </c>
      <c r="Y25" s="38" t="s">
        <v>933</v>
      </c>
      <c r="Z25" s="39">
        <f t="shared" si="7"/>
        <v>1102.75</v>
      </c>
      <c r="AA25" s="40">
        <f t="shared" si="8"/>
        <v>1102.75</v>
      </c>
      <c r="AB25" s="30"/>
    </row>
    <row r="26" spans="1:28" s="19" customFormat="1" ht="42.75" hidden="1" x14ac:dyDescent="0.3">
      <c r="A26" s="31">
        <v>15</v>
      </c>
      <c r="B26" s="31"/>
      <c r="C26" s="78">
        <v>1</v>
      </c>
      <c r="D26" s="78" t="s">
        <v>51</v>
      </c>
      <c r="E26" s="32" t="s">
        <v>5</v>
      </c>
      <c r="F26" s="76">
        <v>5886.0000000000009</v>
      </c>
      <c r="G26" s="76">
        <f t="shared" si="1"/>
        <v>5886.0000000000009</v>
      </c>
      <c r="H26" s="33" t="s">
        <v>840</v>
      </c>
      <c r="I26" s="34">
        <f t="shared" si="2"/>
        <v>0</v>
      </c>
      <c r="J26" s="34" t="s">
        <v>904</v>
      </c>
      <c r="K26" s="44">
        <v>8474.4</v>
      </c>
      <c r="L26" s="34">
        <f t="shared" si="3"/>
        <v>8474.4</v>
      </c>
      <c r="M26" s="34" t="s">
        <v>851</v>
      </c>
      <c r="N26" s="43">
        <v>2288</v>
      </c>
      <c r="O26" s="34">
        <f t="shared" si="0"/>
        <v>2288</v>
      </c>
      <c r="P26" s="34" t="s">
        <v>862</v>
      </c>
      <c r="Q26" s="36">
        <v>2413.75</v>
      </c>
      <c r="R26" s="34">
        <f t="shared" si="4"/>
        <v>2413.75</v>
      </c>
      <c r="S26" s="34" t="s">
        <v>908</v>
      </c>
      <c r="T26" s="37">
        <v>8710.2000000000007</v>
      </c>
      <c r="U26" s="34">
        <f t="shared" si="5"/>
        <v>8710.2000000000007</v>
      </c>
      <c r="V26" s="38" t="s">
        <v>926</v>
      </c>
      <c r="W26" s="37">
        <v>3852</v>
      </c>
      <c r="X26" s="34">
        <f t="shared" si="6"/>
        <v>3852</v>
      </c>
      <c r="Y26" s="38" t="s">
        <v>933</v>
      </c>
      <c r="Z26" s="39">
        <f t="shared" si="7"/>
        <v>3852</v>
      </c>
      <c r="AA26" s="40">
        <f t="shared" si="8"/>
        <v>3852</v>
      </c>
      <c r="AB26" s="30"/>
    </row>
    <row r="27" spans="1:28" s="19" customFormat="1" ht="29.25" hidden="1" customHeight="1" x14ac:dyDescent="0.3">
      <c r="A27" s="31">
        <v>16</v>
      </c>
      <c r="B27" s="31"/>
      <c r="C27" s="78">
        <v>1</v>
      </c>
      <c r="D27" s="78" t="s">
        <v>52</v>
      </c>
      <c r="E27" s="32" t="s">
        <v>5</v>
      </c>
      <c r="F27" s="76">
        <v>743.10344827586209</v>
      </c>
      <c r="G27" s="76">
        <f t="shared" si="1"/>
        <v>743.10344827586209</v>
      </c>
      <c r="H27" s="33" t="s">
        <v>840</v>
      </c>
      <c r="I27" s="34">
        <f t="shared" si="2"/>
        <v>0</v>
      </c>
      <c r="J27" s="34" t="s">
        <v>904</v>
      </c>
      <c r="K27" s="34" t="s">
        <v>20</v>
      </c>
      <c r="L27" s="34">
        <f t="shared" si="3"/>
        <v>0</v>
      </c>
      <c r="M27" s="34" t="s">
        <v>849</v>
      </c>
      <c r="N27" s="43">
        <v>1494</v>
      </c>
      <c r="O27" s="34">
        <f t="shared" si="0"/>
        <v>1494</v>
      </c>
      <c r="P27" s="34" t="s">
        <v>864</v>
      </c>
      <c r="Q27" s="36" t="s">
        <v>840</v>
      </c>
      <c r="R27" s="34">
        <f t="shared" si="4"/>
        <v>0</v>
      </c>
      <c r="S27" s="34" t="s">
        <v>904</v>
      </c>
      <c r="T27" s="37" t="s">
        <v>840</v>
      </c>
      <c r="U27" s="34">
        <f t="shared" si="5"/>
        <v>0</v>
      </c>
      <c r="V27" s="38" t="s">
        <v>840</v>
      </c>
      <c r="W27" s="37">
        <v>3080</v>
      </c>
      <c r="X27" s="34">
        <f t="shared" si="6"/>
        <v>3080</v>
      </c>
      <c r="Y27" s="38" t="s">
        <v>934</v>
      </c>
      <c r="Z27" s="39">
        <f t="shared" si="7"/>
        <v>2287</v>
      </c>
      <c r="AA27" s="40">
        <f t="shared" si="8"/>
        <v>2287</v>
      </c>
      <c r="AB27" s="30"/>
    </row>
    <row r="28" spans="1:28" s="19" customFormat="1" ht="35.25" hidden="1" customHeight="1" x14ac:dyDescent="0.3">
      <c r="A28" s="31">
        <v>17</v>
      </c>
      <c r="B28" s="31"/>
      <c r="C28" s="78">
        <v>2</v>
      </c>
      <c r="D28" s="78" t="s">
        <v>53</v>
      </c>
      <c r="E28" s="32" t="s">
        <v>5</v>
      </c>
      <c r="F28" s="76">
        <v>5877</v>
      </c>
      <c r="G28" s="76">
        <f t="shared" si="1"/>
        <v>11754</v>
      </c>
      <c r="H28" s="33">
        <v>5213</v>
      </c>
      <c r="I28" s="34">
        <f t="shared" si="2"/>
        <v>10426</v>
      </c>
      <c r="J28" s="34" t="s">
        <v>848</v>
      </c>
      <c r="K28" s="42">
        <v>9397.5</v>
      </c>
      <c r="L28" s="34">
        <f t="shared" si="3"/>
        <v>18795</v>
      </c>
      <c r="M28" s="34" t="s">
        <v>851</v>
      </c>
      <c r="N28" s="42">
        <v>2399</v>
      </c>
      <c r="O28" s="34">
        <f t="shared" si="0"/>
        <v>4798</v>
      </c>
      <c r="P28" s="34" t="s">
        <v>857</v>
      </c>
      <c r="Q28" s="36" t="s">
        <v>840</v>
      </c>
      <c r="R28" s="34">
        <f t="shared" si="4"/>
        <v>0</v>
      </c>
      <c r="S28" s="34" t="s">
        <v>904</v>
      </c>
      <c r="T28" s="37">
        <v>7762.5</v>
      </c>
      <c r="U28" s="34">
        <f t="shared" si="5"/>
        <v>15525</v>
      </c>
      <c r="V28" s="38" t="s">
        <v>926</v>
      </c>
      <c r="W28" s="37">
        <v>2432</v>
      </c>
      <c r="X28" s="34">
        <f t="shared" si="6"/>
        <v>4864</v>
      </c>
      <c r="Y28" s="38" t="s">
        <v>933</v>
      </c>
      <c r="Z28" s="39">
        <f t="shared" si="7"/>
        <v>5213</v>
      </c>
      <c r="AA28" s="40">
        <f t="shared" si="8"/>
        <v>10426</v>
      </c>
      <c r="AB28" s="30"/>
    </row>
    <row r="29" spans="1:28" s="19" customFormat="1" ht="30.75" hidden="1" customHeight="1" x14ac:dyDescent="0.3">
      <c r="A29" s="31">
        <v>18</v>
      </c>
      <c r="B29" s="31"/>
      <c r="C29" s="78">
        <v>1</v>
      </c>
      <c r="D29" s="78" t="s">
        <v>54</v>
      </c>
      <c r="E29" s="32" t="s">
        <v>5</v>
      </c>
      <c r="F29" s="76">
        <v>1616</v>
      </c>
      <c r="G29" s="76">
        <f t="shared" si="1"/>
        <v>1616</v>
      </c>
      <c r="H29" s="33" t="s">
        <v>840</v>
      </c>
      <c r="I29" s="34">
        <f t="shared" si="2"/>
        <v>0</v>
      </c>
      <c r="J29" s="34" t="s">
        <v>904</v>
      </c>
      <c r="K29" s="39" t="s">
        <v>20</v>
      </c>
      <c r="L29" s="34">
        <f t="shared" si="3"/>
        <v>0</v>
      </c>
      <c r="M29" s="34" t="s">
        <v>849</v>
      </c>
      <c r="N29" s="43">
        <v>2243</v>
      </c>
      <c r="O29" s="34">
        <f t="shared" si="0"/>
        <v>2243</v>
      </c>
      <c r="P29" s="34" t="s">
        <v>861</v>
      </c>
      <c r="Q29" s="36">
        <v>2078.75</v>
      </c>
      <c r="R29" s="34">
        <f t="shared" si="4"/>
        <v>2078.75</v>
      </c>
      <c r="S29" s="34" t="s">
        <v>910</v>
      </c>
      <c r="T29" s="37" t="s">
        <v>840</v>
      </c>
      <c r="U29" s="34">
        <f t="shared" si="5"/>
        <v>0</v>
      </c>
      <c r="V29" s="38" t="s">
        <v>840</v>
      </c>
      <c r="W29" s="37">
        <v>2512</v>
      </c>
      <c r="X29" s="34">
        <f t="shared" si="6"/>
        <v>2512</v>
      </c>
      <c r="Y29" s="38" t="s">
        <v>932</v>
      </c>
      <c r="Z29" s="39">
        <f t="shared" si="7"/>
        <v>2243</v>
      </c>
      <c r="AA29" s="40">
        <f t="shared" si="8"/>
        <v>2243</v>
      </c>
      <c r="AB29" s="30"/>
    </row>
    <row r="30" spans="1:28" s="19" customFormat="1" ht="54.75" hidden="1" customHeight="1" x14ac:dyDescent="0.3">
      <c r="A30" s="31">
        <v>19</v>
      </c>
      <c r="B30" s="31"/>
      <c r="C30" s="78">
        <v>1</v>
      </c>
      <c r="D30" s="78" t="s">
        <v>55</v>
      </c>
      <c r="E30" s="32" t="s">
        <v>5</v>
      </c>
      <c r="F30" s="76">
        <v>1293.1034482758621</v>
      </c>
      <c r="G30" s="76">
        <f t="shared" si="1"/>
        <v>1293.1034482758621</v>
      </c>
      <c r="H30" s="33" t="s">
        <v>840</v>
      </c>
      <c r="I30" s="34">
        <f t="shared" si="2"/>
        <v>0</v>
      </c>
      <c r="J30" s="34" t="s">
        <v>904</v>
      </c>
      <c r="K30" s="39" t="s">
        <v>20</v>
      </c>
      <c r="L30" s="34">
        <f t="shared" si="3"/>
        <v>0</v>
      </c>
      <c r="M30" s="34" t="s">
        <v>849</v>
      </c>
      <c r="N30" s="43">
        <v>10738</v>
      </c>
      <c r="O30" s="34">
        <f t="shared" si="0"/>
        <v>10738</v>
      </c>
      <c r="P30" s="34" t="s">
        <v>857</v>
      </c>
      <c r="Q30" s="36" t="s">
        <v>840</v>
      </c>
      <c r="R30" s="34">
        <f t="shared" si="4"/>
        <v>0</v>
      </c>
      <c r="S30" s="34" t="s">
        <v>904</v>
      </c>
      <c r="T30" s="37" t="s">
        <v>840</v>
      </c>
      <c r="U30" s="34">
        <f t="shared" si="5"/>
        <v>0</v>
      </c>
      <c r="V30" s="38" t="s">
        <v>840</v>
      </c>
      <c r="W30" s="37">
        <v>13074</v>
      </c>
      <c r="X30" s="34">
        <f t="shared" si="6"/>
        <v>13074</v>
      </c>
      <c r="Y30" s="38" t="s">
        <v>932</v>
      </c>
      <c r="Z30" s="39">
        <f t="shared" si="7"/>
        <v>11906</v>
      </c>
      <c r="AA30" s="40">
        <f t="shared" si="8"/>
        <v>11906</v>
      </c>
      <c r="AB30" s="30"/>
    </row>
    <row r="31" spans="1:28" s="19" customFormat="1" ht="42.75" hidden="1" x14ac:dyDescent="0.3">
      <c r="A31" s="31">
        <v>20</v>
      </c>
      <c r="B31" s="31"/>
      <c r="C31" s="78">
        <v>1</v>
      </c>
      <c r="D31" s="78" t="s">
        <v>56</v>
      </c>
      <c r="E31" s="32" t="s">
        <v>5</v>
      </c>
      <c r="F31" s="76">
        <v>5567.0000000000009</v>
      </c>
      <c r="G31" s="76">
        <f t="shared" si="1"/>
        <v>5567.0000000000009</v>
      </c>
      <c r="H31" s="33" t="s">
        <v>840</v>
      </c>
      <c r="I31" s="34">
        <f t="shared" si="2"/>
        <v>0</v>
      </c>
      <c r="J31" s="34" t="s">
        <v>904</v>
      </c>
      <c r="K31" s="34" t="s">
        <v>20</v>
      </c>
      <c r="L31" s="34">
        <f t="shared" si="3"/>
        <v>0</v>
      </c>
      <c r="M31" s="34" t="s">
        <v>849</v>
      </c>
      <c r="N31" s="43">
        <v>6820</v>
      </c>
      <c r="O31" s="34">
        <f t="shared" si="0"/>
        <v>6820</v>
      </c>
      <c r="P31" s="34" t="s">
        <v>857</v>
      </c>
      <c r="Q31" s="36">
        <v>6402.05</v>
      </c>
      <c r="R31" s="34">
        <f t="shared" si="4"/>
        <v>6402.05</v>
      </c>
      <c r="S31" s="34" t="s">
        <v>908</v>
      </c>
      <c r="T31" s="37">
        <v>12322.8</v>
      </c>
      <c r="U31" s="34">
        <f t="shared" si="5"/>
        <v>12322.8</v>
      </c>
      <c r="V31" s="38" t="s">
        <v>926</v>
      </c>
      <c r="W31" s="37">
        <v>8452</v>
      </c>
      <c r="X31" s="34">
        <f t="shared" si="6"/>
        <v>8452</v>
      </c>
      <c r="Y31" s="38" t="s">
        <v>932</v>
      </c>
      <c r="Z31" s="39">
        <f t="shared" si="7"/>
        <v>7636</v>
      </c>
      <c r="AA31" s="40">
        <f t="shared" si="8"/>
        <v>7636</v>
      </c>
      <c r="AB31" s="30"/>
    </row>
    <row r="32" spans="1:28" s="19" customFormat="1" ht="35.25" hidden="1" customHeight="1" x14ac:dyDescent="0.3">
      <c r="A32" s="31">
        <v>21</v>
      </c>
      <c r="B32" s="31"/>
      <c r="C32" s="78">
        <v>2</v>
      </c>
      <c r="D32" s="78" t="s">
        <v>57</v>
      </c>
      <c r="E32" s="32" t="s">
        <v>5</v>
      </c>
      <c r="F32" s="76">
        <v>2351.7241379310344</v>
      </c>
      <c r="G32" s="76">
        <f t="shared" si="1"/>
        <v>4703.4482758620688</v>
      </c>
      <c r="H32" s="33" t="s">
        <v>840</v>
      </c>
      <c r="I32" s="34">
        <f t="shared" si="2"/>
        <v>0</v>
      </c>
      <c r="J32" s="34" t="s">
        <v>904</v>
      </c>
      <c r="K32" s="44">
        <v>2862.5</v>
      </c>
      <c r="L32" s="34">
        <f t="shared" si="3"/>
        <v>5725</v>
      </c>
      <c r="M32" s="34" t="s">
        <v>851</v>
      </c>
      <c r="N32" s="43">
        <v>3480</v>
      </c>
      <c r="O32" s="34">
        <f t="shared" si="0"/>
        <v>6960</v>
      </c>
      <c r="P32" s="34" t="s">
        <v>865</v>
      </c>
      <c r="Q32" s="36">
        <v>3176.4</v>
      </c>
      <c r="R32" s="34">
        <f t="shared" si="4"/>
        <v>6352.8</v>
      </c>
      <c r="S32" s="34" t="s">
        <v>911</v>
      </c>
      <c r="T32" s="37">
        <v>3470.85</v>
      </c>
      <c r="U32" s="34">
        <f t="shared" si="5"/>
        <v>6941.7</v>
      </c>
      <c r="V32" s="38" t="s">
        <v>926</v>
      </c>
      <c r="W32" s="37">
        <v>2351</v>
      </c>
      <c r="X32" s="34">
        <f t="shared" si="6"/>
        <v>4702</v>
      </c>
      <c r="Y32" s="38" t="s">
        <v>933</v>
      </c>
      <c r="Z32" s="39">
        <f t="shared" si="7"/>
        <v>3176.4</v>
      </c>
      <c r="AA32" s="40">
        <f t="shared" si="8"/>
        <v>6352.8</v>
      </c>
      <c r="AB32" s="30"/>
    </row>
    <row r="33" spans="1:28" s="19" customFormat="1" ht="50.25" hidden="1" customHeight="1" x14ac:dyDescent="0.3">
      <c r="A33" s="31">
        <v>22</v>
      </c>
      <c r="B33" s="31"/>
      <c r="C33" s="78">
        <v>2</v>
      </c>
      <c r="D33" s="78" t="s">
        <v>58</v>
      </c>
      <c r="E33" s="32" t="s">
        <v>5</v>
      </c>
      <c r="F33" s="76">
        <v>1273.1724137931037</v>
      </c>
      <c r="G33" s="76">
        <f t="shared" si="1"/>
        <v>2546.3448275862074</v>
      </c>
      <c r="H33" s="33" t="s">
        <v>840</v>
      </c>
      <c r="I33" s="34">
        <f t="shared" si="2"/>
        <v>0</v>
      </c>
      <c r="J33" s="34" t="s">
        <v>904</v>
      </c>
      <c r="K33" s="44">
        <v>2790</v>
      </c>
      <c r="L33" s="34">
        <f t="shared" si="3"/>
        <v>5580</v>
      </c>
      <c r="M33" s="34" t="s">
        <v>853</v>
      </c>
      <c r="N33" s="42">
        <v>1820</v>
      </c>
      <c r="O33" s="34">
        <f t="shared" si="0"/>
        <v>3640</v>
      </c>
      <c r="P33" s="34" t="s">
        <v>863</v>
      </c>
      <c r="Q33" s="36">
        <v>1591.25</v>
      </c>
      <c r="R33" s="34">
        <f t="shared" si="4"/>
        <v>3182.5</v>
      </c>
      <c r="S33" s="34" t="s">
        <v>908</v>
      </c>
      <c r="T33" s="37">
        <v>1883.25</v>
      </c>
      <c r="U33" s="34">
        <f t="shared" si="5"/>
        <v>3766.5</v>
      </c>
      <c r="V33" s="38" t="s">
        <v>926</v>
      </c>
      <c r="W33" s="37">
        <v>1953</v>
      </c>
      <c r="X33" s="34">
        <f t="shared" si="6"/>
        <v>3906</v>
      </c>
      <c r="Y33" s="38" t="s">
        <v>932</v>
      </c>
      <c r="Z33" s="39">
        <f t="shared" si="7"/>
        <v>1883.25</v>
      </c>
      <c r="AA33" s="40">
        <f t="shared" si="8"/>
        <v>3766.5</v>
      </c>
      <c r="AB33" s="30"/>
    </row>
    <row r="34" spans="1:28" s="19" customFormat="1" ht="42.75" hidden="1" x14ac:dyDescent="0.3">
      <c r="A34" s="31">
        <v>23</v>
      </c>
      <c r="B34" s="31"/>
      <c r="C34" s="78">
        <v>1</v>
      </c>
      <c r="D34" s="78" t="s">
        <v>59</v>
      </c>
      <c r="E34" s="32" t="s">
        <v>5</v>
      </c>
      <c r="F34" s="76">
        <v>3853</v>
      </c>
      <c r="G34" s="76">
        <f t="shared" si="1"/>
        <v>3853</v>
      </c>
      <c r="H34" s="33" t="s">
        <v>840</v>
      </c>
      <c r="I34" s="34">
        <f t="shared" si="2"/>
        <v>0</v>
      </c>
      <c r="J34" s="34" t="s">
        <v>904</v>
      </c>
      <c r="K34" s="42">
        <v>7812</v>
      </c>
      <c r="L34" s="34">
        <f t="shared" si="3"/>
        <v>7812</v>
      </c>
      <c r="M34" s="34" t="s">
        <v>853</v>
      </c>
      <c r="N34" s="43">
        <v>1897</v>
      </c>
      <c r="O34" s="34">
        <f t="shared" si="0"/>
        <v>1897</v>
      </c>
      <c r="P34" s="34" t="s">
        <v>862</v>
      </c>
      <c r="Q34" s="36">
        <v>4546.54</v>
      </c>
      <c r="R34" s="34">
        <f t="shared" si="4"/>
        <v>4546.54</v>
      </c>
      <c r="S34" s="34" t="s">
        <v>908</v>
      </c>
      <c r="T34" s="37">
        <v>5701.05</v>
      </c>
      <c r="U34" s="34">
        <f t="shared" si="5"/>
        <v>5701.05</v>
      </c>
      <c r="V34" s="38" t="s">
        <v>926</v>
      </c>
      <c r="W34" s="37">
        <v>7250</v>
      </c>
      <c r="X34" s="34">
        <f t="shared" si="6"/>
        <v>7250</v>
      </c>
      <c r="Y34" s="38" t="s">
        <v>932</v>
      </c>
      <c r="Z34" s="39">
        <f t="shared" si="7"/>
        <v>5701.05</v>
      </c>
      <c r="AA34" s="40">
        <f t="shared" si="8"/>
        <v>5701.05</v>
      </c>
      <c r="AB34" s="30"/>
    </row>
    <row r="35" spans="1:28" s="19" customFormat="1" ht="42.75" hidden="1" x14ac:dyDescent="0.3">
      <c r="A35" s="31">
        <v>24</v>
      </c>
      <c r="B35" s="31"/>
      <c r="C35" s="78">
        <v>1</v>
      </c>
      <c r="D35" s="78" t="s">
        <v>60</v>
      </c>
      <c r="E35" s="32" t="s">
        <v>5</v>
      </c>
      <c r="F35" s="76">
        <v>2191</v>
      </c>
      <c r="G35" s="76">
        <f t="shared" si="1"/>
        <v>2191</v>
      </c>
      <c r="H35" s="33" t="s">
        <v>840</v>
      </c>
      <c r="I35" s="34">
        <f t="shared" si="2"/>
        <v>0</v>
      </c>
      <c r="J35" s="34" t="s">
        <v>904</v>
      </c>
      <c r="K35" s="39" t="s">
        <v>20</v>
      </c>
      <c r="L35" s="34">
        <f t="shared" si="3"/>
        <v>0</v>
      </c>
      <c r="M35" s="34" t="s">
        <v>849</v>
      </c>
      <c r="N35" s="43">
        <v>3195</v>
      </c>
      <c r="O35" s="34">
        <f t="shared" si="0"/>
        <v>3195</v>
      </c>
      <c r="P35" s="34" t="s">
        <v>857</v>
      </c>
      <c r="Q35" s="36">
        <v>2251</v>
      </c>
      <c r="R35" s="34">
        <f t="shared" si="4"/>
        <v>2251</v>
      </c>
      <c r="S35" s="34" t="s">
        <v>908</v>
      </c>
      <c r="T35" s="37">
        <v>3330.45</v>
      </c>
      <c r="U35" s="34">
        <f t="shared" si="5"/>
        <v>3330.45</v>
      </c>
      <c r="V35" s="38" t="s">
        <v>926</v>
      </c>
      <c r="W35" s="37">
        <v>3454</v>
      </c>
      <c r="X35" s="34">
        <f t="shared" si="6"/>
        <v>3454</v>
      </c>
      <c r="Y35" s="38" t="s">
        <v>932</v>
      </c>
      <c r="Z35" s="39">
        <f t="shared" si="7"/>
        <v>3262.7249999999999</v>
      </c>
      <c r="AA35" s="40">
        <f t="shared" si="8"/>
        <v>3262.7249999999999</v>
      </c>
      <c r="AB35" s="30"/>
    </row>
    <row r="36" spans="1:28" s="19" customFormat="1" ht="9.9499999999999993" hidden="1" customHeight="1" x14ac:dyDescent="0.3">
      <c r="A36" s="31">
        <v>25</v>
      </c>
      <c r="B36" s="31"/>
      <c r="C36" s="78">
        <v>1</v>
      </c>
      <c r="D36" s="78" t="s">
        <v>61</v>
      </c>
      <c r="E36" s="32" t="s">
        <v>5</v>
      </c>
      <c r="F36" s="76">
        <v>4231</v>
      </c>
      <c r="G36" s="76">
        <f t="shared" si="1"/>
        <v>4231</v>
      </c>
      <c r="H36" s="33" t="s">
        <v>840</v>
      </c>
      <c r="I36" s="34">
        <f t="shared" si="2"/>
        <v>0</v>
      </c>
      <c r="J36" s="34" t="s">
        <v>904</v>
      </c>
      <c r="K36" s="39" t="s">
        <v>20</v>
      </c>
      <c r="L36" s="34">
        <f t="shared" si="3"/>
        <v>0</v>
      </c>
      <c r="M36" s="34" t="s">
        <v>849</v>
      </c>
      <c r="N36" s="43">
        <v>8732</v>
      </c>
      <c r="O36" s="34">
        <f t="shared" si="0"/>
        <v>8732</v>
      </c>
      <c r="P36" s="34" t="s">
        <v>866</v>
      </c>
      <c r="Q36" s="36" t="s">
        <v>840</v>
      </c>
      <c r="R36" s="34">
        <f t="shared" si="4"/>
        <v>0</v>
      </c>
      <c r="S36" s="34" t="s">
        <v>904</v>
      </c>
      <c r="T36" s="37" t="s">
        <v>840</v>
      </c>
      <c r="U36" s="34">
        <f t="shared" si="5"/>
        <v>0</v>
      </c>
      <c r="V36" s="38" t="s">
        <v>840</v>
      </c>
      <c r="W36" s="37">
        <v>10850</v>
      </c>
      <c r="X36" s="34">
        <f t="shared" si="6"/>
        <v>10850</v>
      </c>
      <c r="Y36" s="38" t="s">
        <v>932</v>
      </c>
      <c r="Z36" s="39">
        <f t="shared" si="7"/>
        <v>9791</v>
      </c>
      <c r="AA36" s="40">
        <f t="shared" si="8"/>
        <v>9791</v>
      </c>
      <c r="AB36" s="30"/>
    </row>
    <row r="37" spans="1:28" s="19" customFormat="1" ht="43.5" hidden="1" customHeight="1" x14ac:dyDescent="0.3">
      <c r="A37" s="31">
        <v>26</v>
      </c>
      <c r="B37" s="31"/>
      <c r="C37" s="78">
        <v>2</v>
      </c>
      <c r="D37" s="78" t="s">
        <v>62</v>
      </c>
      <c r="E37" s="32" t="s">
        <v>5</v>
      </c>
      <c r="F37" s="76">
        <v>1008.0172413793103</v>
      </c>
      <c r="G37" s="76">
        <f t="shared" si="1"/>
        <v>2016.0344827586207</v>
      </c>
      <c r="H37" s="33" t="s">
        <v>840</v>
      </c>
      <c r="I37" s="34">
        <f t="shared" si="2"/>
        <v>0</v>
      </c>
      <c r="J37" s="34" t="s">
        <v>904</v>
      </c>
      <c r="K37" s="42">
        <v>2156</v>
      </c>
      <c r="L37" s="34">
        <f t="shared" si="3"/>
        <v>4312</v>
      </c>
      <c r="M37" s="34" t="s">
        <v>853</v>
      </c>
      <c r="N37" s="34" t="s">
        <v>840</v>
      </c>
      <c r="O37" s="34">
        <f t="shared" si="0"/>
        <v>0</v>
      </c>
      <c r="P37" s="34" t="s">
        <v>936</v>
      </c>
      <c r="Q37" s="36">
        <v>1260</v>
      </c>
      <c r="R37" s="34">
        <f t="shared" si="4"/>
        <v>2520</v>
      </c>
      <c r="S37" s="34" t="s">
        <v>912</v>
      </c>
      <c r="T37" s="37">
        <v>1455.3</v>
      </c>
      <c r="U37" s="34">
        <f t="shared" si="5"/>
        <v>2910.6</v>
      </c>
      <c r="V37" s="38" t="s">
        <v>926</v>
      </c>
      <c r="W37" s="37">
        <v>5858</v>
      </c>
      <c r="X37" s="34">
        <f t="shared" si="6"/>
        <v>11716</v>
      </c>
      <c r="Y37" s="38" t="s">
        <v>932</v>
      </c>
      <c r="Z37" s="39">
        <f t="shared" si="7"/>
        <v>1805.65</v>
      </c>
      <c r="AA37" s="40">
        <f t="shared" si="8"/>
        <v>3611.3</v>
      </c>
      <c r="AB37" s="30"/>
    </row>
    <row r="38" spans="1:28" s="19" customFormat="1" ht="20.100000000000001" hidden="1" customHeight="1" x14ac:dyDescent="0.3">
      <c r="A38" s="31">
        <v>27</v>
      </c>
      <c r="B38" s="31"/>
      <c r="C38" s="78">
        <v>5</v>
      </c>
      <c r="D38" s="78" t="s">
        <v>63</v>
      </c>
      <c r="E38" s="32" t="s">
        <v>5</v>
      </c>
      <c r="F38" s="76">
        <v>1058.0172413793105</v>
      </c>
      <c r="G38" s="76">
        <f t="shared" si="1"/>
        <v>5290.0862068965525</v>
      </c>
      <c r="H38" s="33" t="s">
        <v>840</v>
      </c>
      <c r="I38" s="34">
        <f t="shared" si="2"/>
        <v>0</v>
      </c>
      <c r="J38" s="34" t="s">
        <v>904</v>
      </c>
      <c r="K38" s="44">
        <v>945</v>
      </c>
      <c r="L38" s="34">
        <f t="shared" si="3"/>
        <v>4725</v>
      </c>
      <c r="M38" s="34" t="s">
        <v>851</v>
      </c>
      <c r="N38" s="43">
        <v>383</v>
      </c>
      <c r="O38" s="34">
        <f t="shared" si="0"/>
        <v>1915</v>
      </c>
      <c r="P38" s="34" t="s">
        <v>862</v>
      </c>
      <c r="Q38" s="36" t="s">
        <v>840</v>
      </c>
      <c r="R38" s="34">
        <f t="shared" si="4"/>
        <v>0</v>
      </c>
      <c r="S38" s="34" t="s">
        <v>904</v>
      </c>
      <c r="T38" s="37">
        <v>3653.1</v>
      </c>
      <c r="U38" s="34">
        <f t="shared" si="5"/>
        <v>18265.5</v>
      </c>
      <c r="V38" s="38" t="s">
        <v>926</v>
      </c>
      <c r="W38" s="37">
        <v>576</v>
      </c>
      <c r="X38" s="34">
        <f t="shared" si="6"/>
        <v>2880</v>
      </c>
      <c r="Y38" s="38" t="s">
        <v>933</v>
      </c>
      <c r="Z38" s="39">
        <f t="shared" si="7"/>
        <v>760.5</v>
      </c>
      <c r="AA38" s="40">
        <f t="shared" si="8"/>
        <v>3802.5</v>
      </c>
      <c r="AB38" s="30"/>
    </row>
    <row r="39" spans="1:28" s="19" customFormat="1" ht="43.5" hidden="1" customHeight="1" x14ac:dyDescent="0.3">
      <c r="A39" s="31">
        <v>28</v>
      </c>
      <c r="B39" s="31"/>
      <c r="C39" s="78">
        <v>1</v>
      </c>
      <c r="D39" s="78" t="s">
        <v>64</v>
      </c>
      <c r="E39" s="32" t="s">
        <v>5</v>
      </c>
      <c r="F39" s="76">
        <v>1831.0344827586209</v>
      </c>
      <c r="G39" s="76">
        <f t="shared" si="1"/>
        <v>1831.0344827586209</v>
      </c>
      <c r="H39" s="33" t="s">
        <v>840</v>
      </c>
      <c r="I39" s="34">
        <f t="shared" si="2"/>
        <v>0</v>
      </c>
      <c r="J39" s="34" t="s">
        <v>904</v>
      </c>
      <c r="K39" s="44">
        <v>3662</v>
      </c>
      <c r="L39" s="34">
        <f t="shared" si="3"/>
        <v>3662</v>
      </c>
      <c r="M39" s="34" t="s">
        <v>853</v>
      </c>
      <c r="N39" s="34" t="s">
        <v>840</v>
      </c>
      <c r="O39" s="34">
        <f t="shared" si="0"/>
        <v>0</v>
      </c>
      <c r="P39" s="34" t="s">
        <v>936</v>
      </c>
      <c r="Q39" s="36">
        <v>2288.75</v>
      </c>
      <c r="R39" s="34">
        <f t="shared" si="4"/>
        <v>2288.75</v>
      </c>
      <c r="S39" s="34" t="s">
        <v>909</v>
      </c>
      <c r="T39" s="37">
        <v>2471.85</v>
      </c>
      <c r="U39" s="34">
        <f t="shared" si="5"/>
        <v>2471.85</v>
      </c>
      <c r="V39" s="38" t="s">
        <v>926</v>
      </c>
      <c r="W39" s="37">
        <v>2756</v>
      </c>
      <c r="X39" s="34">
        <f t="shared" si="6"/>
        <v>2756</v>
      </c>
      <c r="Y39" s="38" t="s">
        <v>932</v>
      </c>
      <c r="Z39" s="39">
        <f t="shared" si="7"/>
        <v>2613.9250000000002</v>
      </c>
      <c r="AA39" s="40">
        <f t="shared" si="8"/>
        <v>2613.9250000000002</v>
      </c>
      <c r="AB39" s="30"/>
    </row>
    <row r="40" spans="1:28" s="19" customFormat="1" ht="20.100000000000001" hidden="1" customHeight="1" x14ac:dyDescent="0.3">
      <c r="A40" s="31">
        <v>29</v>
      </c>
      <c r="B40" s="31"/>
      <c r="C40" s="78">
        <v>1</v>
      </c>
      <c r="D40" s="78" t="s">
        <v>65</v>
      </c>
      <c r="E40" s="32" t="s">
        <v>5</v>
      </c>
      <c r="F40" s="76">
        <v>48.896551724137936</v>
      </c>
      <c r="G40" s="76">
        <f t="shared" si="1"/>
        <v>48.896551724137936</v>
      </c>
      <c r="H40" s="33" t="s">
        <v>840</v>
      </c>
      <c r="I40" s="34">
        <f t="shared" si="2"/>
        <v>0</v>
      </c>
      <c r="J40" s="34" t="s">
        <v>904</v>
      </c>
      <c r="K40" s="39" t="s">
        <v>20</v>
      </c>
      <c r="L40" s="34">
        <f t="shared" si="3"/>
        <v>0</v>
      </c>
      <c r="M40" s="34" t="s">
        <v>849</v>
      </c>
      <c r="N40" s="34" t="s">
        <v>840</v>
      </c>
      <c r="O40" s="34">
        <f t="shared" si="0"/>
        <v>0</v>
      </c>
      <c r="P40" s="34" t="s">
        <v>936</v>
      </c>
      <c r="Q40" s="36" t="s">
        <v>840</v>
      </c>
      <c r="R40" s="34">
        <f t="shared" si="4"/>
        <v>0</v>
      </c>
      <c r="S40" s="34" t="s">
        <v>904</v>
      </c>
      <c r="T40" s="37">
        <v>55</v>
      </c>
      <c r="U40" s="34">
        <f t="shared" si="5"/>
        <v>55</v>
      </c>
      <c r="V40" s="38" t="s">
        <v>927</v>
      </c>
      <c r="W40" s="37">
        <v>88</v>
      </c>
      <c r="X40" s="34">
        <f t="shared" si="6"/>
        <v>88</v>
      </c>
      <c r="Y40" s="38" t="s">
        <v>933</v>
      </c>
      <c r="Z40" s="39">
        <f t="shared" si="7"/>
        <v>71.5</v>
      </c>
      <c r="AA40" s="40">
        <f t="shared" si="8"/>
        <v>71.5</v>
      </c>
      <c r="AB40" s="30"/>
    </row>
    <row r="41" spans="1:28" s="19" customFormat="1" ht="20.100000000000001" hidden="1" customHeight="1" x14ac:dyDescent="0.3">
      <c r="A41" s="31">
        <v>30</v>
      </c>
      <c r="B41" s="31"/>
      <c r="C41" s="78">
        <v>1</v>
      </c>
      <c r="D41" s="78" t="s">
        <v>66</v>
      </c>
      <c r="E41" s="32" t="s">
        <v>5</v>
      </c>
      <c r="F41" s="76">
        <v>5474.1379310344828</v>
      </c>
      <c r="G41" s="76">
        <f t="shared" si="1"/>
        <v>5474.1379310344828</v>
      </c>
      <c r="H41" s="33" t="s">
        <v>840</v>
      </c>
      <c r="I41" s="34">
        <f t="shared" si="2"/>
        <v>0</v>
      </c>
      <c r="J41" s="34" t="s">
        <v>904</v>
      </c>
      <c r="K41" s="34" t="s">
        <v>20</v>
      </c>
      <c r="L41" s="34">
        <f t="shared" si="3"/>
        <v>0</v>
      </c>
      <c r="M41" s="34" t="s">
        <v>849</v>
      </c>
      <c r="N41" s="43">
        <v>6863</v>
      </c>
      <c r="O41" s="34">
        <f t="shared" si="0"/>
        <v>6863</v>
      </c>
      <c r="P41" s="34" t="s">
        <v>867</v>
      </c>
      <c r="Q41" s="36">
        <v>6109.6</v>
      </c>
      <c r="R41" s="34">
        <f t="shared" si="4"/>
        <v>6109.6</v>
      </c>
      <c r="S41" s="34" t="s">
        <v>908</v>
      </c>
      <c r="T41" s="37" t="s">
        <v>840</v>
      </c>
      <c r="U41" s="34">
        <f t="shared" si="5"/>
        <v>0</v>
      </c>
      <c r="V41" s="38" t="s">
        <v>840</v>
      </c>
      <c r="W41" s="37">
        <v>8371</v>
      </c>
      <c r="X41" s="34">
        <f t="shared" si="6"/>
        <v>8371</v>
      </c>
      <c r="Y41" s="38" t="s">
        <v>932</v>
      </c>
      <c r="Z41" s="39">
        <f t="shared" si="7"/>
        <v>6863</v>
      </c>
      <c r="AA41" s="40">
        <f t="shared" si="8"/>
        <v>6863</v>
      </c>
      <c r="AB41" s="30"/>
    </row>
    <row r="42" spans="1:28" s="19" customFormat="1" ht="20.100000000000001" hidden="1" customHeight="1" x14ac:dyDescent="0.3">
      <c r="A42" s="31">
        <v>31</v>
      </c>
      <c r="B42" s="31"/>
      <c r="C42" s="78">
        <v>1</v>
      </c>
      <c r="D42" s="78" t="s">
        <v>67</v>
      </c>
      <c r="E42" s="32" t="s">
        <v>5</v>
      </c>
      <c r="F42" s="76">
        <v>6163.7931034482763</v>
      </c>
      <c r="G42" s="76">
        <f t="shared" si="1"/>
        <v>6163.7931034482763</v>
      </c>
      <c r="H42" s="33" t="s">
        <v>840</v>
      </c>
      <c r="I42" s="34">
        <f t="shared" si="2"/>
        <v>0</v>
      </c>
      <c r="J42" s="34" t="s">
        <v>904</v>
      </c>
      <c r="K42" s="34" t="s">
        <v>20</v>
      </c>
      <c r="L42" s="34">
        <f t="shared" si="3"/>
        <v>0</v>
      </c>
      <c r="M42" s="34" t="s">
        <v>849</v>
      </c>
      <c r="N42" s="42">
        <v>7680</v>
      </c>
      <c r="O42" s="34">
        <f t="shared" si="0"/>
        <v>7680</v>
      </c>
      <c r="P42" s="34" t="s">
        <v>868</v>
      </c>
      <c r="Q42" s="36" t="s">
        <v>840</v>
      </c>
      <c r="R42" s="34">
        <f t="shared" si="4"/>
        <v>0</v>
      </c>
      <c r="S42" s="34" t="s">
        <v>904</v>
      </c>
      <c r="T42" s="37" t="s">
        <v>840</v>
      </c>
      <c r="U42" s="34">
        <f t="shared" si="5"/>
        <v>0</v>
      </c>
      <c r="V42" s="38" t="s">
        <v>840</v>
      </c>
      <c r="W42" s="37" t="s">
        <v>840</v>
      </c>
      <c r="X42" s="34">
        <f t="shared" si="6"/>
        <v>0</v>
      </c>
      <c r="Y42" s="38" t="s">
        <v>840</v>
      </c>
      <c r="Z42" s="39">
        <f t="shared" si="7"/>
        <v>7680</v>
      </c>
      <c r="AA42" s="40">
        <f t="shared" si="8"/>
        <v>7680</v>
      </c>
      <c r="AB42" s="30"/>
    </row>
    <row r="43" spans="1:28" s="19" customFormat="1" ht="71.25" hidden="1" x14ac:dyDescent="0.3">
      <c r="A43" s="31">
        <v>32</v>
      </c>
      <c r="B43" s="31"/>
      <c r="C43" s="78">
        <v>1</v>
      </c>
      <c r="D43" s="78" t="s">
        <v>68</v>
      </c>
      <c r="E43" s="32" t="s">
        <v>5</v>
      </c>
      <c r="F43" s="76">
        <v>5100</v>
      </c>
      <c r="G43" s="76">
        <f t="shared" si="1"/>
        <v>5100</v>
      </c>
      <c r="H43" s="33">
        <v>2005.9</v>
      </c>
      <c r="I43" s="34">
        <f t="shared" si="2"/>
        <v>2005.9</v>
      </c>
      <c r="J43" s="34" t="s">
        <v>848</v>
      </c>
      <c r="K43" s="42">
        <v>4595</v>
      </c>
      <c r="L43" s="34">
        <f t="shared" si="3"/>
        <v>4595</v>
      </c>
      <c r="M43" s="34" t="s">
        <v>851</v>
      </c>
      <c r="N43" s="42">
        <v>1030</v>
      </c>
      <c r="O43" s="34">
        <f t="shared" si="0"/>
        <v>1030</v>
      </c>
      <c r="P43" s="34" t="s">
        <v>862</v>
      </c>
      <c r="Q43" s="36">
        <v>2514</v>
      </c>
      <c r="R43" s="34">
        <f t="shared" si="4"/>
        <v>2514</v>
      </c>
      <c r="S43" s="34" t="s">
        <v>910</v>
      </c>
      <c r="T43" s="37">
        <v>2828.25</v>
      </c>
      <c r="U43" s="34">
        <f t="shared" si="5"/>
        <v>2828.25</v>
      </c>
      <c r="V43" s="38" t="s">
        <v>926</v>
      </c>
      <c r="W43" s="37">
        <v>1543</v>
      </c>
      <c r="X43" s="34">
        <f t="shared" si="6"/>
        <v>1543</v>
      </c>
      <c r="Y43" s="38" t="s">
        <v>933</v>
      </c>
      <c r="Z43" s="39">
        <f t="shared" si="7"/>
        <v>2259.9499999999998</v>
      </c>
      <c r="AA43" s="40">
        <f t="shared" si="8"/>
        <v>2259.9499999999998</v>
      </c>
      <c r="AB43" s="30"/>
    </row>
    <row r="44" spans="1:28" s="19" customFormat="1" ht="71.25" hidden="1" x14ac:dyDescent="0.3">
      <c r="A44" s="31">
        <v>33</v>
      </c>
      <c r="B44" s="31"/>
      <c r="C44" s="78">
        <v>1</v>
      </c>
      <c r="D44" s="78" t="s">
        <v>69</v>
      </c>
      <c r="E44" s="32" t="s">
        <v>5</v>
      </c>
      <c r="F44" s="76">
        <v>1684.0000000000002</v>
      </c>
      <c r="G44" s="76">
        <f t="shared" si="1"/>
        <v>1684.0000000000002</v>
      </c>
      <c r="H44" s="33" t="s">
        <v>840</v>
      </c>
      <c r="I44" s="34">
        <f t="shared" si="2"/>
        <v>0</v>
      </c>
      <c r="J44" s="34" t="s">
        <v>904</v>
      </c>
      <c r="K44" s="42">
        <v>3838</v>
      </c>
      <c r="L44" s="34">
        <f t="shared" si="3"/>
        <v>3838</v>
      </c>
      <c r="M44" s="34" t="s">
        <v>853</v>
      </c>
      <c r="N44" s="43">
        <v>1350</v>
      </c>
      <c r="O44" s="34">
        <f t="shared" si="0"/>
        <v>1350</v>
      </c>
      <c r="P44" s="34" t="s">
        <v>862</v>
      </c>
      <c r="Q44" s="36">
        <v>4358.5</v>
      </c>
      <c r="R44" s="34">
        <f t="shared" si="4"/>
        <v>4358.5</v>
      </c>
      <c r="S44" s="34" t="s">
        <v>910</v>
      </c>
      <c r="T44" s="37">
        <v>2590.65</v>
      </c>
      <c r="U44" s="34">
        <f t="shared" si="5"/>
        <v>2590.65</v>
      </c>
      <c r="V44" s="38" t="s">
        <v>926</v>
      </c>
      <c r="W44" s="37">
        <v>2030</v>
      </c>
      <c r="X44" s="34">
        <f t="shared" si="6"/>
        <v>2030</v>
      </c>
      <c r="Y44" s="38" t="s">
        <v>933</v>
      </c>
      <c r="Z44" s="39">
        <f t="shared" si="7"/>
        <v>2590.65</v>
      </c>
      <c r="AA44" s="40">
        <f t="shared" si="8"/>
        <v>2590.65</v>
      </c>
      <c r="AB44" s="30"/>
    </row>
    <row r="45" spans="1:28" s="19" customFormat="1" ht="21" hidden="1" customHeight="1" x14ac:dyDescent="0.3">
      <c r="A45" s="31">
        <v>34</v>
      </c>
      <c r="B45" s="31"/>
      <c r="C45" s="78">
        <v>1</v>
      </c>
      <c r="D45" s="78" t="s">
        <v>70</v>
      </c>
      <c r="E45" s="32" t="s">
        <v>5</v>
      </c>
      <c r="F45" s="76">
        <v>550</v>
      </c>
      <c r="G45" s="76">
        <f t="shared" si="1"/>
        <v>550</v>
      </c>
      <c r="H45" s="33">
        <v>1647.1000000000001</v>
      </c>
      <c r="I45" s="34">
        <f t="shared" si="2"/>
        <v>1647.1000000000001</v>
      </c>
      <c r="J45" s="34" t="s">
        <v>848</v>
      </c>
      <c r="K45" s="34" t="s">
        <v>20</v>
      </c>
      <c r="L45" s="34">
        <f t="shared" si="3"/>
        <v>0</v>
      </c>
      <c r="M45" s="34" t="s">
        <v>849</v>
      </c>
      <c r="N45" s="43">
        <v>1180</v>
      </c>
      <c r="O45" s="34">
        <f t="shared" si="0"/>
        <v>1180</v>
      </c>
      <c r="P45" s="34" t="s">
        <v>862</v>
      </c>
      <c r="Q45" s="36" t="s">
        <v>840</v>
      </c>
      <c r="R45" s="34">
        <f t="shared" si="4"/>
        <v>0</v>
      </c>
      <c r="S45" s="34" t="s">
        <v>904</v>
      </c>
      <c r="T45" s="37" t="s">
        <v>840</v>
      </c>
      <c r="U45" s="34">
        <f t="shared" si="5"/>
        <v>0</v>
      </c>
      <c r="V45" s="38" t="s">
        <v>840</v>
      </c>
      <c r="W45" s="37">
        <v>1199</v>
      </c>
      <c r="X45" s="34">
        <f t="shared" si="6"/>
        <v>1199</v>
      </c>
      <c r="Y45" s="38" t="s">
        <v>933</v>
      </c>
      <c r="Z45" s="39">
        <f t="shared" si="7"/>
        <v>1199</v>
      </c>
      <c r="AA45" s="40">
        <f t="shared" si="8"/>
        <v>1199</v>
      </c>
      <c r="AB45" s="30"/>
    </row>
    <row r="46" spans="1:28" s="19" customFormat="1" ht="42.75" hidden="1" x14ac:dyDescent="0.3">
      <c r="A46" s="31">
        <v>35</v>
      </c>
      <c r="B46" s="31"/>
      <c r="C46" s="78">
        <v>4</v>
      </c>
      <c r="D46" s="78" t="s">
        <v>71</v>
      </c>
      <c r="E46" s="32" t="s">
        <v>5</v>
      </c>
      <c r="F46" s="76">
        <v>1115.0862068965519</v>
      </c>
      <c r="G46" s="76">
        <f t="shared" si="1"/>
        <v>4460.3448275862074</v>
      </c>
      <c r="H46" s="33" t="s">
        <v>840</v>
      </c>
      <c r="I46" s="34">
        <f t="shared" si="2"/>
        <v>0</v>
      </c>
      <c r="J46" s="34" t="s">
        <v>904</v>
      </c>
      <c r="K46" s="42">
        <v>2454</v>
      </c>
      <c r="L46" s="34">
        <f t="shared" si="3"/>
        <v>9816</v>
      </c>
      <c r="M46" s="34" t="s">
        <v>853</v>
      </c>
      <c r="N46" s="43">
        <v>1410</v>
      </c>
      <c r="O46" s="34">
        <f t="shared" si="0"/>
        <v>5640</v>
      </c>
      <c r="P46" s="34" t="s">
        <v>857</v>
      </c>
      <c r="Q46" s="36">
        <v>1472.4</v>
      </c>
      <c r="R46" s="34">
        <f t="shared" si="4"/>
        <v>5889.6</v>
      </c>
      <c r="S46" s="34" t="s">
        <v>908</v>
      </c>
      <c r="T46" s="37">
        <v>1656.45</v>
      </c>
      <c r="U46" s="34">
        <f t="shared" si="5"/>
        <v>6625.8</v>
      </c>
      <c r="V46" s="38" t="s">
        <v>926</v>
      </c>
      <c r="W46" s="37">
        <v>1718</v>
      </c>
      <c r="X46" s="34">
        <f t="shared" si="6"/>
        <v>6872</v>
      </c>
      <c r="Y46" s="38" t="s">
        <v>932</v>
      </c>
      <c r="Z46" s="39">
        <f t="shared" si="7"/>
        <v>1656.45</v>
      </c>
      <c r="AA46" s="40">
        <f t="shared" si="8"/>
        <v>6625.8</v>
      </c>
      <c r="AB46" s="30"/>
    </row>
    <row r="47" spans="1:28" s="19" customFormat="1" ht="20.100000000000001" hidden="1" customHeight="1" x14ac:dyDescent="0.3">
      <c r="A47" s="31">
        <v>36</v>
      </c>
      <c r="B47" s="31"/>
      <c r="C47" s="78">
        <v>4</v>
      </c>
      <c r="D47" s="78" t="s">
        <v>72</v>
      </c>
      <c r="E47" s="32" t="s">
        <v>5</v>
      </c>
      <c r="F47" s="76">
        <v>1234.4827586206898</v>
      </c>
      <c r="G47" s="76">
        <f t="shared" si="1"/>
        <v>4937.9310344827591</v>
      </c>
      <c r="H47" s="33">
        <v>1456</v>
      </c>
      <c r="I47" s="34">
        <f t="shared" si="2"/>
        <v>5824</v>
      </c>
      <c r="J47" s="34" t="s">
        <v>848</v>
      </c>
      <c r="K47" s="42">
        <v>3885</v>
      </c>
      <c r="L47" s="34">
        <f t="shared" si="3"/>
        <v>15540</v>
      </c>
      <c r="M47" s="34" t="s">
        <v>851</v>
      </c>
      <c r="N47" s="43">
        <v>380</v>
      </c>
      <c r="O47" s="34">
        <f t="shared" si="0"/>
        <v>1520</v>
      </c>
      <c r="P47" s="34" t="s">
        <v>861</v>
      </c>
      <c r="Q47" s="36">
        <v>1754.3600000000001</v>
      </c>
      <c r="R47" s="34">
        <f t="shared" si="4"/>
        <v>7017.4400000000005</v>
      </c>
      <c r="S47" s="34" t="s">
        <v>910</v>
      </c>
      <c r="T47" s="37">
        <v>1941.3</v>
      </c>
      <c r="U47" s="34">
        <f t="shared" si="5"/>
        <v>7765.2</v>
      </c>
      <c r="V47" s="38" t="s">
        <v>926</v>
      </c>
      <c r="W47" s="37">
        <v>784</v>
      </c>
      <c r="X47" s="34">
        <f t="shared" si="6"/>
        <v>3136</v>
      </c>
      <c r="Y47" s="38" t="s">
        <v>932</v>
      </c>
      <c r="Z47" s="39">
        <f t="shared" si="7"/>
        <v>1605.18</v>
      </c>
      <c r="AA47" s="40">
        <f t="shared" si="8"/>
        <v>6420.72</v>
      </c>
      <c r="AB47" s="30"/>
    </row>
    <row r="48" spans="1:28" s="19" customFormat="1" ht="18.600000000000001" hidden="1" customHeight="1" x14ac:dyDescent="0.3">
      <c r="A48" s="31">
        <v>37</v>
      </c>
      <c r="B48" s="31"/>
      <c r="C48" s="78">
        <v>1</v>
      </c>
      <c r="D48" s="78" t="s">
        <v>73</v>
      </c>
      <c r="E48" s="32" t="s">
        <v>5</v>
      </c>
      <c r="F48" s="76">
        <v>67.603448275862078</v>
      </c>
      <c r="G48" s="76">
        <f t="shared" si="1"/>
        <v>67.603448275862078</v>
      </c>
      <c r="H48" s="33" t="s">
        <v>840</v>
      </c>
      <c r="I48" s="34">
        <f t="shared" si="2"/>
        <v>0</v>
      </c>
      <c r="J48" s="34" t="s">
        <v>904</v>
      </c>
      <c r="K48" s="34" t="s">
        <v>20</v>
      </c>
      <c r="L48" s="34">
        <f t="shared" si="3"/>
        <v>0</v>
      </c>
      <c r="M48" s="34" t="s">
        <v>849</v>
      </c>
      <c r="N48" s="41" t="s">
        <v>840</v>
      </c>
      <c r="O48" s="34">
        <f t="shared" si="0"/>
        <v>0</v>
      </c>
      <c r="P48" s="34" t="s">
        <v>936</v>
      </c>
      <c r="Q48" s="36" t="s">
        <v>840</v>
      </c>
      <c r="R48" s="34">
        <f t="shared" si="4"/>
        <v>0</v>
      </c>
      <c r="S48" s="36" t="s">
        <v>904</v>
      </c>
      <c r="T48" s="37" t="s">
        <v>840</v>
      </c>
      <c r="U48" s="34">
        <f t="shared" si="5"/>
        <v>0</v>
      </c>
      <c r="V48" s="38" t="s">
        <v>840</v>
      </c>
      <c r="W48" s="37">
        <v>92</v>
      </c>
      <c r="X48" s="34">
        <f t="shared" si="6"/>
        <v>92</v>
      </c>
      <c r="Y48" s="38" t="s">
        <v>933</v>
      </c>
      <c r="Z48" s="39">
        <f t="shared" si="7"/>
        <v>92</v>
      </c>
      <c r="AA48" s="40">
        <f t="shared" si="8"/>
        <v>92</v>
      </c>
      <c r="AB48" s="30"/>
    </row>
    <row r="49" spans="1:28" s="19" customFormat="1" ht="20.100000000000001" hidden="1" customHeight="1" x14ac:dyDescent="0.3">
      <c r="A49" s="31">
        <v>38</v>
      </c>
      <c r="B49" s="31"/>
      <c r="C49" s="78">
        <v>1</v>
      </c>
      <c r="D49" s="78" t="s">
        <v>74</v>
      </c>
      <c r="E49" s="32" t="s">
        <v>5</v>
      </c>
      <c r="F49" s="76">
        <v>2437.0689655172414</v>
      </c>
      <c r="G49" s="76">
        <f t="shared" si="1"/>
        <v>2437.0689655172414</v>
      </c>
      <c r="H49" s="33" t="s">
        <v>840</v>
      </c>
      <c r="I49" s="34">
        <f t="shared" si="2"/>
        <v>0</v>
      </c>
      <c r="J49" s="34" t="s">
        <v>904</v>
      </c>
      <c r="K49" s="44">
        <v>6586</v>
      </c>
      <c r="L49" s="34">
        <f t="shared" si="3"/>
        <v>6586</v>
      </c>
      <c r="M49" s="34" t="s">
        <v>853</v>
      </c>
      <c r="N49" s="42">
        <v>3796</v>
      </c>
      <c r="O49" s="34">
        <f t="shared" si="0"/>
        <v>3796</v>
      </c>
      <c r="P49" s="34" t="s">
        <v>861</v>
      </c>
      <c r="Q49" s="36">
        <v>3786.95</v>
      </c>
      <c r="R49" s="34">
        <f t="shared" si="4"/>
        <v>3786.95</v>
      </c>
      <c r="S49" s="36" t="s">
        <v>910</v>
      </c>
      <c r="T49" s="37">
        <v>4445.55</v>
      </c>
      <c r="U49" s="34">
        <f t="shared" si="5"/>
        <v>4445.55</v>
      </c>
      <c r="V49" s="38" t="s">
        <v>926</v>
      </c>
      <c r="W49" s="37">
        <v>4611</v>
      </c>
      <c r="X49" s="34">
        <f t="shared" si="6"/>
        <v>4611</v>
      </c>
      <c r="Y49" s="38" t="s">
        <v>932</v>
      </c>
      <c r="Z49" s="39">
        <f t="shared" si="7"/>
        <v>4445.55</v>
      </c>
      <c r="AA49" s="40">
        <f t="shared" si="8"/>
        <v>4445.55</v>
      </c>
      <c r="AB49" s="30"/>
    </row>
    <row r="50" spans="1:28" s="19" customFormat="1" ht="42.75" hidden="1" x14ac:dyDescent="0.3">
      <c r="A50" s="31">
        <v>39</v>
      </c>
      <c r="B50" s="31"/>
      <c r="C50" s="78">
        <v>1</v>
      </c>
      <c r="D50" s="78" t="s">
        <v>75</v>
      </c>
      <c r="E50" s="32" t="s">
        <v>5</v>
      </c>
      <c r="F50" s="76">
        <v>1138</v>
      </c>
      <c r="G50" s="76">
        <f t="shared" si="1"/>
        <v>1138</v>
      </c>
      <c r="H50" s="33" t="s">
        <v>840</v>
      </c>
      <c r="I50" s="34">
        <f t="shared" si="2"/>
        <v>0</v>
      </c>
      <c r="J50" s="34" t="s">
        <v>904</v>
      </c>
      <c r="K50" s="42">
        <v>2522</v>
      </c>
      <c r="L50" s="34">
        <f t="shared" si="3"/>
        <v>2522</v>
      </c>
      <c r="M50" s="34" t="s">
        <v>850</v>
      </c>
      <c r="N50" s="42">
        <v>1766</v>
      </c>
      <c r="O50" s="34">
        <f t="shared" si="0"/>
        <v>1766</v>
      </c>
      <c r="P50" s="34" t="s">
        <v>857</v>
      </c>
      <c r="Q50" s="36">
        <v>1576.25</v>
      </c>
      <c r="R50" s="34">
        <f t="shared" si="4"/>
        <v>1576.25</v>
      </c>
      <c r="S50" s="36" t="s">
        <v>908</v>
      </c>
      <c r="T50" s="37">
        <v>1702.35</v>
      </c>
      <c r="U50" s="34">
        <f t="shared" si="5"/>
        <v>1702.35</v>
      </c>
      <c r="V50" s="38" t="s">
        <v>926</v>
      </c>
      <c r="W50" s="37">
        <v>1766</v>
      </c>
      <c r="X50" s="34">
        <f t="shared" si="6"/>
        <v>1766</v>
      </c>
      <c r="Y50" s="38" t="s">
        <v>932</v>
      </c>
      <c r="Z50" s="39">
        <f t="shared" si="7"/>
        <v>1766</v>
      </c>
      <c r="AA50" s="40">
        <f t="shared" si="8"/>
        <v>1766</v>
      </c>
      <c r="AB50" s="30"/>
    </row>
    <row r="51" spans="1:28" s="19" customFormat="1" ht="43.5" hidden="1" customHeight="1" x14ac:dyDescent="0.3">
      <c r="A51" s="31">
        <v>40</v>
      </c>
      <c r="B51" s="31"/>
      <c r="C51" s="78">
        <v>1</v>
      </c>
      <c r="D51" s="78" t="s">
        <v>76</v>
      </c>
      <c r="E51" s="32" t="s">
        <v>5</v>
      </c>
      <c r="F51" s="76">
        <v>2084</v>
      </c>
      <c r="G51" s="76">
        <f t="shared" si="1"/>
        <v>2084</v>
      </c>
      <c r="H51" s="33" t="s">
        <v>840</v>
      </c>
      <c r="I51" s="34">
        <f t="shared" si="2"/>
        <v>0</v>
      </c>
      <c r="J51" s="34" t="s">
        <v>904</v>
      </c>
      <c r="K51" s="39" t="s">
        <v>20</v>
      </c>
      <c r="L51" s="34">
        <f t="shared" si="3"/>
        <v>0</v>
      </c>
      <c r="M51" s="34" t="s">
        <v>849</v>
      </c>
      <c r="N51" s="41" t="s">
        <v>840</v>
      </c>
      <c r="O51" s="34">
        <f t="shared" si="0"/>
        <v>0</v>
      </c>
      <c r="P51" s="34" t="s">
        <v>936</v>
      </c>
      <c r="Q51" s="36">
        <v>3010.8</v>
      </c>
      <c r="R51" s="34">
        <f t="shared" si="4"/>
        <v>3010.8</v>
      </c>
      <c r="S51" s="36" t="s">
        <v>908</v>
      </c>
      <c r="T51" s="37">
        <v>3387.15</v>
      </c>
      <c r="U51" s="34">
        <f t="shared" si="5"/>
        <v>3387.15</v>
      </c>
      <c r="V51" s="38" t="s">
        <v>926</v>
      </c>
      <c r="W51" s="37">
        <v>3513</v>
      </c>
      <c r="X51" s="34">
        <f t="shared" si="6"/>
        <v>3513</v>
      </c>
      <c r="Y51" s="38" t="s">
        <v>932</v>
      </c>
      <c r="Z51" s="39">
        <f t="shared" si="7"/>
        <v>3387.15</v>
      </c>
      <c r="AA51" s="40">
        <f t="shared" si="8"/>
        <v>3387.15</v>
      </c>
      <c r="AB51" s="30"/>
    </row>
    <row r="52" spans="1:28" s="19" customFormat="1" ht="42.75" hidden="1" x14ac:dyDescent="0.3">
      <c r="A52" s="31">
        <v>41</v>
      </c>
      <c r="B52" s="31"/>
      <c r="C52" s="78">
        <v>1</v>
      </c>
      <c r="D52" s="78" t="s">
        <v>77</v>
      </c>
      <c r="E52" s="32" t="s">
        <v>5</v>
      </c>
      <c r="F52" s="76">
        <v>1933.0000000000002</v>
      </c>
      <c r="G52" s="76">
        <f t="shared" si="1"/>
        <v>1933.0000000000002</v>
      </c>
      <c r="H52" s="33" t="s">
        <v>840</v>
      </c>
      <c r="I52" s="34">
        <f t="shared" si="2"/>
        <v>0</v>
      </c>
      <c r="J52" s="34" t="s">
        <v>904</v>
      </c>
      <c r="K52" s="44">
        <v>2285</v>
      </c>
      <c r="L52" s="34">
        <f t="shared" si="3"/>
        <v>2285</v>
      </c>
      <c r="M52" s="34" t="s">
        <v>851</v>
      </c>
      <c r="N52" s="43">
        <v>570</v>
      </c>
      <c r="O52" s="34">
        <f t="shared" si="0"/>
        <v>570</v>
      </c>
      <c r="P52" s="34" t="s">
        <v>862</v>
      </c>
      <c r="Q52" s="36">
        <v>2622</v>
      </c>
      <c r="R52" s="34">
        <f t="shared" si="4"/>
        <v>2622</v>
      </c>
      <c r="S52" s="36" t="s">
        <v>909</v>
      </c>
      <c r="T52" s="37">
        <v>2949.75</v>
      </c>
      <c r="U52" s="34">
        <f t="shared" si="5"/>
        <v>2949.75</v>
      </c>
      <c r="V52" s="38" t="s">
        <v>926</v>
      </c>
      <c r="W52" s="37">
        <v>639</v>
      </c>
      <c r="X52" s="34">
        <f t="shared" si="6"/>
        <v>639</v>
      </c>
      <c r="Y52" s="38" t="s">
        <v>933</v>
      </c>
      <c r="Z52" s="39">
        <f t="shared" si="7"/>
        <v>2285</v>
      </c>
      <c r="AA52" s="40">
        <f t="shared" si="8"/>
        <v>2285</v>
      </c>
      <c r="AB52" s="30"/>
    </row>
    <row r="53" spans="1:28" s="19" customFormat="1" ht="42.75" hidden="1" x14ac:dyDescent="0.3">
      <c r="A53" s="31">
        <v>42</v>
      </c>
      <c r="B53" s="31"/>
      <c r="C53" s="78">
        <v>1</v>
      </c>
      <c r="D53" s="78" t="s">
        <v>938</v>
      </c>
      <c r="E53" s="32" t="s">
        <v>5</v>
      </c>
      <c r="F53" s="76">
        <v>4052</v>
      </c>
      <c r="G53" s="76">
        <f t="shared" si="1"/>
        <v>4052</v>
      </c>
      <c r="H53" s="33" t="s">
        <v>840</v>
      </c>
      <c r="I53" s="34">
        <f t="shared" si="2"/>
        <v>0</v>
      </c>
      <c r="J53" s="34" t="s">
        <v>904</v>
      </c>
      <c r="K53" s="42">
        <v>22715</v>
      </c>
      <c r="L53" s="34">
        <f t="shared" si="3"/>
        <v>22715</v>
      </c>
      <c r="M53" s="34" t="s">
        <v>850</v>
      </c>
      <c r="N53" s="43">
        <v>19960</v>
      </c>
      <c r="O53" s="34">
        <f t="shared" si="0"/>
        <v>19960</v>
      </c>
      <c r="P53" s="34" t="s">
        <v>857</v>
      </c>
      <c r="Q53" s="36">
        <v>19960.599999999999</v>
      </c>
      <c r="R53" s="34">
        <f t="shared" si="4"/>
        <v>19960.599999999999</v>
      </c>
      <c r="S53" s="36" t="s">
        <v>908</v>
      </c>
      <c r="T53" s="37">
        <v>24497.1</v>
      </c>
      <c r="U53" s="34">
        <f t="shared" si="5"/>
        <v>24497.1</v>
      </c>
      <c r="V53" s="38" t="s">
        <v>926</v>
      </c>
      <c r="W53" s="37">
        <v>25405</v>
      </c>
      <c r="X53" s="34">
        <f t="shared" si="6"/>
        <v>25405</v>
      </c>
      <c r="Y53" s="38" t="s">
        <v>932</v>
      </c>
      <c r="Z53" s="39">
        <f t="shared" si="7"/>
        <v>22715</v>
      </c>
      <c r="AA53" s="40">
        <f t="shared" si="8"/>
        <v>22715</v>
      </c>
      <c r="AB53" s="30"/>
    </row>
    <row r="54" spans="1:28" s="19" customFormat="1" ht="20.100000000000001" hidden="1" customHeight="1" x14ac:dyDescent="0.3">
      <c r="A54" s="31">
        <v>43</v>
      </c>
      <c r="B54" s="31"/>
      <c r="C54" s="78">
        <v>1</v>
      </c>
      <c r="D54" s="78" t="s">
        <v>79</v>
      </c>
      <c r="E54" s="32" t="s">
        <v>5</v>
      </c>
      <c r="F54" s="76">
        <v>1341</v>
      </c>
      <c r="G54" s="76">
        <f t="shared" si="1"/>
        <v>1341</v>
      </c>
      <c r="H54" s="33" t="s">
        <v>840</v>
      </c>
      <c r="I54" s="34">
        <f t="shared" si="2"/>
        <v>0</v>
      </c>
      <c r="J54" s="34" t="s">
        <v>904</v>
      </c>
      <c r="K54" s="42">
        <v>4028</v>
      </c>
      <c r="L54" s="34">
        <f t="shared" si="3"/>
        <v>4028</v>
      </c>
      <c r="M54" s="34" t="s">
        <v>850</v>
      </c>
      <c r="N54" s="43">
        <v>420</v>
      </c>
      <c r="O54" s="34">
        <f t="shared" si="0"/>
        <v>420</v>
      </c>
      <c r="P54" s="34" t="s">
        <v>862</v>
      </c>
      <c r="Q54" s="36" t="s">
        <v>840</v>
      </c>
      <c r="R54" s="34">
        <f t="shared" si="4"/>
        <v>0</v>
      </c>
      <c r="S54" s="36" t="s">
        <v>904</v>
      </c>
      <c r="T54" s="37">
        <v>2718.9</v>
      </c>
      <c r="U54" s="34">
        <f t="shared" si="5"/>
        <v>2718.9</v>
      </c>
      <c r="V54" s="38" t="s">
        <v>926</v>
      </c>
      <c r="W54" s="37">
        <v>11506</v>
      </c>
      <c r="X54" s="34">
        <f t="shared" si="6"/>
        <v>11506</v>
      </c>
      <c r="Y54" s="38" t="s">
        <v>932</v>
      </c>
      <c r="Z54" s="39">
        <f t="shared" si="7"/>
        <v>3373.45</v>
      </c>
      <c r="AA54" s="40">
        <f t="shared" si="8"/>
        <v>3373.45</v>
      </c>
      <c r="AB54" s="30"/>
    </row>
    <row r="55" spans="1:28" s="19" customFormat="1" ht="71.25" hidden="1" x14ac:dyDescent="0.3">
      <c r="A55" s="31">
        <v>44</v>
      </c>
      <c r="B55" s="31"/>
      <c r="C55" s="78">
        <v>1</v>
      </c>
      <c r="D55" s="78" t="s">
        <v>80</v>
      </c>
      <c r="E55" s="32" t="s">
        <v>5</v>
      </c>
      <c r="F55" s="76">
        <v>6696</v>
      </c>
      <c r="G55" s="76">
        <f t="shared" si="1"/>
        <v>6696</v>
      </c>
      <c r="H55" s="33">
        <v>5432.7</v>
      </c>
      <c r="I55" s="34">
        <f t="shared" si="2"/>
        <v>5432.7</v>
      </c>
      <c r="J55" s="34" t="s">
        <v>848</v>
      </c>
      <c r="K55" s="44">
        <v>15788</v>
      </c>
      <c r="L55" s="34">
        <f t="shared" si="3"/>
        <v>15788</v>
      </c>
      <c r="M55" s="34" t="s">
        <v>850</v>
      </c>
      <c r="N55" s="43">
        <v>2390</v>
      </c>
      <c r="O55" s="34">
        <f t="shared" si="0"/>
        <v>2390</v>
      </c>
      <c r="P55" s="34" t="s">
        <v>862</v>
      </c>
      <c r="Q55" s="36">
        <v>8683.4</v>
      </c>
      <c r="R55" s="34">
        <f t="shared" si="4"/>
        <v>8683.4</v>
      </c>
      <c r="S55" s="36" t="s">
        <v>910</v>
      </c>
      <c r="T55" s="37">
        <v>10656.9</v>
      </c>
      <c r="U55" s="34">
        <f t="shared" si="5"/>
        <v>10656.9</v>
      </c>
      <c r="V55" s="38" t="s">
        <v>926</v>
      </c>
      <c r="W55" s="37">
        <v>4179</v>
      </c>
      <c r="X55" s="34">
        <f t="shared" si="6"/>
        <v>4179</v>
      </c>
      <c r="Y55" s="38" t="s">
        <v>933</v>
      </c>
      <c r="Z55" s="39">
        <f t="shared" si="7"/>
        <v>7058.0499999999993</v>
      </c>
      <c r="AA55" s="40">
        <f t="shared" si="8"/>
        <v>7058.0499999999993</v>
      </c>
      <c r="AB55" s="30"/>
    </row>
    <row r="56" spans="1:28" s="19" customFormat="1" ht="28.5" hidden="1" x14ac:dyDescent="0.3">
      <c r="A56" s="31">
        <v>45</v>
      </c>
      <c r="B56" s="31"/>
      <c r="C56" s="78">
        <v>3</v>
      </c>
      <c r="D56" s="78" t="s">
        <v>81</v>
      </c>
      <c r="E56" s="32" t="s">
        <v>5</v>
      </c>
      <c r="F56" s="76">
        <v>1293.1034482758621</v>
      </c>
      <c r="G56" s="76">
        <f t="shared" si="1"/>
        <v>3879.3103448275861</v>
      </c>
      <c r="H56" s="33" t="s">
        <v>840</v>
      </c>
      <c r="I56" s="34">
        <f t="shared" si="2"/>
        <v>0</v>
      </c>
      <c r="J56" s="34" t="s">
        <v>904</v>
      </c>
      <c r="K56" s="39" t="s">
        <v>20</v>
      </c>
      <c r="L56" s="34">
        <f t="shared" si="3"/>
        <v>0</v>
      </c>
      <c r="M56" s="34" t="s">
        <v>849</v>
      </c>
      <c r="N56" s="43">
        <v>1596</v>
      </c>
      <c r="O56" s="34">
        <f t="shared" si="0"/>
        <v>4788</v>
      </c>
      <c r="P56" s="34" t="s">
        <v>857</v>
      </c>
      <c r="Q56" s="36">
        <v>1425</v>
      </c>
      <c r="R56" s="34">
        <f t="shared" si="4"/>
        <v>4275</v>
      </c>
      <c r="S56" s="36" t="s">
        <v>908</v>
      </c>
      <c r="T56" s="37" t="s">
        <v>840</v>
      </c>
      <c r="U56" s="34">
        <f t="shared" si="5"/>
        <v>0</v>
      </c>
      <c r="V56" s="38" t="s">
        <v>840</v>
      </c>
      <c r="W56" s="37">
        <v>1596</v>
      </c>
      <c r="X56" s="34">
        <f t="shared" si="6"/>
        <v>4788</v>
      </c>
      <c r="Y56" s="38" t="s">
        <v>932</v>
      </c>
      <c r="Z56" s="39">
        <f t="shared" si="7"/>
        <v>1596</v>
      </c>
      <c r="AA56" s="40">
        <f t="shared" si="8"/>
        <v>4788</v>
      </c>
      <c r="AB56" s="30"/>
    </row>
    <row r="57" spans="1:28" s="19" customFormat="1" ht="43.5" hidden="1" customHeight="1" x14ac:dyDescent="0.3">
      <c r="A57" s="31">
        <v>46</v>
      </c>
      <c r="B57" s="31"/>
      <c r="C57" s="78">
        <v>1</v>
      </c>
      <c r="D57" s="78" t="s">
        <v>82</v>
      </c>
      <c r="E57" s="32" t="s">
        <v>5</v>
      </c>
      <c r="F57" s="76">
        <v>6379.310344827587</v>
      </c>
      <c r="G57" s="76">
        <f t="shared" si="1"/>
        <v>6379.310344827587</v>
      </c>
      <c r="H57" s="33" t="s">
        <v>840</v>
      </c>
      <c r="I57" s="34">
        <f t="shared" si="2"/>
        <v>0</v>
      </c>
      <c r="J57" s="34" t="s">
        <v>904</v>
      </c>
      <c r="K57" s="39" t="s">
        <v>20</v>
      </c>
      <c r="L57" s="34">
        <f t="shared" si="3"/>
        <v>0</v>
      </c>
      <c r="M57" s="34" t="s">
        <v>849</v>
      </c>
      <c r="N57" s="34" t="s">
        <v>840</v>
      </c>
      <c r="O57" s="34">
        <f t="shared" si="0"/>
        <v>0</v>
      </c>
      <c r="P57" s="34" t="s">
        <v>936</v>
      </c>
      <c r="Q57" s="36">
        <v>7706.6</v>
      </c>
      <c r="R57" s="34">
        <f t="shared" si="4"/>
        <v>7706.6</v>
      </c>
      <c r="S57" s="36" t="s">
        <v>908</v>
      </c>
      <c r="T57" s="37" t="s">
        <v>840</v>
      </c>
      <c r="U57" s="34">
        <f t="shared" si="5"/>
        <v>0</v>
      </c>
      <c r="V57" s="38" t="s">
        <v>840</v>
      </c>
      <c r="W57" s="37">
        <v>9718</v>
      </c>
      <c r="X57" s="34">
        <f t="shared" si="6"/>
        <v>9718</v>
      </c>
      <c r="Y57" s="38" t="s">
        <v>932</v>
      </c>
      <c r="Z57" s="39">
        <f t="shared" si="7"/>
        <v>8712.2999999999993</v>
      </c>
      <c r="AA57" s="40">
        <f t="shared" si="8"/>
        <v>8712.2999999999993</v>
      </c>
      <c r="AB57" s="30"/>
    </row>
    <row r="58" spans="1:28" s="19" customFormat="1" ht="20.100000000000001" hidden="1" customHeight="1" x14ac:dyDescent="0.3">
      <c r="A58" s="31">
        <v>47</v>
      </c>
      <c r="B58" s="31"/>
      <c r="C58" s="78">
        <v>5</v>
      </c>
      <c r="D58" s="78" t="s">
        <v>939</v>
      </c>
      <c r="E58" s="32" t="s">
        <v>5</v>
      </c>
      <c r="F58" s="76">
        <v>1724.1379310344828</v>
      </c>
      <c r="G58" s="76">
        <f t="shared" si="1"/>
        <v>8620.689655172413</v>
      </c>
      <c r="H58" s="33" t="s">
        <v>840</v>
      </c>
      <c r="I58" s="34">
        <f t="shared" si="2"/>
        <v>0</v>
      </c>
      <c r="J58" s="34" t="s">
        <v>904</v>
      </c>
      <c r="K58" s="39" t="s">
        <v>20</v>
      </c>
      <c r="L58" s="34">
        <f t="shared" si="3"/>
        <v>0</v>
      </c>
      <c r="M58" s="34" t="s">
        <v>849</v>
      </c>
      <c r="N58" s="42">
        <v>4397</v>
      </c>
      <c r="O58" s="34">
        <f t="shared" si="0"/>
        <v>21985</v>
      </c>
      <c r="P58" s="34" t="s">
        <v>869</v>
      </c>
      <c r="Q58" s="36" t="s">
        <v>840</v>
      </c>
      <c r="R58" s="34">
        <f t="shared" si="4"/>
        <v>0</v>
      </c>
      <c r="S58" s="36" t="s">
        <v>904</v>
      </c>
      <c r="T58" s="37" t="s">
        <v>840</v>
      </c>
      <c r="U58" s="34">
        <f t="shared" si="5"/>
        <v>0</v>
      </c>
      <c r="V58" s="38" t="s">
        <v>840</v>
      </c>
      <c r="W58" s="37">
        <v>2289</v>
      </c>
      <c r="X58" s="34">
        <f t="shared" si="6"/>
        <v>11445</v>
      </c>
      <c r="Y58" s="38" t="s">
        <v>932</v>
      </c>
      <c r="Z58" s="39">
        <f t="shared" si="7"/>
        <v>3343</v>
      </c>
      <c r="AA58" s="40">
        <f t="shared" si="8"/>
        <v>16715</v>
      </c>
      <c r="AB58" s="30"/>
    </row>
    <row r="59" spans="1:28" s="19" customFormat="1" ht="71.25" hidden="1" x14ac:dyDescent="0.3">
      <c r="A59" s="31">
        <v>48</v>
      </c>
      <c r="B59" s="31"/>
      <c r="C59" s="78">
        <v>1</v>
      </c>
      <c r="D59" s="78" t="s">
        <v>84</v>
      </c>
      <c r="E59" s="32" t="s">
        <v>5</v>
      </c>
      <c r="F59" s="76">
        <v>2500</v>
      </c>
      <c r="G59" s="76">
        <f t="shared" si="1"/>
        <v>2500</v>
      </c>
      <c r="H59" s="33" t="s">
        <v>840</v>
      </c>
      <c r="I59" s="34">
        <f t="shared" si="2"/>
        <v>0</v>
      </c>
      <c r="J59" s="34" t="s">
        <v>904</v>
      </c>
      <c r="K59" s="39" t="s">
        <v>20</v>
      </c>
      <c r="L59" s="34">
        <f t="shared" si="3"/>
        <v>0</v>
      </c>
      <c r="M59" s="34" t="s">
        <v>849</v>
      </c>
      <c r="N59" s="43">
        <v>2720</v>
      </c>
      <c r="O59" s="34">
        <f t="shared" si="0"/>
        <v>2720</v>
      </c>
      <c r="P59" s="34" t="s">
        <v>857</v>
      </c>
      <c r="Q59" s="36">
        <v>2790</v>
      </c>
      <c r="R59" s="34">
        <f t="shared" si="4"/>
        <v>2790</v>
      </c>
      <c r="S59" s="36" t="s">
        <v>910</v>
      </c>
      <c r="T59" s="37" t="s">
        <v>840</v>
      </c>
      <c r="U59" s="34">
        <f t="shared" si="5"/>
        <v>0</v>
      </c>
      <c r="V59" s="38" t="s">
        <v>840</v>
      </c>
      <c r="W59" s="37">
        <v>3255</v>
      </c>
      <c r="X59" s="34">
        <f t="shared" si="6"/>
        <v>3255</v>
      </c>
      <c r="Y59" s="38" t="s">
        <v>932</v>
      </c>
      <c r="Z59" s="39">
        <f t="shared" si="7"/>
        <v>2790</v>
      </c>
      <c r="AA59" s="40">
        <f t="shared" si="8"/>
        <v>2790</v>
      </c>
      <c r="AB59" s="30"/>
    </row>
    <row r="60" spans="1:28" s="19" customFormat="1" ht="20.100000000000001" hidden="1" customHeight="1" x14ac:dyDescent="0.3">
      <c r="A60" s="31">
        <v>49</v>
      </c>
      <c r="B60" s="31"/>
      <c r="C60" s="78">
        <v>2</v>
      </c>
      <c r="D60" s="78" t="s">
        <v>85</v>
      </c>
      <c r="E60" s="32" t="s">
        <v>5</v>
      </c>
      <c r="F60" s="76">
        <v>2586.2068965517242</v>
      </c>
      <c r="G60" s="76">
        <f t="shared" si="1"/>
        <v>5172.4137931034484</v>
      </c>
      <c r="H60" s="33" t="s">
        <v>840</v>
      </c>
      <c r="I60" s="34">
        <f t="shared" si="2"/>
        <v>0</v>
      </c>
      <c r="J60" s="34" t="s">
        <v>904</v>
      </c>
      <c r="K60" s="39" t="s">
        <v>20</v>
      </c>
      <c r="L60" s="34">
        <f t="shared" si="3"/>
        <v>0</v>
      </c>
      <c r="M60" s="34" t="s">
        <v>849</v>
      </c>
      <c r="N60" s="43">
        <v>2883</v>
      </c>
      <c r="O60" s="34">
        <f t="shared" si="0"/>
        <v>5766</v>
      </c>
      <c r="P60" s="34" t="s">
        <v>870</v>
      </c>
      <c r="Q60" s="36">
        <v>2907.52</v>
      </c>
      <c r="R60" s="34">
        <f t="shared" si="4"/>
        <v>5815.04</v>
      </c>
      <c r="S60" s="36" t="s">
        <v>910</v>
      </c>
      <c r="T60" s="37" t="s">
        <v>840</v>
      </c>
      <c r="U60" s="34">
        <f t="shared" si="5"/>
        <v>0</v>
      </c>
      <c r="V60" s="38" t="s">
        <v>840</v>
      </c>
      <c r="W60" s="37">
        <v>3450</v>
      </c>
      <c r="X60" s="34">
        <f t="shared" si="6"/>
        <v>6900</v>
      </c>
      <c r="Y60" s="38" t="s">
        <v>932</v>
      </c>
      <c r="Z60" s="39">
        <f t="shared" si="7"/>
        <v>2907.52</v>
      </c>
      <c r="AA60" s="40">
        <f t="shared" si="8"/>
        <v>5815.04</v>
      </c>
      <c r="AB60" s="30"/>
    </row>
    <row r="61" spans="1:28" s="19" customFormat="1" ht="43.5" hidden="1" customHeight="1" x14ac:dyDescent="0.3">
      <c r="A61" s="31">
        <v>50</v>
      </c>
      <c r="B61" s="31"/>
      <c r="C61" s="78">
        <v>1</v>
      </c>
      <c r="D61" s="78" t="s">
        <v>86</v>
      </c>
      <c r="E61" s="32" t="s">
        <v>5</v>
      </c>
      <c r="F61" s="76">
        <v>2982</v>
      </c>
      <c r="G61" s="76">
        <f t="shared" si="1"/>
        <v>2982</v>
      </c>
      <c r="H61" s="33" t="s">
        <v>840</v>
      </c>
      <c r="I61" s="34">
        <f t="shared" si="2"/>
        <v>0</v>
      </c>
      <c r="J61" s="34" t="s">
        <v>904</v>
      </c>
      <c r="K61" s="44">
        <v>6714</v>
      </c>
      <c r="L61" s="34">
        <f t="shared" si="3"/>
        <v>6714</v>
      </c>
      <c r="M61" s="34" t="s">
        <v>853</v>
      </c>
      <c r="N61" s="41" t="s">
        <v>840</v>
      </c>
      <c r="O61" s="34">
        <f t="shared" si="0"/>
        <v>0</v>
      </c>
      <c r="P61" s="34" t="s">
        <v>936</v>
      </c>
      <c r="Q61" s="36">
        <v>3860.55</v>
      </c>
      <c r="R61" s="34">
        <f t="shared" si="4"/>
        <v>3860.55</v>
      </c>
      <c r="S61" s="36" t="s">
        <v>909</v>
      </c>
      <c r="T61" s="37">
        <v>4531.95</v>
      </c>
      <c r="U61" s="34">
        <f t="shared" si="5"/>
        <v>4531.95</v>
      </c>
      <c r="V61" s="38" t="s">
        <v>926</v>
      </c>
      <c r="W61" s="37">
        <v>4700</v>
      </c>
      <c r="X61" s="34">
        <f t="shared" si="6"/>
        <v>4700</v>
      </c>
      <c r="Y61" s="38" t="s">
        <v>932</v>
      </c>
      <c r="Z61" s="39">
        <f t="shared" si="7"/>
        <v>4615.9750000000004</v>
      </c>
      <c r="AA61" s="40">
        <f t="shared" si="8"/>
        <v>4615.9750000000004</v>
      </c>
      <c r="AB61" s="30"/>
    </row>
    <row r="62" spans="1:28" s="19" customFormat="1" ht="20.100000000000001" hidden="1" customHeight="1" x14ac:dyDescent="0.3">
      <c r="A62" s="31">
        <v>51</v>
      </c>
      <c r="B62" s="31"/>
      <c r="C62" s="78">
        <v>1</v>
      </c>
      <c r="D62" s="78" t="s">
        <v>87</v>
      </c>
      <c r="E62" s="32" t="s">
        <v>5</v>
      </c>
      <c r="F62" s="76">
        <v>843.96551724137942</v>
      </c>
      <c r="G62" s="76">
        <f t="shared" si="1"/>
        <v>843.96551724137942</v>
      </c>
      <c r="H62" s="33" t="s">
        <v>840</v>
      </c>
      <c r="I62" s="34">
        <f t="shared" si="2"/>
        <v>0</v>
      </c>
      <c r="J62" s="34" t="s">
        <v>904</v>
      </c>
      <c r="K62" s="39" t="s">
        <v>20</v>
      </c>
      <c r="L62" s="34">
        <f t="shared" si="3"/>
        <v>0</v>
      </c>
      <c r="M62" s="34" t="s">
        <v>849</v>
      </c>
      <c r="N62" s="43">
        <v>1346</v>
      </c>
      <c r="O62" s="34">
        <f t="shared" si="0"/>
        <v>1346</v>
      </c>
      <c r="P62" s="34" t="s">
        <v>871</v>
      </c>
      <c r="Q62" s="36" t="s">
        <v>840</v>
      </c>
      <c r="R62" s="34">
        <f t="shared" si="4"/>
        <v>0</v>
      </c>
      <c r="S62" s="36" t="s">
        <v>904</v>
      </c>
      <c r="T62" s="37" t="s">
        <v>840</v>
      </c>
      <c r="U62" s="34">
        <f t="shared" si="5"/>
        <v>0</v>
      </c>
      <c r="V62" s="38" t="s">
        <v>840</v>
      </c>
      <c r="W62" s="37">
        <v>3080</v>
      </c>
      <c r="X62" s="34">
        <f t="shared" si="6"/>
        <v>3080</v>
      </c>
      <c r="Y62" s="38" t="s">
        <v>934</v>
      </c>
      <c r="Z62" s="39">
        <f t="shared" si="7"/>
        <v>2213</v>
      </c>
      <c r="AA62" s="40">
        <f t="shared" si="8"/>
        <v>2213</v>
      </c>
      <c r="AB62" s="30"/>
    </row>
    <row r="63" spans="1:28" s="19" customFormat="1" ht="71.25" hidden="1" x14ac:dyDescent="0.3">
      <c r="A63" s="31">
        <v>52</v>
      </c>
      <c r="B63" s="31"/>
      <c r="C63" s="78">
        <v>1</v>
      </c>
      <c r="D63" s="78" t="s">
        <v>88</v>
      </c>
      <c r="E63" s="32" t="s">
        <v>5</v>
      </c>
      <c r="F63" s="76">
        <v>1829</v>
      </c>
      <c r="G63" s="76">
        <f t="shared" si="1"/>
        <v>1829</v>
      </c>
      <c r="H63" s="33">
        <v>1201.2</v>
      </c>
      <c r="I63" s="34">
        <f t="shared" si="2"/>
        <v>1201.2</v>
      </c>
      <c r="J63" s="34" t="s">
        <v>848</v>
      </c>
      <c r="K63" s="44">
        <v>2337.5</v>
      </c>
      <c r="L63" s="34">
        <f t="shared" si="3"/>
        <v>2337.5</v>
      </c>
      <c r="M63" s="34" t="s">
        <v>851</v>
      </c>
      <c r="N63" s="43">
        <v>660</v>
      </c>
      <c r="O63" s="34">
        <f t="shared" si="0"/>
        <v>660</v>
      </c>
      <c r="P63" s="34" t="s">
        <v>862</v>
      </c>
      <c r="Q63" s="36">
        <v>2416.8000000000002</v>
      </c>
      <c r="R63" s="34">
        <f t="shared" si="4"/>
        <v>2416.8000000000002</v>
      </c>
      <c r="S63" s="36" t="s">
        <v>910</v>
      </c>
      <c r="T63" s="37">
        <v>2718.9</v>
      </c>
      <c r="U63" s="34">
        <f t="shared" si="5"/>
        <v>2718.9</v>
      </c>
      <c r="V63" s="38" t="s">
        <v>926</v>
      </c>
      <c r="W63" s="37">
        <v>924</v>
      </c>
      <c r="X63" s="34">
        <f t="shared" si="6"/>
        <v>924</v>
      </c>
      <c r="Y63" s="38" t="s">
        <v>933</v>
      </c>
      <c r="Z63" s="39">
        <f t="shared" si="7"/>
        <v>1769.35</v>
      </c>
      <c r="AA63" s="40">
        <f t="shared" si="8"/>
        <v>1769.35</v>
      </c>
      <c r="AB63" s="30"/>
    </row>
    <row r="64" spans="1:28" s="19" customFormat="1" ht="20.100000000000001" hidden="1" customHeight="1" x14ac:dyDescent="0.3">
      <c r="A64" s="31">
        <v>53</v>
      </c>
      <c r="B64" s="31"/>
      <c r="C64" s="78">
        <v>1</v>
      </c>
      <c r="D64" s="78" t="s">
        <v>89</v>
      </c>
      <c r="E64" s="32" t="s">
        <v>5</v>
      </c>
      <c r="F64" s="76">
        <v>884.00000000000011</v>
      </c>
      <c r="G64" s="76">
        <f t="shared" si="1"/>
        <v>884.00000000000011</v>
      </c>
      <c r="H64" s="33">
        <v>197.6</v>
      </c>
      <c r="I64" s="34">
        <f t="shared" si="2"/>
        <v>197.6</v>
      </c>
      <c r="J64" s="34" t="s">
        <v>848</v>
      </c>
      <c r="K64" s="42">
        <v>1936</v>
      </c>
      <c r="L64" s="34">
        <f t="shared" si="3"/>
        <v>1936</v>
      </c>
      <c r="M64" s="34" t="s">
        <v>850</v>
      </c>
      <c r="N64" s="43">
        <v>152</v>
      </c>
      <c r="O64" s="34">
        <f t="shared" si="0"/>
        <v>152</v>
      </c>
      <c r="P64" s="34" t="s">
        <v>862</v>
      </c>
      <c r="Q64" s="36" t="s">
        <v>840</v>
      </c>
      <c r="R64" s="34">
        <f t="shared" si="4"/>
        <v>0</v>
      </c>
      <c r="S64" s="36" t="s">
        <v>904</v>
      </c>
      <c r="T64" s="37">
        <v>1306.8</v>
      </c>
      <c r="U64" s="34">
        <f t="shared" si="5"/>
        <v>1306.8</v>
      </c>
      <c r="V64" s="38" t="s">
        <v>926</v>
      </c>
      <c r="W64" s="37">
        <v>152</v>
      </c>
      <c r="X64" s="34">
        <f t="shared" si="6"/>
        <v>152</v>
      </c>
      <c r="Y64" s="38" t="s">
        <v>933</v>
      </c>
      <c r="Z64" s="39">
        <f t="shared" si="7"/>
        <v>197.6</v>
      </c>
      <c r="AA64" s="40">
        <f t="shared" si="8"/>
        <v>197.6</v>
      </c>
      <c r="AB64" s="30"/>
    </row>
    <row r="65" spans="1:28" s="19" customFormat="1" ht="20.100000000000001" hidden="1" customHeight="1" x14ac:dyDescent="0.3">
      <c r="A65" s="31">
        <v>54</v>
      </c>
      <c r="B65" s="31"/>
      <c r="C65" s="78">
        <v>1</v>
      </c>
      <c r="D65" s="78" t="s">
        <v>90</v>
      </c>
      <c r="E65" s="32" t="s">
        <v>5</v>
      </c>
      <c r="F65" s="76">
        <v>1545.0000000000002</v>
      </c>
      <c r="G65" s="76">
        <f t="shared" si="1"/>
        <v>1545.0000000000002</v>
      </c>
      <c r="H65" s="33" t="s">
        <v>840</v>
      </c>
      <c r="I65" s="34">
        <f t="shared" si="2"/>
        <v>0</v>
      </c>
      <c r="J65" s="34" t="s">
        <v>904</v>
      </c>
      <c r="K65" s="44">
        <v>3492</v>
      </c>
      <c r="L65" s="34">
        <f t="shared" si="3"/>
        <v>3492</v>
      </c>
      <c r="M65" s="34" t="s">
        <v>850</v>
      </c>
      <c r="N65" s="43">
        <v>2190</v>
      </c>
      <c r="O65" s="34">
        <f t="shared" si="0"/>
        <v>2190</v>
      </c>
      <c r="P65" s="34" t="s">
        <v>870</v>
      </c>
      <c r="Q65" s="36" t="s">
        <v>840</v>
      </c>
      <c r="R65" s="34">
        <f t="shared" si="4"/>
        <v>0</v>
      </c>
      <c r="S65" s="36" t="s">
        <v>904</v>
      </c>
      <c r="T65" s="37">
        <v>2357.1</v>
      </c>
      <c r="U65" s="34">
        <f t="shared" si="5"/>
        <v>2357.1</v>
      </c>
      <c r="V65" s="38" t="s">
        <v>926</v>
      </c>
      <c r="W65" s="37">
        <v>2445</v>
      </c>
      <c r="X65" s="34">
        <f t="shared" si="6"/>
        <v>2445</v>
      </c>
      <c r="Y65" s="38" t="s">
        <v>932</v>
      </c>
      <c r="Z65" s="39">
        <f t="shared" si="7"/>
        <v>2401.0500000000002</v>
      </c>
      <c r="AA65" s="40">
        <f t="shared" si="8"/>
        <v>2401.0500000000002</v>
      </c>
      <c r="AB65" s="30"/>
    </row>
    <row r="66" spans="1:28" s="19" customFormat="1" ht="20.100000000000001" hidden="1" customHeight="1" x14ac:dyDescent="0.3">
      <c r="A66" s="31">
        <v>55</v>
      </c>
      <c r="B66" s="31"/>
      <c r="C66" s="78">
        <v>1</v>
      </c>
      <c r="D66" s="78" t="s">
        <v>91</v>
      </c>
      <c r="E66" s="32" t="s">
        <v>5</v>
      </c>
      <c r="F66" s="76">
        <v>587</v>
      </c>
      <c r="G66" s="76">
        <f t="shared" si="1"/>
        <v>587</v>
      </c>
      <c r="H66" s="33" t="s">
        <v>840</v>
      </c>
      <c r="I66" s="34">
        <f t="shared" si="2"/>
        <v>0</v>
      </c>
      <c r="J66" s="34" t="s">
        <v>904</v>
      </c>
      <c r="K66" s="44">
        <v>1180</v>
      </c>
      <c r="L66" s="34">
        <f t="shared" si="3"/>
        <v>1180</v>
      </c>
      <c r="M66" s="34" t="s">
        <v>850</v>
      </c>
      <c r="N66" s="43">
        <v>1980</v>
      </c>
      <c r="O66" s="34">
        <f t="shared" si="0"/>
        <v>1980</v>
      </c>
      <c r="P66" s="34" t="s">
        <v>872</v>
      </c>
      <c r="Q66" s="36" t="s">
        <v>840</v>
      </c>
      <c r="R66" s="34">
        <f t="shared" si="4"/>
        <v>0</v>
      </c>
      <c r="S66" s="36" t="s">
        <v>904</v>
      </c>
      <c r="T66" s="37">
        <v>796.5</v>
      </c>
      <c r="U66" s="34">
        <f t="shared" si="5"/>
        <v>796.5</v>
      </c>
      <c r="V66" s="38" t="s">
        <v>926</v>
      </c>
      <c r="W66" s="37" t="s">
        <v>840</v>
      </c>
      <c r="X66" s="34">
        <f t="shared" si="6"/>
        <v>0</v>
      </c>
      <c r="Y66" s="38" t="s">
        <v>840</v>
      </c>
      <c r="Z66" s="39">
        <f t="shared" si="7"/>
        <v>1180</v>
      </c>
      <c r="AA66" s="40">
        <f t="shared" si="8"/>
        <v>1180</v>
      </c>
      <c r="AB66" s="30"/>
    </row>
    <row r="67" spans="1:28" s="19" customFormat="1" ht="20.100000000000001" hidden="1" customHeight="1" x14ac:dyDescent="0.3">
      <c r="A67" s="31">
        <v>56</v>
      </c>
      <c r="B67" s="31"/>
      <c r="C67" s="78">
        <v>1</v>
      </c>
      <c r="D67" s="78" t="s">
        <v>92</v>
      </c>
      <c r="E67" s="32" t="s">
        <v>5</v>
      </c>
      <c r="F67" s="76">
        <v>1724.1379310344828</v>
      </c>
      <c r="G67" s="76">
        <f t="shared" si="1"/>
        <v>1724.1379310344828</v>
      </c>
      <c r="H67" s="33" t="s">
        <v>840</v>
      </c>
      <c r="I67" s="34">
        <f t="shared" si="2"/>
        <v>0</v>
      </c>
      <c r="J67" s="34" t="s">
        <v>904</v>
      </c>
      <c r="K67" s="39" t="s">
        <v>20</v>
      </c>
      <c r="L67" s="34">
        <f t="shared" si="3"/>
        <v>0</v>
      </c>
      <c r="M67" s="34" t="s">
        <v>849</v>
      </c>
      <c r="N67" s="43">
        <v>1450</v>
      </c>
      <c r="O67" s="34">
        <f t="shared" si="0"/>
        <v>1450</v>
      </c>
      <c r="P67" s="34" t="s">
        <v>873</v>
      </c>
      <c r="Q67" s="36" t="s">
        <v>840</v>
      </c>
      <c r="R67" s="34">
        <f t="shared" si="4"/>
        <v>0</v>
      </c>
      <c r="S67" s="36" t="s">
        <v>904</v>
      </c>
      <c r="T67" s="37" t="s">
        <v>840</v>
      </c>
      <c r="U67" s="34">
        <f t="shared" si="5"/>
        <v>0</v>
      </c>
      <c r="V67" s="38" t="s">
        <v>840</v>
      </c>
      <c r="W67" s="37">
        <v>2134</v>
      </c>
      <c r="X67" s="34">
        <f t="shared" si="6"/>
        <v>2134</v>
      </c>
      <c r="Y67" s="38" t="s">
        <v>932</v>
      </c>
      <c r="Z67" s="39">
        <f t="shared" si="7"/>
        <v>1792</v>
      </c>
      <c r="AA67" s="40">
        <f t="shared" si="8"/>
        <v>1792</v>
      </c>
      <c r="AB67" s="30"/>
    </row>
    <row r="68" spans="1:28" s="19" customFormat="1" ht="29.1" hidden="1" customHeight="1" x14ac:dyDescent="0.3">
      <c r="A68" s="31">
        <v>57</v>
      </c>
      <c r="B68" s="31"/>
      <c r="C68" s="78">
        <v>1</v>
      </c>
      <c r="D68" s="78" t="s">
        <v>93</v>
      </c>
      <c r="E68" s="32" t="s">
        <v>5</v>
      </c>
      <c r="F68" s="76">
        <v>453.44827586206901</v>
      </c>
      <c r="G68" s="76">
        <f t="shared" si="1"/>
        <v>453.44827586206901</v>
      </c>
      <c r="H68" s="33" t="s">
        <v>840</v>
      </c>
      <c r="I68" s="34">
        <f t="shared" si="2"/>
        <v>0</v>
      </c>
      <c r="J68" s="34" t="s">
        <v>904</v>
      </c>
      <c r="K68" s="39" t="s">
        <v>20</v>
      </c>
      <c r="L68" s="34">
        <f t="shared" si="3"/>
        <v>0</v>
      </c>
      <c r="M68" s="34" t="s">
        <v>849</v>
      </c>
      <c r="N68" s="41" t="s">
        <v>840</v>
      </c>
      <c r="O68" s="34">
        <f t="shared" si="0"/>
        <v>0</v>
      </c>
      <c r="P68" s="34" t="s">
        <v>936</v>
      </c>
      <c r="Q68" s="36" t="s">
        <v>840</v>
      </c>
      <c r="R68" s="34">
        <f t="shared" si="4"/>
        <v>0</v>
      </c>
      <c r="S68" s="36" t="s">
        <v>904</v>
      </c>
      <c r="T68" s="37" t="s">
        <v>840</v>
      </c>
      <c r="U68" s="34">
        <f t="shared" si="5"/>
        <v>0</v>
      </c>
      <c r="V68" s="38" t="s">
        <v>840</v>
      </c>
      <c r="W68" s="37">
        <v>3080</v>
      </c>
      <c r="X68" s="34">
        <f t="shared" si="6"/>
        <v>3080</v>
      </c>
      <c r="Y68" s="38" t="s">
        <v>934</v>
      </c>
      <c r="Z68" s="39">
        <f t="shared" si="7"/>
        <v>3080</v>
      </c>
      <c r="AA68" s="40">
        <f t="shared" si="8"/>
        <v>3080</v>
      </c>
      <c r="AB68" s="30"/>
    </row>
    <row r="69" spans="1:28" s="73" customFormat="1" ht="29.1" hidden="1" customHeight="1" x14ac:dyDescent="0.3">
      <c r="A69" s="65">
        <v>58</v>
      </c>
      <c r="B69" s="65"/>
      <c r="C69" s="79">
        <v>1</v>
      </c>
      <c r="D69" s="79" t="s">
        <v>940</v>
      </c>
      <c r="E69" s="65" t="s">
        <v>5</v>
      </c>
      <c r="F69" s="77">
        <v>898.00000000000011</v>
      </c>
      <c r="G69" s="77">
        <f t="shared" si="1"/>
        <v>898.00000000000011</v>
      </c>
      <c r="H69" s="66" t="s">
        <v>840</v>
      </c>
      <c r="I69" s="63">
        <f t="shared" si="2"/>
        <v>0</v>
      </c>
      <c r="J69" s="63" t="s">
        <v>904</v>
      </c>
      <c r="K69" s="71" t="s">
        <v>20</v>
      </c>
      <c r="L69" s="63">
        <f t="shared" si="3"/>
        <v>0</v>
      </c>
      <c r="M69" s="63" t="s">
        <v>849</v>
      </c>
      <c r="N69" s="67" t="s">
        <v>840</v>
      </c>
      <c r="O69" s="63">
        <f t="shared" si="0"/>
        <v>0</v>
      </c>
      <c r="P69" s="63" t="s">
        <v>936</v>
      </c>
      <c r="Q69" s="68" t="s">
        <v>840</v>
      </c>
      <c r="R69" s="63">
        <f t="shared" si="4"/>
        <v>0</v>
      </c>
      <c r="S69" s="68" t="s">
        <v>904</v>
      </c>
      <c r="T69" s="69" t="s">
        <v>840</v>
      </c>
      <c r="U69" s="63">
        <f t="shared" si="5"/>
        <v>0</v>
      </c>
      <c r="V69" s="70" t="s">
        <v>840</v>
      </c>
      <c r="W69" s="69" t="s">
        <v>840</v>
      </c>
      <c r="X69" s="63">
        <f t="shared" si="6"/>
        <v>0</v>
      </c>
      <c r="Y69" s="70" t="s">
        <v>840</v>
      </c>
      <c r="Z69" s="71" t="str">
        <f t="shared" si="7"/>
        <v>No cotiza</v>
      </c>
      <c r="AA69" s="71">
        <f t="shared" si="8"/>
        <v>0</v>
      </c>
      <c r="AB69" s="72"/>
    </row>
    <row r="70" spans="1:28" s="19" customFormat="1" ht="29.1" hidden="1" customHeight="1" x14ac:dyDescent="0.3">
      <c r="A70" s="31">
        <v>59</v>
      </c>
      <c r="B70" s="31"/>
      <c r="C70" s="78">
        <v>1</v>
      </c>
      <c r="D70" s="78" t="s">
        <v>95</v>
      </c>
      <c r="E70" s="32" t="s">
        <v>5</v>
      </c>
      <c r="F70" s="76">
        <v>546.98275862068965</v>
      </c>
      <c r="G70" s="76">
        <f t="shared" si="1"/>
        <v>546.98275862068965</v>
      </c>
      <c r="H70" s="33" t="s">
        <v>840</v>
      </c>
      <c r="I70" s="34">
        <f t="shared" si="2"/>
        <v>0</v>
      </c>
      <c r="J70" s="34" t="s">
        <v>904</v>
      </c>
      <c r="K70" s="42">
        <v>1198</v>
      </c>
      <c r="L70" s="34">
        <f t="shared" si="3"/>
        <v>1198</v>
      </c>
      <c r="M70" s="34" t="s">
        <v>850</v>
      </c>
      <c r="N70" s="41" t="s">
        <v>840</v>
      </c>
      <c r="O70" s="34">
        <f t="shared" si="0"/>
        <v>0</v>
      </c>
      <c r="P70" s="34" t="s">
        <v>936</v>
      </c>
      <c r="Q70" s="36" t="s">
        <v>840</v>
      </c>
      <c r="R70" s="34">
        <f t="shared" si="4"/>
        <v>0</v>
      </c>
      <c r="S70" s="36" t="s">
        <v>904</v>
      </c>
      <c r="T70" s="37" t="s">
        <v>840</v>
      </c>
      <c r="U70" s="34">
        <f t="shared" si="5"/>
        <v>0</v>
      </c>
      <c r="V70" s="38" t="s">
        <v>840</v>
      </c>
      <c r="W70" s="37">
        <v>840</v>
      </c>
      <c r="X70" s="34">
        <f t="shared" si="6"/>
        <v>840</v>
      </c>
      <c r="Y70" s="38" t="s">
        <v>932</v>
      </c>
      <c r="Z70" s="39">
        <f t="shared" si="7"/>
        <v>1019</v>
      </c>
      <c r="AA70" s="40">
        <f t="shared" si="8"/>
        <v>1019</v>
      </c>
      <c r="AB70" s="30"/>
    </row>
    <row r="71" spans="1:28" s="19" customFormat="1" ht="20.100000000000001" hidden="1" customHeight="1" x14ac:dyDescent="0.3">
      <c r="A71" s="31">
        <v>60</v>
      </c>
      <c r="B71" s="31"/>
      <c r="C71" s="78">
        <v>2</v>
      </c>
      <c r="D71" s="78" t="s">
        <v>96</v>
      </c>
      <c r="E71" s="32" t="s">
        <v>5</v>
      </c>
      <c r="F71" s="76">
        <v>4137.9310344827591</v>
      </c>
      <c r="G71" s="76">
        <f t="shared" si="1"/>
        <v>8275.8620689655181</v>
      </c>
      <c r="H71" s="33" t="s">
        <v>840</v>
      </c>
      <c r="I71" s="34">
        <f t="shared" si="2"/>
        <v>0</v>
      </c>
      <c r="J71" s="34" t="s">
        <v>904</v>
      </c>
      <c r="K71" s="42">
        <v>8532.5</v>
      </c>
      <c r="L71" s="34">
        <f t="shared" si="3"/>
        <v>17065</v>
      </c>
      <c r="M71" s="34" t="s">
        <v>851</v>
      </c>
      <c r="N71" s="43">
        <v>3410</v>
      </c>
      <c r="O71" s="34">
        <f t="shared" si="0"/>
        <v>6820</v>
      </c>
      <c r="P71" s="34" t="s">
        <v>862</v>
      </c>
      <c r="Q71" s="36">
        <v>6435.52</v>
      </c>
      <c r="R71" s="34">
        <f t="shared" si="4"/>
        <v>12871.04</v>
      </c>
      <c r="S71" s="36" t="s">
        <v>907</v>
      </c>
      <c r="T71" s="37" t="s">
        <v>840</v>
      </c>
      <c r="U71" s="34">
        <f t="shared" si="5"/>
        <v>0</v>
      </c>
      <c r="V71" s="38" t="s">
        <v>840</v>
      </c>
      <c r="W71" s="37">
        <v>5746</v>
      </c>
      <c r="X71" s="34">
        <f t="shared" si="6"/>
        <v>11492</v>
      </c>
      <c r="Y71" s="38" t="s">
        <v>933</v>
      </c>
      <c r="Z71" s="39">
        <f t="shared" si="7"/>
        <v>6090.76</v>
      </c>
      <c r="AA71" s="40">
        <f t="shared" si="8"/>
        <v>12181.52</v>
      </c>
      <c r="AB71" s="30"/>
    </row>
    <row r="72" spans="1:28" s="19" customFormat="1" ht="43.5" hidden="1" customHeight="1" x14ac:dyDescent="0.3">
      <c r="A72" s="31">
        <v>61</v>
      </c>
      <c r="B72" s="31"/>
      <c r="C72" s="78">
        <v>1</v>
      </c>
      <c r="D72" s="78" t="s">
        <v>97</v>
      </c>
      <c r="E72" s="32" t="s">
        <v>5</v>
      </c>
      <c r="F72" s="76">
        <v>4038.7931034482763</v>
      </c>
      <c r="G72" s="76">
        <f t="shared" si="1"/>
        <v>4038.7931034482763</v>
      </c>
      <c r="H72" s="33" t="s">
        <v>840</v>
      </c>
      <c r="I72" s="34">
        <f t="shared" si="2"/>
        <v>0</v>
      </c>
      <c r="J72" s="34" t="s">
        <v>904</v>
      </c>
      <c r="K72" s="42">
        <v>3822</v>
      </c>
      <c r="L72" s="34">
        <f t="shared" si="3"/>
        <v>3822</v>
      </c>
      <c r="M72" s="34" t="s">
        <v>850</v>
      </c>
      <c r="N72" s="41" t="s">
        <v>840</v>
      </c>
      <c r="O72" s="34">
        <f t="shared" si="0"/>
        <v>0</v>
      </c>
      <c r="P72" s="34" t="s">
        <v>936</v>
      </c>
      <c r="Q72" s="36" t="s">
        <v>840</v>
      </c>
      <c r="R72" s="34">
        <f t="shared" si="4"/>
        <v>0</v>
      </c>
      <c r="S72" s="36" t="s">
        <v>904</v>
      </c>
      <c r="T72" s="37">
        <v>5796.9</v>
      </c>
      <c r="U72" s="34">
        <f t="shared" si="5"/>
        <v>5796.9</v>
      </c>
      <c r="V72" s="38" t="s">
        <v>926</v>
      </c>
      <c r="W72" s="37">
        <v>6012</v>
      </c>
      <c r="X72" s="34">
        <f t="shared" si="6"/>
        <v>6012</v>
      </c>
      <c r="Y72" s="38" t="s">
        <v>932</v>
      </c>
      <c r="Z72" s="39">
        <f t="shared" si="7"/>
        <v>5796.9</v>
      </c>
      <c r="AA72" s="40">
        <f t="shared" si="8"/>
        <v>5796.9</v>
      </c>
      <c r="AB72" s="30"/>
    </row>
    <row r="73" spans="1:28" s="19" customFormat="1" ht="20.100000000000001" hidden="1" customHeight="1" x14ac:dyDescent="0.3">
      <c r="A73" s="31">
        <v>62</v>
      </c>
      <c r="B73" s="31"/>
      <c r="C73" s="78">
        <v>1</v>
      </c>
      <c r="D73" s="78" t="s">
        <v>98</v>
      </c>
      <c r="E73" s="32" t="s">
        <v>5</v>
      </c>
      <c r="F73" s="76">
        <v>4572.0000000000009</v>
      </c>
      <c r="G73" s="76">
        <f t="shared" si="1"/>
        <v>4572.0000000000009</v>
      </c>
      <c r="H73" s="33" t="s">
        <v>840</v>
      </c>
      <c r="I73" s="34">
        <f t="shared" si="2"/>
        <v>0</v>
      </c>
      <c r="J73" s="34" t="s">
        <v>904</v>
      </c>
      <c r="K73" s="42">
        <v>10294</v>
      </c>
      <c r="L73" s="34">
        <f t="shared" si="3"/>
        <v>10294</v>
      </c>
      <c r="M73" s="34" t="s">
        <v>853</v>
      </c>
      <c r="N73" s="43">
        <v>5760</v>
      </c>
      <c r="O73" s="34">
        <f>IFERROR($C73*N73,0)</f>
        <v>5760</v>
      </c>
      <c r="P73" s="34" t="s">
        <v>874</v>
      </c>
      <c r="Q73" s="36">
        <v>5764.64</v>
      </c>
      <c r="R73" s="34">
        <f t="shared" si="4"/>
        <v>5764.64</v>
      </c>
      <c r="S73" s="36" t="s">
        <v>910</v>
      </c>
      <c r="T73" s="37">
        <v>6948.45</v>
      </c>
      <c r="U73" s="34">
        <f t="shared" si="5"/>
        <v>6948.45</v>
      </c>
      <c r="V73" s="38" t="s">
        <v>926</v>
      </c>
      <c r="W73" s="37">
        <v>7206</v>
      </c>
      <c r="X73" s="34">
        <f t="shared" si="6"/>
        <v>7206</v>
      </c>
      <c r="Y73" s="38" t="s">
        <v>932</v>
      </c>
      <c r="Z73" s="39">
        <f t="shared" si="7"/>
        <v>6948.45</v>
      </c>
      <c r="AA73" s="40">
        <f t="shared" si="8"/>
        <v>6948.45</v>
      </c>
      <c r="AB73" s="30"/>
    </row>
    <row r="74" spans="1:28" s="19" customFormat="1" ht="42.75" hidden="1" x14ac:dyDescent="0.3">
      <c r="A74" s="31">
        <v>63</v>
      </c>
      <c r="B74" s="31"/>
      <c r="C74" s="78">
        <v>1</v>
      </c>
      <c r="D74" s="78" t="s">
        <v>99</v>
      </c>
      <c r="E74" s="32" t="s">
        <v>5</v>
      </c>
      <c r="F74" s="76">
        <v>1561.2068965517242</v>
      </c>
      <c r="G74" s="76">
        <f t="shared" si="1"/>
        <v>1561.2068965517242</v>
      </c>
      <c r="H74" s="33" t="s">
        <v>840</v>
      </c>
      <c r="I74" s="34">
        <f t="shared" si="2"/>
        <v>0</v>
      </c>
      <c r="J74" s="34" t="s">
        <v>904</v>
      </c>
      <c r="K74" s="42">
        <v>3418</v>
      </c>
      <c r="L74" s="34">
        <f t="shared" si="3"/>
        <v>3418</v>
      </c>
      <c r="M74" s="34" t="s">
        <v>850</v>
      </c>
      <c r="N74" s="43">
        <v>2136</v>
      </c>
      <c r="O74" s="34">
        <f t="shared" si="0"/>
        <v>2136</v>
      </c>
      <c r="P74" s="34" t="s">
        <v>857</v>
      </c>
      <c r="Q74" s="36">
        <v>2136.25</v>
      </c>
      <c r="R74" s="34">
        <f t="shared" si="4"/>
        <v>2136.25</v>
      </c>
      <c r="S74" s="36" t="s">
        <v>913</v>
      </c>
      <c r="T74" s="37">
        <v>2307.15</v>
      </c>
      <c r="U74" s="34">
        <f t="shared" si="5"/>
        <v>2307.15</v>
      </c>
      <c r="V74" s="38" t="s">
        <v>926</v>
      </c>
      <c r="W74" s="37">
        <v>2393</v>
      </c>
      <c r="X74" s="34">
        <f t="shared" si="6"/>
        <v>2393</v>
      </c>
      <c r="Y74" s="38" t="s">
        <v>932</v>
      </c>
      <c r="Z74" s="39">
        <f t="shared" si="7"/>
        <v>2307.15</v>
      </c>
      <c r="AA74" s="40">
        <f t="shared" si="8"/>
        <v>2307.15</v>
      </c>
      <c r="AB74" s="30"/>
    </row>
    <row r="75" spans="1:28" s="73" customFormat="1" ht="20.100000000000001" hidden="1" customHeight="1" x14ac:dyDescent="0.3">
      <c r="A75" s="65">
        <v>64</v>
      </c>
      <c r="B75" s="65"/>
      <c r="C75" s="79">
        <v>2</v>
      </c>
      <c r="D75" s="79" t="s">
        <v>100</v>
      </c>
      <c r="E75" s="65" t="s">
        <v>5</v>
      </c>
      <c r="F75" s="77">
        <v>125.00000000000001</v>
      </c>
      <c r="G75" s="77">
        <f t="shared" si="1"/>
        <v>250.00000000000003</v>
      </c>
      <c r="H75" s="66" t="s">
        <v>840</v>
      </c>
      <c r="I75" s="63">
        <f t="shared" si="2"/>
        <v>0</v>
      </c>
      <c r="J75" s="63" t="s">
        <v>904</v>
      </c>
      <c r="K75" s="71" t="s">
        <v>20</v>
      </c>
      <c r="L75" s="63">
        <f t="shared" si="3"/>
        <v>0</v>
      </c>
      <c r="M75" s="63" t="s">
        <v>849</v>
      </c>
      <c r="N75" s="67" t="s">
        <v>840</v>
      </c>
      <c r="O75" s="63">
        <f t="shared" si="0"/>
        <v>0</v>
      </c>
      <c r="P75" s="63" t="s">
        <v>936</v>
      </c>
      <c r="Q75" s="68" t="s">
        <v>840</v>
      </c>
      <c r="R75" s="63">
        <f t="shared" si="4"/>
        <v>0</v>
      </c>
      <c r="S75" s="68" t="s">
        <v>904</v>
      </c>
      <c r="T75" s="69" t="s">
        <v>840</v>
      </c>
      <c r="U75" s="63">
        <f t="shared" si="5"/>
        <v>0</v>
      </c>
      <c r="V75" s="70" t="s">
        <v>840</v>
      </c>
      <c r="W75" s="69" t="s">
        <v>840</v>
      </c>
      <c r="X75" s="63">
        <f t="shared" si="6"/>
        <v>0</v>
      </c>
      <c r="Y75" s="70" t="s">
        <v>840</v>
      </c>
      <c r="Z75" s="71" t="str">
        <f t="shared" si="7"/>
        <v>No cotiza</v>
      </c>
      <c r="AA75" s="71">
        <f t="shared" si="8"/>
        <v>0</v>
      </c>
      <c r="AB75" s="72"/>
    </row>
    <row r="76" spans="1:28" s="19" customFormat="1" ht="71.25" hidden="1" x14ac:dyDescent="0.3">
      <c r="A76" s="31">
        <v>65</v>
      </c>
      <c r="B76" s="31"/>
      <c r="C76" s="78">
        <v>2</v>
      </c>
      <c r="D76" s="78" t="s">
        <v>101</v>
      </c>
      <c r="E76" s="32" t="s">
        <v>5</v>
      </c>
      <c r="F76" s="76">
        <v>3758</v>
      </c>
      <c r="G76" s="76">
        <f t="shared" si="1"/>
        <v>7516</v>
      </c>
      <c r="H76" s="33" t="s">
        <v>840</v>
      </c>
      <c r="I76" s="34">
        <f t="shared" si="2"/>
        <v>0</v>
      </c>
      <c r="J76" s="34" t="s">
        <v>904</v>
      </c>
      <c r="K76" s="42">
        <v>3622.5</v>
      </c>
      <c r="L76" s="34">
        <f t="shared" si="3"/>
        <v>7245</v>
      </c>
      <c r="M76" s="34" t="s">
        <v>851</v>
      </c>
      <c r="N76" s="43">
        <v>1040</v>
      </c>
      <c r="O76" s="34">
        <f t="shared" ref="O76:O139" si="9">IFERROR($C76*N76,0)</f>
        <v>2080</v>
      </c>
      <c r="P76" s="34" t="s">
        <v>862</v>
      </c>
      <c r="Q76" s="36">
        <v>4903.3599999999997</v>
      </c>
      <c r="R76" s="34">
        <f t="shared" si="4"/>
        <v>9806.7199999999993</v>
      </c>
      <c r="S76" s="36" t="s">
        <v>910</v>
      </c>
      <c r="T76" s="37">
        <v>5910.3</v>
      </c>
      <c r="U76" s="34">
        <f t="shared" si="5"/>
        <v>11820.6</v>
      </c>
      <c r="V76" s="38" t="s">
        <v>926</v>
      </c>
      <c r="W76" s="37">
        <v>1085</v>
      </c>
      <c r="X76" s="34">
        <f t="shared" si="6"/>
        <v>2170</v>
      </c>
      <c r="Y76" s="38" t="s">
        <v>933</v>
      </c>
      <c r="Z76" s="39">
        <f t="shared" si="7"/>
        <v>3622.5</v>
      </c>
      <c r="AA76" s="40">
        <f t="shared" si="8"/>
        <v>7245</v>
      </c>
      <c r="AB76" s="30"/>
    </row>
    <row r="77" spans="1:28" s="19" customFormat="1" ht="20.100000000000001" hidden="1" customHeight="1" x14ac:dyDescent="0.3">
      <c r="A77" s="31">
        <v>66</v>
      </c>
      <c r="B77" s="31"/>
      <c r="C77" s="78">
        <v>1</v>
      </c>
      <c r="D77" s="78" t="s">
        <v>102</v>
      </c>
      <c r="E77" s="32" t="s">
        <v>5</v>
      </c>
      <c r="F77" s="76">
        <v>2572</v>
      </c>
      <c r="G77" s="76">
        <f t="shared" ref="G77:G140" si="10">F77*C77</f>
        <v>2572</v>
      </c>
      <c r="H77" s="33" t="s">
        <v>840</v>
      </c>
      <c r="I77" s="34">
        <f t="shared" ref="I77:I140" si="11">IFERROR($C77*H77,0)</f>
        <v>0</v>
      </c>
      <c r="J77" s="34" t="s">
        <v>904</v>
      </c>
      <c r="K77" s="42">
        <v>5638</v>
      </c>
      <c r="L77" s="34">
        <f t="shared" ref="L77:L140" si="12">IFERROR($C77*K77,0)</f>
        <v>5638</v>
      </c>
      <c r="M77" s="34" t="s">
        <v>853</v>
      </c>
      <c r="N77" s="43">
        <v>3241</v>
      </c>
      <c r="O77" s="34">
        <f t="shared" si="9"/>
        <v>3241</v>
      </c>
      <c r="P77" s="34" t="s">
        <v>875</v>
      </c>
      <c r="Q77" s="36">
        <v>3837.55</v>
      </c>
      <c r="R77" s="34">
        <f t="shared" ref="R77:R140" si="13">IFERROR($C77*Q77,0)</f>
        <v>3837.55</v>
      </c>
      <c r="S77" s="36" t="s">
        <v>908</v>
      </c>
      <c r="T77" s="37">
        <v>3805.65</v>
      </c>
      <c r="U77" s="34">
        <f t="shared" ref="U77:U140" si="14">IFERROR($C77*T77,0)</f>
        <v>3805.65</v>
      </c>
      <c r="V77" s="38" t="s">
        <v>926</v>
      </c>
      <c r="W77" s="37">
        <v>3947</v>
      </c>
      <c r="X77" s="34">
        <f t="shared" ref="X77:X140" si="15">IFERROR($C77*W77,0)</f>
        <v>3947</v>
      </c>
      <c r="Y77" s="38" t="s">
        <v>932</v>
      </c>
      <c r="Z77" s="39">
        <f t="shared" ref="Z77:Z140" si="16">IFERROR(MEDIAN(H77,K77,N77,Q77, T77,W77),"No cotiza")</f>
        <v>3837.55</v>
      </c>
      <c r="AA77" s="40">
        <f t="shared" ref="AA77:AA140" si="17">IFERROR($C77*Z77,0)</f>
        <v>3837.55</v>
      </c>
      <c r="AB77" s="30"/>
    </row>
    <row r="78" spans="1:28" s="19" customFormat="1" ht="20.100000000000001" hidden="1" customHeight="1" x14ac:dyDescent="0.3">
      <c r="A78" s="31">
        <v>67</v>
      </c>
      <c r="B78" s="31"/>
      <c r="C78" s="78">
        <v>1</v>
      </c>
      <c r="D78" s="78" t="s">
        <v>103</v>
      </c>
      <c r="E78" s="32" t="s">
        <v>5</v>
      </c>
      <c r="F78" s="76">
        <v>1763</v>
      </c>
      <c r="G78" s="76">
        <f t="shared" si="10"/>
        <v>1763</v>
      </c>
      <c r="H78" s="33" t="s">
        <v>840</v>
      </c>
      <c r="I78" s="34">
        <f t="shared" si="11"/>
        <v>0</v>
      </c>
      <c r="J78" s="34" t="s">
        <v>904</v>
      </c>
      <c r="K78" s="42">
        <v>6570</v>
      </c>
      <c r="L78" s="34">
        <f t="shared" si="12"/>
        <v>6570</v>
      </c>
      <c r="M78" s="34" t="s">
        <v>850</v>
      </c>
      <c r="N78" s="43">
        <v>2380</v>
      </c>
      <c r="O78" s="34">
        <f t="shared" si="9"/>
        <v>2380</v>
      </c>
      <c r="P78" s="34" t="s">
        <v>874</v>
      </c>
      <c r="Q78" s="36" t="s">
        <v>840</v>
      </c>
      <c r="R78" s="34">
        <f t="shared" si="13"/>
        <v>0</v>
      </c>
      <c r="S78" s="36" t="s">
        <v>904</v>
      </c>
      <c r="T78" s="37">
        <v>2722.95</v>
      </c>
      <c r="U78" s="34">
        <f t="shared" si="14"/>
        <v>2722.95</v>
      </c>
      <c r="V78" s="38" t="s">
        <v>926</v>
      </c>
      <c r="W78" s="37">
        <v>2824</v>
      </c>
      <c r="X78" s="34">
        <f t="shared" si="15"/>
        <v>2824</v>
      </c>
      <c r="Y78" s="38" t="s">
        <v>932</v>
      </c>
      <c r="Z78" s="39">
        <f t="shared" si="16"/>
        <v>2773.4749999999999</v>
      </c>
      <c r="AA78" s="40">
        <f t="shared" si="17"/>
        <v>2773.4749999999999</v>
      </c>
      <c r="AB78" s="30"/>
    </row>
    <row r="79" spans="1:28" s="19" customFormat="1" ht="20.100000000000001" hidden="1" customHeight="1" x14ac:dyDescent="0.3">
      <c r="A79" s="31">
        <v>68</v>
      </c>
      <c r="B79" s="31"/>
      <c r="C79" s="78">
        <v>1</v>
      </c>
      <c r="D79" s="78" t="s">
        <v>104</v>
      </c>
      <c r="E79" s="32" t="s">
        <v>5</v>
      </c>
      <c r="F79" s="76">
        <v>863.01724137931046</v>
      </c>
      <c r="G79" s="76">
        <f t="shared" si="10"/>
        <v>863.01724137931046</v>
      </c>
      <c r="H79" s="33" t="s">
        <v>840</v>
      </c>
      <c r="I79" s="34">
        <f t="shared" si="11"/>
        <v>0</v>
      </c>
      <c r="J79" s="34" t="s">
        <v>904</v>
      </c>
      <c r="K79" s="42">
        <v>1892</v>
      </c>
      <c r="L79" s="34">
        <f t="shared" si="12"/>
        <v>1892</v>
      </c>
      <c r="M79" s="34" t="s">
        <v>853</v>
      </c>
      <c r="N79" s="43">
        <v>1325</v>
      </c>
      <c r="O79" s="34">
        <f t="shared" si="9"/>
        <v>1325</v>
      </c>
      <c r="P79" s="34" t="s">
        <v>876</v>
      </c>
      <c r="Q79" s="36">
        <v>1135.2</v>
      </c>
      <c r="R79" s="34">
        <f t="shared" si="13"/>
        <v>1135.2</v>
      </c>
      <c r="S79" s="36" t="s">
        <v>910</v>
      </c>
      <c r="T79" s="37">
        <v>1277.0999999999999</v>
      </c>
      <c r="U79" s="34">
        <f t="shared" si="14"/>
        <v>1277.0999999999999</v>
      </c>
      <c r="V79" s="38" t="s">
        <v>926</v>
      </c>
      <c r="W79" s="37">
        <v>1325</v>
      </c>
      <c r="X79" s="34">
        <f t="shared" si="15"/>
        <v>1325</v>
      </c>
      <c r="Y79" s="38" t="s">
        <v>932</v>
      </c>
      <c r="Z79" s="39">
        <f t="shared" si="16"/>
        <v>1325</v>
      </c>
      <c r="AA79" s="40">
        <f t="shared" si="17"/>
        <v>1325</v>
      </c>
      <c r="AB79" s="30"/>
    </row>
    <row r="80" spans="1:28" s="19" customFormat="1" ht="18.600000000000001" hidden="1" customHeight="1" x14ac:dyDescent="0.3">
      <c r="A80" s="31">
        <v>69</v>
      </c>
      <c r="B80" s="31"/>
      <c r="C80" s="78">
        <v>1</v>
      </c>
      <c r="D80" s="78" t="s">
        <v>105</v>
      </c>
      <c r="E80" s="32" t="s">
        <v>5</v>
      </c>
      <c r="F80" s="76">
        <v>7068.9655172413795</v>
      </c>
      <c r="G80" s="76">
        <f t="shared" si="10"/>
        <v>7068.9655172413795</v>
      </c>
      <c r="H80" s="33" t="s">
        <v>840</v>
      </c>
      <c r="I80" s="34">
        <f t="shared" si="11"/>
        <v>0</v>
      </c>
      <c r="J80" s="34" t="s">
        <v>904</v>
      </c>
      <c r="K80" s="34" t="s">
        <v>20</v>
      </c>
      <c r="L80" s="34">
        <f t="shared" si="12"/>
        <v>0</v>
      </c>
      <c r="M80" s="34" t="s">
        <v>849</v>
      </c>
      <c r="N80" s="43">
        <v>1030</v>
      </c>
      <c r="O80" s="34">
        <f t="shared" si="9"/>
        <v>1030</v>
      </c>
      <c r="P80" s="34" t="s">
        <v>857</v>
      </c>
      <c r="Q80" s="36" t="s">
        <v>840</v>
      </c>
      <c r="R80" s="34">
        <f t="shared" si="13"/>
        <v>0</v>
      </c>
      <c r="S80" s="36" t="s">
        <v>904</v>
      </c>
      <c r="T80" s="37" t="s">
        <v>840</v>
      </c>
      <c r="U80" s="34">
        <f t="shared" si="14"/>
        <v>0</v>
      </c>
      <c r="V80" s="38" t="s">
        <v>840</v>
      </c>
      <c r="W80" s="37">
        <v>3096</v>
      </c>
      <c r="X80" s="34">
        <f t="shared" si="15"/>
        <v>3096</v>
      </c>
      <c r="Y80" s="38" t="s">
        <v>932</v>
      </c>
      <c r="Z80" s="39">
        <f t="shared" si="16"/>
        <v>2063</v>
      </c>
      <c r="AA80" s="40">
        <f t="shared" si="17"/>
        <v>2063</v>
      </c>
      <c r="AB80" s="30"/>
    </row>
    <row r="81" spans="1:28" s="19" customFormat="1" ht="20.100000000000001" hidden="1" customHeight="1" x14ac:dyDescent="0.3">
      <c r="A81" s="31">
        <v>70</v>
      </c>
      <c r="B81" s="31"/>
      <c r="C81" s="78">
        <v>3</v>
      </c>
      <c r="D81" s="78" t="s">
        <v>106</v>
      </c>
      <c r="E81" s="32" t="s">
        <v>5</v>
      </c>
      <c r="F81" s="76">
        <v>1724.1379310344828</v>
      </c>
      <c r="G81" s="76">
        <f t="shared" si="10"/>
        <v>5172.4137931034484</v>
      </c>
      <c r="H81" s="33" t="s">
        <v>840</v>
      </c>
      <c r="I81" s="34">
        <f t="shared" si="11"/>
        <v>0</v>
      </c>
      <c r="J81" s="34" t="s">
        <v>904</v>
      </c>
      <c r="K81" s="34" t="s">
        <v>20</v>
      </c>
      <c r="L81" s="34">
        <f t="shared" si="12"/>
        <v>0</v>
      </c>
      <c r="M81" s="34" t="s">
        <v>849</v>
      </c>
      <c r="N81" s="43">
        <v>2070</v>
      </c>
      <c r="O81" s="34">
        <f t="shared" si="9"/>
        <v>6210</v>
      </c>
      <c r="P81" s="34" t="s">
        <v>857</v>
      </c>
      <c r="Q81" s="36">
        <v>2070</v>
      </c>
      <c r="R81" s="34">
        <f t="shared" si="13"/>
        <v>6210</v>
      </c>
      <c r="S81" s="36" t="s">
        <v>908</v>
      </c>
      <c r="T81" s="37" t="s">
        <v>840</v>
      </c>
      <c r="U81" s="34">
        <f t="shared" si="14"/>
        <v>0</v>
      </c>
      <c r="V81" s="38" t="s">
        <v>840</v>
      </c>
      <c r="W81" s="37">
        <v>11129</v>
      </c>
      <c r="X81" s="34">
        <f t="shared" si="15"/>
        <v>33387</v>
      </c>
      <c r="Y81" s="38" t="s">
        <v>932</v>
      </c>
      <c r="Z81" s="39">
        <f t="shared" si="16"/>
        <v>2070</v>
      </c>
      <c r="AA81" s="40">
        <f t="shared" si="17"/>
        <v>6210</v>
      </c>
      <c r="AB81" s="30"/>
    </row>
    <row r="82" spans="1:28" s="19" customFormat="1" ht="20.100000000000001" hidden="1" customHeight="1" x14ac:dyDescent="0.3">
      <c r="A82" s="31">
        <v>71</v>
      </c>
      <c r="B82" s="31"/>
      <c r="C82" s="78">
        <v>1</v>
      </c>
      <c r="D82" s="78" t="s">
        <v>107</v>
      </c>
      <c r="E82" s="32" t="s">
        <v>5</v>
      </c>
      <c r="F82" s="76">
        <v>1422</v>
      </c>
      <c r="G82" s="76">
        <f t="shared" si="10"/>
        <v>1422</v>
      </c>
      <c r="H82" s="33" t="s">
        <v>840</v>
      </c>
      <c r="I82" s="34">
        <f t="shared" si="11"/>
        <v>0</v>
      </c>
      <c r="J82" s="34" t="s">
        <v>904</v>
      </c>
      <c r="K82" s="39" t="s">
        <v>20</v>
      </c>
      <c r="L82" s="34">
        <f t="shared" si="12"/>
        <v>0</v>
      </c>
      <c r="M82" s="34" t="s">
        <v>849</v>
      </c>
      <c r="N82" s="41" t="s">
        <v>840</v>
      </c>
      <c r="O82" s="34">
        <f t="shared" si="9"/>
        <v>0</v>
      </c>
      <c r="P82" s="34" t="s">
        <v>936</v>
      </c>
      <c r="Q82" s="36" t="s">
        <v>840</v>
      </c>
      <c r="R82" s="34">
        <f t="shared" si="13"/>
        <v>0</v>
      </c>
      <c r="S82" s="36" t="s">
        <v>904</v>
      </c>
      <c r="T82" s="37" t="s">
        <v>840</v>
      </c>
      <c r="U82" s="34">
        <f t="shared" si="14"/>
        <v>0</v>
      </c>
      <c r="V82" s="38" t="s">
        <v>840</v>
      </c>
      <c r="W82" s="37">
        <v>981</v>
      </c>
      <c r="X82" s="34">
        <f t="shared" si="15"/>
        <v>981</v>
      </c>
      <c r="Y82" s="38" t="s">
        <v>933</v>
      </c>
      <c r="Z82" s="39">
        <f t="shared" si="16"/>
        <v>981</v>
      </c>
      <c r="AA82" s="40">
        <f t="shared" si="17"/>
        <v>981</v>
      </c>
      <c r="AB82" s="30"/>
    </row>
    <row r="83" spans="1:28" s="19" customFormat="1" ht="20.100000000000001" hidden="1" customHeight="1" x14ac:dyDescent="0.3">
      <c r="A83" s="31">
        <v>72</v>
      </c>
      <c r="B83" s="31"/>
      <c r="C83" s="78">
        <v>1</v>
      </c>
      <c r="D83" s="78" t="s">
        <v>108</v>
      </c>
      <c r="E83" s="32" t="s">
        <v>5</v>
      </c>
      <c r="F83" s="76">
        <v>9913.7931034482772</v>
      </c>
      <c r="G83" s="76">
        <f t="shared" si="10"/>
        <v>9913.7931034482772</v>
      </c>
      <c r="H83" s="33" t="s">
        <v>840</v>
      </c>
      <c r="I83" s="34">
        <f t="shared" si="11"/>
        <v>0</v>
      </c>
      <c r="J83" s="34" t="s">
        <v>904</v>
      </c>
      <c r="K83" s="39" t="s">
        <v>20</v>
      </c>
      <c r="L83" s="34">
        <f t="shared" si="12"/>
        <v>0</v>
      </c>
      <c r="M83" s="34" t="s">
        <v>849</v>
      </c>
      <c r="N83" s="43">
        <v>10940</v>
      </c>
      <c r="O83" s="34">
        <f t="shared" si="9"/>
        <v>10940</v>
      </c>
      <c r="P83" s="34" t="s">
        <v>877</v>
      </c>
      <c r="Q83" s="36">
        <v>10833.48</v>
      </c>
      <c r="R83" s="34">
        <f t="shared" si="13"/>
        <v>10833.48</v>
      </c>
      <c r="S83" s="36" t="s">
        <v>908</v>
      </c>
      <c r="T83" s="37" t="s">
        <v>840</v>
      </c>
      <c r="U83" s="34">
        <f t="shared" si="14"/>
        <v>0</v>
      </c>
      <c r="V83" s="38" t="s">
        <v>840</v>
      </c>
      <c r="W83" s="37">
        <v>14044</v>
      </c>
      <c r="X83" s="34">
        <f t="shared" si="15"/>
        <v>14044</v>
      </c>
      <c r="Y83" s="38" t="s">
        <v>932</v>
      </c>
      <c r="Z83" s="39">
        <f t="shared" si="16"/>
        <v>10940</v>
      </c>
      <c r="AA83" s="40">
        <f t="shared" si="17"/>
        <v>10940</v>
      </c>
      <c r="AB83" s="30"/>
    </row>
    <row r="84" spans="1:28" s="19" customFormat="1" ht="28.5" hidden="1" x14ac:dyDescent="0.3">
      <c r="A84" s="31">
        <v>73</v>
      </c>
      <c r="B84" s="31"/>
      <c r="C84" s="78">
        <v>1</v>
      </c>
      <c r="D84" s="78" t="s">
        <v>109</v>
      </c>
      <c r="E84" s="32" t="s">
        <v>5</v>
      </c>
      <c r="F84" s="76">
        <v>4224.1379310344828</v>
      </c>
      <c r="G84" s="76">
        <f t="shared" si="10"/>
        <v>4224.1379310344828</v>
      </c>
      <c r="H84" s="33" t="s">
        <v>840</v>
      </c>
      <c r="I84" s="34">
        <f t="shared" si="11"/>
        <v>0</v>
      </c>
      <c r="J84" s="34" t="s">
        <v>904</v>
      </c>
      <c r="K84" s="39" t="s">
        <v>20</v>
      </c>
      <c r="L84" s="34">
        <f t="shared" si="12"/>
        <v>0</v>
      </c>
      <c r="M84" s="34" t="s">
        <v>849</v>
      </c>
      <c r="N84" s="43">
        <v>4780</v>
      </c>
      <c r="O84" s="34">
        <f t="shared" si="9"/>
        <v>4780</v>
      </c>
      <c r="P84" s="34" t="s">
        <v>857</v>
      </c>
      <c r="Q84" s="36">
        <v>4850.72</v>
      </c>
      <c r="R84" s="34">
        <f t="shared" si="13"/>
        <v>4850.72</v>
      </c>
      <c r="S84" s="36" t="s">
        <v>908</v>
      </c>
      <c r="T84" s="37" t="s">
        <v>840</v>
      </c>
      <c r="U84" s="34">
        <f t="shared" si="14"/>
        <v>0</v>
      </c>
      <c r="V84" s="38" t="s">
        <v>840</v>
      </c>
      <c r="W84" s="37">
        <v>6064</v>
      </c>
      <c r="X84" s="34">
        <f t="shared" si="15"/>
        <v>6064</v>
      </c>
      <c r="Y84" s="38" t="s">
        <v>932</v>
      </c>
      <c r="Z84" s="39">
        <f t="shared" si="16"/>
        <v>4850.72</v>
      </c>
      <c r="AA84" s="40">
        <f t="shared" si="17"/>
        <v>4850.72</v>
      </c>
      <c r="AB84" s="30"/>
    </row>
    <row r="85" spans="1:28" s="19" customFormat="1" ht="20.100000000000001" hidden="1" customHeight="1" x14ac:dyDescent="0.3">
      <c r="A85" s="31">
        <v>74</v>
      </c>
      <c r="B85" s="31"/>
      <c r="C85" s="78">
        <v>1</v>
      </c>
      <c r="D85" s="78" t="s">
        <v>941</v>
      </c>
      <c r="E85" s="32" t="s">
        <v>5</v>
      </c>
      <c r="F85" s="76">
        <v>9000</v>
      </c>
      <c r="G85" s="76">
        <f t="shared" si="10"/>
        <v>9000</v>
      </c>
      <c r="H85" s="33" t="s">
        <v>840</v>
      </c>
      <c r="I85" s="34">
        <f t="shared" si="11"/>
        <v>0</v>
      </c>
      <c r="J85" s="34" t="s">
        <v>904</v>
      </c>
      <c r="K85" s="42">
        <v>19730</v>
      </c>
      <c r="L85" s="34">
        <f t="shared" si="12"/>
        <v>19730</v>
      </c>
      <c r="M85" s="34" t="s">
        <v>850</v>
      </c>
      <c r="N85" s="42">
        <v>10851</v>
      </c>
      <c r="O85" s="34">
        <f t="shared" si="9"/>
        <v>10851</v>
      </c>
      <c r="P85" s="34" t="s">
        <v>878</v>
      </c>
      <c r="Q85" s="36">
        <v>10654.2</v>
      </c>
      <c r="R85" s="34">
        <f t="shared" si="13"/>
        <v>10654.2</v>
      </c>
      <c r="S85" s="36" t="s">
        <v>910</v>
      </c>
      <c r="T85" s="37">
        <v>13317.75</v>
      </c>
      <c r="U85" s="34">
        <f t="shared" si="14"/>
        <v>13317.75</v>
      </c>
      <c r="V85" s="38" t="s">
        <v>926</v>
      </c>
      <c r="W85" s="37">
        <v>13811</v>
      </c>
      <c r="X85" s="34">
        <f t="shared" si="15"/>
        <v>13811</v>
      </c>
      <c r="Y85" s="38" t="s">
        <v>932</v>
      </c>
      <c r="Z85" s="39">
        <f t="shared" si="16"/>
        <v>13317.75</v>
      </c>
      <c r="AA85" s="40">
        <f t="shared" si="17"/>
        <v>13317.75</v>
      </c>
      <c r="AB85" s="30"/>
    </row>
    <row r="86" spans="1:28" s="19" customFormat="1" ht="28.5" hidden="1" x14ac:dyDescent="0.3">
      <c r="A86" s="31">
        <v>75</v>
      </c>
      <c r="B86" s="31"/>
      <c r="C86" s="78">
        <v>1</v>
      </c>
      <c r="D86" s="78" t="s">
        <v>111</v>
      </c>
      <c r="E86" s="32" t="s">
        <v>5</v>
      </c>
      <c r="F86" s="76">
        <v>4193</v>
      </c>
      <c r="G86" s="76">
        <f t="shared" si="10"/>
        <v>4193</v>
      </c>
      <c r="H86" s="33" t="s">
        <v>840</v>
      </c>
      <c r="I86" s="34">
        <f t="shared" si="11"/>
        <v>0</v>
      </c>
      <c r="J86" s="34" t="s">
        <v>904</v>
      </c>
      <c r="K86" s="34" t="s">
        <v>20</v>
      </c>
      <c r="L86" s="34">
        <f t="shared" si="12"/>
        <v>0</v>
      </c>
      <c r="M86" s="34" t="s">
        <v>849</v>
      </c>
      <c r="N86" s="42">
        <v>1080</v>
      </c>
      <c r="O86" s="34">
        <f t="shared" si="9"/>
        <v>1080</v>
      </c>
      <c r="P86" s="34" t="s">
        <v>879</v>
      </c>
      <c r="Q86" s="36" t="s">
        <v>840</v>
      </c>
      <c r="R86" s="34">
        <f t="shared" si="13"/>
        <v>0</v>
      </c>
      <c r="S86" s="36" t="s">
        <v>904</v>
      </c>
      <c r="T86" s="37" t="s">
        <v>840</v>
      </c>
      <c r="U86" s="34">
        <f t="shared" si="14"/>
        <v>0</v>
      </c>
      <c r="V86" s="38" t="s">
        <v>840</v>
      </c>
      <c r="W86" s="37">
        <v>6674</v>
      </c>
      <c r="X86" s="34">
        <f t="shared" si="15"/>
        <v>6674</v>
      </c>
      <c r="Y86" s="38" t="s">
        <v>932</v>
      </c>
      <c r="Z86" s="39">
        <f t="shared" si="16"/>
        <v>3877</v>
      </c>
      <c r="AA86" s="40">
        <f t="shared" si="17"/>
        <v>3877</v>
      </c>
      <c r="AB86" s="30"/>
    </row>
    <row r="87" spans="1:28" s="19" customFormat="1" ht="28.5" hidden="1" x14ac:dyDescent="0.3">
      <c r="A87" s="31">
        <v>76</v>
      </c>
      <c r="B87" s="31"/>
      <c r="C87" s="78">
        <v>2</v>
      </c>
      <c r="D87" s="78" t="s">
        <v>112</v>
      </c>
      <c r="E87" s="32" t="s">
        <v>5</v>
      </c>
      <c r="F87" s="76">
        <v>4756</v>
      </c>
      <c r="G87" s="76">
        <f t="shared" si="10"/>
        <v>9512</v>
      </c>
      <c r="H87" s="33" t="s">
        <v>840</v>
      </c>
      <c r="I87" s="34">
        <f t="shared" si="11"/>
        <v>0</v>
      </c>
      <c r="J87" s="34" t="s">
        <v>904</v>
      </c>
      <c r="K87" s="39" t="s">
        <v>20</v>
      </c>
      <c r="L87" s="34">
        <f t="shared" si="12"/>
        <v>0</v>
      </c>
      <c r="M87" s="34" t="s">
        <v>849</v>
      </c>
      <c r="N87" s="42">
        <v>447</v>
      </c>
      <c r="O87" s="34">
        <f t="shared" si="9"/>
        <v>894</v>
      </c>
      <c r="P87" s="34" t="s">
        <v>862</v>
      </c>
      <c r="Q87" s="36" t="s">
        <v>840</v>
      </c>
      <c r="R87" s="34">
        <f t="shared" si="13"/>
        <v>0</v>
      </c>
      <c r="S87" s="36" t="s">
        <v>904</v>
      </c>
      <c r="T87" s="37" t="s">
        <v>840</v>
      </c>
      <c r="U87" s="34">
        <f t="shared" si="14"/>
        <v>0</v>
      </c>
      <c r="V87" s="38" t="s">
        <v>840</v>
      </c>
      <c r="W87" s="37" t="s">
        <v>840</v>
      </c>
      <c r="X87" s="34">
        <f t="shared" si="15"/>
        <v>0</v>
      </c>
      <c r="Y87" s="38" t="s">
        <v>840</v>
      </c>
      <c r="Z87" s="39">
        <f t="shared" si="16"/>
        <v>447</v>
      </c>
      <c r="AA87" s="40">
        <f t="shared" si="17"/>
        <v>894</v>
      </c>
      <c r="AB87" s="30"/>
    </row>
    <row r="88" spans="1:28" s="19" customFormat="1" ht="28.5" hidden="1" x14ac:dyDescent="0.3">
      <c r="A88" s="31">
        <v>77</v>
      </c>
      <c r="B88" s="31"/>
      <c r="C88" s="78">
        <v>2</v>
      </c>
      <c r="D88" s="78" t="s">
        <v>113</v>
      </c>
      <c r="E88" s="32" t="s">
        <v>5</v>
      </c>
      <c r="F88" s="76">
        <v>3793.1034482758623</v>
      </c>
      <c r="G88" s="76">
        <f t="shared" si="10"/>
        <v>7586.2068965517246</v>
      </c>
      <c r="H88" s="33" t="s">
        <v>840</v>
      </c>
      <c r="I88" s="34">
        <f t="shared" si="11"/>
        <v>0</v>
      </c>
      <c r="J88" s="34" t="s">
        <v>904</v>
      </c>
      <c r="K88" s="39" t="s">
        <v>20</v>
      </c>
      <c r="L88" s="34">
        <f t="shared" si="12"/>
        <v>0</v>
      </c>
      <c r="M88" s="34" t="s">
        <v>849</v>
      </c>
      <c r="N88" s="42">
        <v>4333</v>
      </c>
      <c r="O88" s="34">
        <f t="shared" si="9"/>
        <v>8666</v>
      </c>
      <c r="P88" s="34" t="s">
        <v>857</v>
      </c>
      <c r="Q88" s="36">
        <v>4410.25</v>
      </c>
      <c r="R88" s="34">
        <f t="shared" si="13"/>
        <v>8820.5</v>
      </c>
      <c r="S88" s="36" t="s">
        <v>908</v>
      </c>
      <c r="T88" s="37" t="s">
        <v>840</v>
      </c>
      <c r="U88" s="34">
        <f t="shared" si="14"/>
        <v>0</v>
      </c>
      <c r="V88" s="38" t="s">
        <v>840</v>
      </c>
      <c r="W88" s="37">
        <v>5369</v>
      </c>
      <c r="X88" s="34">
        <f t="shared" si="15"/>
        <v>10738</v>
      </c>
      <c r="Y88" s="38" t="s">
        <v>932</v>
      </c>
      <c r="Z88" s="39">
        <f t="shared" si="16"/>
        <v>4410.25</v>
      </c>
      <c r="AA88" s="40">
        <f t="shared" si="17"/>
        <v>8820.5</v>
      </c>
      <c r="AB88" s="30"/>
    </row>
    <row r="89" spans="1:28" s="19" customFormat="1" ht="20.100000000000001" hidden="1" customHeight="1" x14ac:dyDescent="0.3">
      <c r="A89" s="31">
        <v>78</v>
      </c>
      <c r="B89" s="31"/>
      <c r="C89" s="78">
        <v>1</v>
      </c>
      <c r="D89" s="78" t="s">
        <v>114</v>
      </c>
      <c r="E89" s="32" t="s">
        <v>5</v>
      </c>
      <c r="F89" s="76">
        <v>1408</v>
      </c>
      <c r="G89" s="76">
        <f t="shared" si="10"/>
        <v>1408</v>
      </c>
      <c r="H89" s="33" t="s">
        <v>840</v>
      </c>
      <c r="I89" s="34">
        <f t="shared" si="11"/>
        <v>0</v>
      </c>
      <c r="J89" s="34" t="s">
        <v>904</v>
      </c>
      <c r="K89" s="39" t="s">
        <v>20</v>
      </c>
      <c r="L89" s="34">
        <f t="shared" si="12"/>
        <v>0</v>
      </c>
      <c r="M89" s="34" t="s">
        <v>849</v>
      </c>
      <c r="N89" s="43">
        <v>650</v>
      </c>
      <c r="O89" s="34">
        <f t="shared" si="9"/>
        <v>650</v>
      </c>
      <c r="P89" s="34" t="s">
        <v>862</v>
      </c>
      <c r="Q89" s="36" t="s">
        <v>840</v>
      </c>
      <c r="R89" s="34">
        <f t="shared" si="13"/>
        <v>0</v>
      </c>
      <c r="S89" s="36" t="s">
        <v>904</v>
      </c>
      <c r="T89" s="37" t="s">
        <v>840</v>
      </c>
      <c r="U89" s="34">
        <f t="shared" si="14"/>
        <v>0</v>
      </c>
      <c r="V89" s="38" t="s">
        <v>840</v>
      </c>
      <c r="W89" s="37">
        <v>144</v>
      </c>
      <c r="X89" s="34">
        <f t="shared" si="15"/>
        <v>144</v>
      </c>
      <c r="Y89" s="38" t="s">
        <v>933</v>
      </c>
      <c r="Z89" s="39">
        <f t="shared" si="16"/>
        <v>397</v>
      </c>
      <c r="AA89" s="40">
        <f t="shared" si="17"/>
        <v>397</v>
      </c>
      <c r="AB89" s="30"/>
    </row>
    <row r="90" spans="1:28" s="19" customFormat="1" ht="20.100000000000001" hidden="1" customHeight="1" x14ac:dyDescent="0.3">
      <c r="A90" s="31">
        <v>79</v>
      </c>
      <c r="B90" s="31"/>
      <c r="C90" s="78">
        <v>1</v>
      </c>
      <c r="D90" s="78" t="s">
        <v>115</v>
      </c>
      <c r="E90" s="32" t="s">
        <v>5</v>
      </c>
      <c r="F90" s="76">
        <v>934.00000000000011</v>
      </c>
      <c r="G90" s="76">
        <f t="shared" si="10"/>
        <v>934.00000000000011</v>
      </c>
      <c r="H90" s="33" t="s">
        <v>840</v>
      </c>
      <c r="I90" s="34">
        <f t="shared" si="11"/>
        <v>0</v>
      </c>
      <c r="J90" s="34" t="s">
        <v>904</v>
      </c>
      <c r="K90" s="34" t="s">
        <v>20</v>
      </c>
      <c r="L90" s="34">
        <f t="shared" si="12"/>
        <v>0</v>
      </c>
      <c r="M90" s="34" t="s">
        <v>849</v>
      </c>
      <c r="N90" s="43">
        <v>1440</v>
      </c>
      <c r="O90" s="34">
        <f t="shared" si="9"/>
        <v>1440</v>
      </c>
      <c r="P90" s="34" t="s">
        <v>880</v>
      </c>
      <c r="Q90" s="36" t="s">
        <v>840</v>
      </c>
      <c r="R90" s="34">
        <f t="shared" si="13"/>
        <v>0</v>
      </c>
      <c r="S90" s="36" t="s">
        <v>904</v>
      </c>
      <c r="T90" s="37">
        <v>1435.05</v>
      </c>
      <c r="U90" s="34">
        <f t="shared" si="14"/>
        <v>1435.05</v>
      </c>
      <c r="V90" s="38" t="s">
        <v>926</v>
      </c>
      <c r="W90" s="37">
        <v>2716</v>
      </c>
      <c r="X90" s="34">
        <f t="shared" si="15"/>
        <v>2716</v>
      </c>
      <c r="Y90" s="38" t="s">
        <v>932</v>
      </c>
      <c r="Z90" s="39">
        <f t="shared" si="16"/>
        <v>1440</v>
      </c>
      <c r="AA90" s="40">
        <f t="shared" si="17"/>
        <v>1440</v>
      </c>
      <c r="AB90" s="30"/>
    </row>
    <row r="91" spans="1:28" s="19" customFormat="1" ht="42.75" hidden="1" x14ac:dyDescent="0.3">
      <c r="A91" s="31">
        <v>80</v>
      </c>
      <c r="B91" s="31"/>
      <c r="C91" s="78">
        <v>1</v>
      </c>
      <c r="D91" s="78" t="s">
        <v>116</v>
      </c>
      <c r="E91" s="32" t="s">
        <v>5</v>
      </c>
      <c r="F91" s="76">
        <v>18.965517241379313</v>
      </c>
      <c r="G91" s="76">
        <f t="shared" si="10"/>
        <v>18.965517241379313</v>
      </c>
      <c r="H91" s="33" t="s">
        <v>840</v>
      </c>
      <c r="I91" s="34">
        <f t="shared" si="11"/>
        <v>0</v>
      </c>
      <c r="J91" s="34" t="s">
        <v>904</v>
      </c>
      <c r="K91" s="44">
        <v>5926</v>
      </c>
      <c r="L91" s="34">
        <f t="shared" si="12"/>
        <v>5926</v>
      </c>
      <c r="M91" s="34" t="s">
        <v>850</v>
      </c>
      <c r="N91" s="43">
        <v>80</v>
      </c>
      <c r="O91" s="34">
        <f t="shared" si="9"/>
        <v>80</v>
      </c>
      <c r="P91" s="34" t="s">
        <v>862</v>
      </c>
      <c r="Q91" s="36" t="s">
        <v>840</v>
      </c>
      <c r="R91" s="34">
        <f t="shared" si="13"/>
        <v>0</v>
      </c>
      <c r="S91" s="36" t="s">
        <v>904</v>
      </c>
      <c r="T91" s="37">
        <v>4000.05</v>
      </c>
      <c r="U91" s="34">
        <f t="shared" si="14"/>
        <v>4000.05</v>
      </c>
      <c r="V91" s="38" t="s">
        <v>926</v>
      </c>
      <c r="W91" s="37">
        <v>62</v>
      </c>
      <c r="X91" s="34">
        <f t="shared" si="15"/>
        <v>62</v>
      </c>
      <c r="Y91" s="38" t="s">
        <v>933</v>
      </c>
      <c r="Z91" s="39">
        <f t="shared" si="16"/>
        <v>2040.0250000000001</v>
      </c>
      <c r="AA91" s="40">
        <f t="shared" si="17"/>
        <v>2040.0250000000001</v>
      </c>
      <c r="AB91" s="30"/>
    </row>
    <row r="92" spans="1:28" s="19" customFormat="1" ht="42.75" hidden="1" x14ac:dyDescent="0.3">
      <c r="A92" s="31">
        <v>81</v>
      </c>
      <c r="B92" s="31"/>
      <c r="C92" s="78">
        <v>1</v>
      </c>
      <c r="D92" s="78" t="s">
        <v>117</v>
      </c>
      <c r="E92" s="32" t="s">
        <v>5</v>
      </c>
      <c r="F92" s="76">
        <v>1102</v>
      </c>
      <c r="G92" s="76">
        <f t="shared" si="10"/>
        <v>1102</v>
      </c>
      <c r="H92" s="33" t="s">
        <v>840</v>
      </c>
      <c r="I92" s="34">
        <f t="shared" si="11"/>
        <v>0</v>
      </c>
      <c r="J92" s="34" t="s">
        <v>904</v>
      </c>
      <c r="K92" s="44">
        <v>22064</v>
      </c>
      <c r="L92" s="34">
        <f t="shared" si="12"/>
        <v>22064</v>
      </c>
      <c r="M92" s="34" t="s">
        <v>853</v>
      </c>
      <c r="N92" s="42">
        <v>293</v>
      </c>
      <c r="O92" s="34">
        <f t="shared" si="9"/>
        <v>293</v>
      </c>
      <c r="P92" s="34" t="s">
        <v>862</v>
      </c>
      <c r="Q92" s="36" t="s">
        <v>840</v>
      </c>
      <c r="R92" s="34">
        <f t="shared" si="13"/>
        <v>0</v>
      </c>
      <c r="S92" s="36" t="s">
        <v>904</v>
      </c>
      <c r="T92" s="37">
        <v>1590.3</v>
      </c>
      <c r="U92" s="34">
        <f t="shared" si="14"/>
        <v>1590.3</v>
      </c>
      <c r="V92" s="38" t="s">
        <v>926</v>
      </c>
      <c r="W92" s="37">
        <v>1650</v>
      </c>
      <c r="X92" s="34">
        <f t="shared" si="15"/>
        <v>1650</v>
      </c>
      <c r="Y92" s="38" t="s">
        <v>932</v>
      </c>
      <c r="Z92" s="39">
        <f t="shared" si="16"/>
        <v>1620.15</v>
      </c>
      <c r="AA92" s="40">
        <f t="shared" si="17"/>
        <v>1620.15</v>
      </c>
      <c r="AB92" s="30"/>
    </row>
    <row r="93" spans="1:28" s="19" customFormat="1" ht="20.100000000000001" hidden="1" customHeight="1" x14ac:dyDescent="0.3">
      <c r="A93" s="31">
        <v>82</v>
      </c>
      <c r="B93" s="31"/>
      <c r="C93" s="78">
        <v>1</v>
      </c>
      <c r="D93" s="78" t="s">
        <v>118</v>
      </c>
      <c r="E93" s="32" t="s">
        <v>5</v>
      </c>
      <c r="F93" s="76">
        <v>1433</v>
      </c>
      <c r="G93" s="76">
        <f t="shared" si="10"/>
        <v>1433</v>
      </c>
      <c r="H93" s="33" t="s">
        <v>840</v>
      </c>
      <c r="I93" s="34">
        <f t="shared" si="11"/>
        <v>0</v>
      </c>
      <c r="J93" s="34" t="s">
        <v>904</v>
      </c>
      <c r="K93" s="42">
        <v>3370</v>
      </c>
      <c r="L93" s="34">
        <f t="shared" si="12"/>
        <v>3370</v>
      </c>
      <c r="M93" s="34" t="s">
        <v>850</v>
      </c>
      <c r="N93" s="42">
        <v>2022</v>
      </c>
      <c r="O93" s="34">
        <f t="shared" si="9"/>
        <v>2022</v>
      </c>
      <c r="P93" s="34" t="s">
        <v>865</v>
      </c>
      <c r="Q93" s="36">
        <v>2106.25</v>
      </c>
      <c r="R93" s="34">
        <f t="shared" si="13"/>
        <v>2106.25</v>
      </c>
      <c r="S93" s="36" t="s">
        <v>908</v>
      </c>
      <c r="T93" s="37">
        <v>2274.75</v>
      </c>
      <c r="U93" s="34">
        <f t="shared" si="14"/>
        <v>2274.75</v>
      </c>
      <c r="V93" s="38" t="s">
        <v>926</v>
      </c>
      <c r="W93" s="37">
        <v>2359</v>
      </c>
      <c r="X93" s="34">
        <f t="shared" si="15"/>
        <v>2359</v>
      </c>
      <c r="Y93" s="38" t="s">
        <v>932</v>
      </c>
      <c r="Z93" s="39">
        <f t="shared" si="16"/>
        <v>2274.75</v>
      </c>
      <c r="AA93" s="40">
        <f t="shared" si="17"/>
        <v>2274.75</v>
      </c>
      <c r="AB93" s="30"/>
    </row>
    <row r="94" spans="1:28" s="19" customFormat="1" ht="18.600000000000001" hidden="1" customHeight="1" x14ac:dyDescent="0.3">
      <c r="A94" s="31">
        <v>83</v>
      </c>
      <c r="B94" s="31"/>
      <c r="C94" s="78">
        <v>1</v>
      </c>
      <c r="D94" s="78" t="s">
        <v>119</v>
      </c>
      <c r="E94" s="32" t="s">
        <v>5</v>
      </c>
      <c r="F94" s="76">
        <v>424.82758620689657</v>
      </c>
      <c r="G94" s="76">
        <f t="shared" si="10"/>
        <v>424.82758620689657</v>
      </c>
      <c r="H94" s="33" t="s">
        <v>840</v>
      </c>
      <c r="I94" s="34">
        <f t="shared" si="11"/>
        <v>0</v>
      </c>
      <c r="J94" s="34" t="s">
        <v>904</v>
      </c>
      <c r="K94" s="34" t="s">
        <v>20</v>
      </c>
      <c r="L94" s="34">
        <f t="shared" si="12"/>
        <v>0</v>
      </c>
      <c r="M94" s="34" t="s">
        <v>849</v>
      </c>
      <c r="N94" s="34" t="s">
        <v>840</v>
      </c>
      <c r="O94" s="34">
        <f t="shared" si="9"/>
        <v>0</v>
      </c>
      <c r="P94" s="34" t="s">
        <v>936</v>
      </c>
      <c r="Q94" s="36" t="s">
        <v>840</v>
      </c>
      <c r="R94" s="34">
        <f t="shared" si="13"/>
        <v>0</v>
      </c>
      <c r="S94" s="36" t="s">
        <v>904</v>
      </c>
      <c r="T94" s="37" t="s">
        <v>840</v>
      </c>
      <c r="U94" s="34">
        <f t="shared" si="14"/>
        <v>0</v>
      </c>
      <c r="V94" s="38" t="s">
        <v>840</v>
      </c>
      <c r="W94" s="37">
        <v>5035</v>
      </c>
      <c r="X94" s="34">
        <f t="shared" si="15"/>
        <v>5035</v>
      </c>
      <c r="Y94" s="38" t="s">
        <v>932</v>
      </c>
      <c r="Z94" s="39">
        <f t="shared" si="16"/>
        <v>5035</v>
      </c>
      <c r="AA94" s="40">
        <f t="shared" si="17"/>
        <v>5035</v>
      </c>
      <c r="AB94" s="30"/>
    </row>
    <row r="95" spans="1:28" s="19" customFormat="1" ht="20.100000000000001" hidden="1" customHeight="1" x14ac:dyDescent="0.3">
      <c r="A95" s="31">
        <v>84</v>
      </c>
      <c r="B95" s="31"/>
      <c r="C95" s="78">
        <v>1</v>
      </c>
      <c r="D95" s="78" t="s">
        <v>120</v>
      </c>
      <c r="E95" s="32" t="s">
        <v>5</v>
      </c>
      <c r="F95" s="76">
        <v>6034.4827586206902</v>
      </c>
      <c r="G95" s="76">
        <f t="shared" si="10"/>
        <v>6034.4827586206902</v>
      </c>
      <c r="H95" s="33" t="s">
        <v>840</v>
      </c>
      <c r="I95" s="34">
        <f t="shared" si="11"/>
        <v>0</v>
      </c>
      <c r="J95" s="34" t="s">
        <v>904</v>
      </c>
      <c r="K95" s="39" t="s">
        <v>20</v>
      </c>
      <c r="L95" s="34">
        <f t="shared" si="12"/>
        <v>0</v>
      </c>
      <c r="M95" s="34" t="s">
        <v>849</v>
      </c>
      <c r="N95" s="43">
        <v>7035</v>
      </c>
      <c r="O95" s="34">
        <f t="shared" si="9"/>
        <v>7035</v>
      </c>
      <c r="P95" s="34" t="s">
        <v>881</v>
      </c>
      <c r="Q95" s="36">
        <v>7034.72</v>
      </c>
      <c r="R95" s="34">
        <f t="shared" si="13"/>
        <v>7034.72</v>
      </c>
      <c r="S95" s="36" t="s">
        <v>914</v>
      </c>
      <c r="T95" s="37" t="s">
        <v>840</v>
      </c>
      <c r="U95" s="34">
        <f t="shared" si="14"/>
        <v>0</v>
      </c>
      <c r="V95" s="38" t="s">
        <v>840</v>
      </c>
      <c r="W95" s="37">
        <v>8794</v>
      </c>
      <c r="X95" s="34">
        <f t="shared" si="15"/>
        <v>8794</v>
      </c>
      <c r="Y95" s="38" t="s">
        <v>932</v>
      </c>
      <c r="Z95" s="39">
        <f t="shared" si="16"/>
        <v>7035</v>
      </c>
      <c r="AA95" s="40">
        <f t="shared" si="17"/>
        <v>7035</v>
      </c>
      <c r="AB95" s="30"/>
    </row>
    <row r="96" spans="1:28" s="19" customFormat="1" ht="28.5" hidden="1" x14ac:dyDescent="0.3">
      <c r="A96" s="31">
        <v>85</v>
      </c>
      <c r="B96" s="31"/>
      <c r="C96" s="78">
        <v>2</v>
      </c>
      <c r="D96" s="78" t="s">
        <v>121</v>
      </c>
      <c r="E96" s="32" t="s">
        <v>5</v>
      </c>
      <c r="F96" s="76">
        <v>4482.7586206896558</v>
      </c>
      <c r="G96" s="76">
        <f t="shared" si="10"/>
        <v>8965.5172413793116</v>
      </c>
      <c r="H96" s="33" t="s">
        <v>840</v>
      </c>
      <c r="I96" s="34">
        <f t="shared" si="11"/>
        <v>0</v>
      </c>
      <c r="J96" s="34" t="s">
        <v>904</v>
      </c>
      <c r="K96" s="39" t="s">
        <v>20</v>
      </c>
      <c r="L96" s="34">
        <f t="shared" si="12"/>
        <v>0</v>
      </c>
      <c r="M96" s="34" t="s">
        <v>849</v>
      </c>
      <c r="N96" s="43">
        <v>4986</v>
      </c>
      <c r="O96" s="34">
        <f t="shared" si="9"/>
        <v>9972</v>
      </c>
      <c r="P96" s="34" t="s">
        <v>857</v>
      </c>
      <c r="Q96" s="36">
        <v>5076.96</v>
      </c>
      <c r="R96" s="34">
        <f t="shared" si="13"/>
        <v>10153.92</v>
      </c>
      <c r="S96" s="36" t="s">
        <v>908</v>
      </c>
      <c r="T96" s="37" t="s">
        <v>840</v>
      </c>
      <c r="U96" s="34">
        <f t="shared" si="14"/>
        <v>0</v>
      </c>
      <c r="V96" s="38" t="s">
        <v>840</v>
      </c>
      <c r="W96" s="37">
        <v>6347</v>
      </c>
      <c r="X96" s="34">
        <f t="shared" si="15"/>
        <v>12694</v>
      </c>
      <c r="Y96" s="38" t="s">
        <v>932</v>
      </c>
      <c r="Z96" s="39">
        <f t="shared" si="16"/>
        <v>5076.96</v>
      </c>
      <c r="AA96" s="40">
        <f t="shared" si="17"/>
        <v>10153.92</v>
      </c>
      <c r="AB96" s="30"/>
    </row>
    <row r="97" spans="1:28" s="19" customFormat="1" ht="20.100000000000001" hidden="1" customHeight="1" x14ac:dyDescent="0.3">
      <c r="A97" s="31">
        <v>86</v>
      </c>
      <c r="B97" s="31"/>
      <c r="C97" s="78">
        <v>1</v>
      </c>
      <c r="D97" s="78" t="s">
        <v>122</v>
      </c>
      <c r="E97" s="32" t="s">
        <v>5</v>
      </c>
      <c r="F97" s="76">
        <v>1982.793103448276</v>
      </c>
      <c r="G97" s="76">
        <f t="shared" si="10"/>
        <v>1982.793103448276</v>
      </c>
      <c r="H97" s="33" t="s">
        <v>840</v>
      </c>
      <c r="I97" s="34">
        <f t="shared" si="11"/>
        <v>0</v>
      </c>
      <c r="J97" s="34" t="s">
        <v>904</v>
      </c>
      <c r="K97" s="39" t="s">
        <v>20</v>
      </c>
      <c r="L97" s="34">
        <f t="shared" si="12"/>
        <v>0</v>
      </c>
      <c r="M97" s="34" t="s">
        <v>849</v>
      </c>
      <c r="N97" s="43">
        <v>2768</v>
      </c>
      <c r="O97" s="34">
        <f t="shared" si="9"/>
        <v>2768</v>
      </c>
      <c r="P97" s="34" t="s">
        <v>862</v>
      </c>
      <c r="Q97" s="36" t="s">
        <v>840</v>
      </c>
      <c r="R97" s="34">
        <f t="shared" si="13"/>
        <v>0</v>
      </c>
      <c r="S97" s="36" t="s">
        <v>904</v>
      </c>
      <c r="T97" s="37" t="s">
        <v>840</v>
      </c>
      <c r="U97" s="34">
        <f t="shared" si="14"/>
        <v>0</v>
      </c>
      <c r="V97" s="38" t="s">
        <v>840</v>
      </c>
      <c r="W97" s="37">
        <v>3285</v>
      </c>
      <c r="X97" s="34">
        <f t="shared" si="15"/>
        <v>3285</v>
      </c>
      <c r="Y97" s="38" t="s">
        <v>932</v>
      </c>
      <c r="Z97" s="39">
        <f t="shared" si="16"/>
        <v>3026.5</v>
      </c>
      <c r="AA97" s="40">
        <f t="shared" si="17"/>
        <v>3026.5</v>
      </c>
      <c r="AB97" s="30"/>
    </row>
    <row r="98" spans="1:28" s="19" customFormat="1" ht="28.5" hidden="1" x14ac:dyDescent="0.3">
      <c r="A98" s="31">
        <v>87</v>
      </c>
      <c r="B98" s="31"/>
      <c r="C98" s="78">
        <v>1</v>
      </c>
      <c r="D98" s="78" t="s">
        <v>123</v>
      </c>
      <c r="E98" s="32" t="s">
        <v>5</v>
      </c>
      <c r="F98" s="76">
        <v>1810.344827586207</v>
      </c>
      <c r="G98" s="76">
        <f t="shared" si="10"/>
        <v>1810.344827586207</v>
      </c>
      <c r="H98" s="33" t="s">
        <v>840</v>
      </c>
      <c r="I98" s="34">
        <f t="shared" si="11"/>
        <v>0</v>
      </c>
      <c r="J98" s="34" t="s">
        <v>904</v>
      </c>
      <c r="K98" s="34" t="s">
        <v>20</v>
      </c>
      <c r="L98" s="34">
        <f t="shared" si="12"/>
        <v>0</v>
      </c>
      <c r="M98" s="34" t="s">
        <v>849</v>
      </c>
      <c r="N98" s="43">
        <v>2146</v>
      </c>
      <c r="O98" s="34">
        <f t="shared" si="9"/>
        <v>2146</v>
      </c>
      <c r="P98" s="34" t="s">
        <v>857</v>
      </c>
      <c r="Q98" s="36" t="s">
        <v>840</v>
      </c>
      <c r="R98" s="34">
        <f t="shared" si="13"/>
        <v>0</v>
      </c>
      <c r="S98" s="36" t="s">
        <v>904</v>
      </c>
      <c r="T98" s="37" t="s">
        <v>840</v>
      </c>
      <c r="U98" s="34">
        <f t="shared" si="14"/>
        <v>0</v>
      </c>
      <c r="V98" s="38" t="s">
        <v>840</v>
      </c>
      <c r="W98" s="37">
        <v>3631</v>
      </c>
      <c r="X98" s="34">
        <f t="shared" si="15"/>
        <v>3631</v>
      </c>
      <c r="Y98" s="38" t="s">
        <v>932</v>
      </c>
      <c r="Z98" s="39">
        <f t="shared" si="16"/>
        <v>2888.5</v>
      </c>
      <c r="AA98" s="40">
        <f t="shared" si="17"/>
        <v>2888.5</v>
      </c>
      <c r="AB98" s="30"/>
    </row>
    <row r="99" spans="1:28" s="19" customFormat="1" ht="20.100000000000001" hidden="1" customHeight="1" x14ac:dyDescent="0.3">
      <c r="A99" s="31">
        <v>88</v>
      </c>
      <c r="B99" s="31"/>
      <c r="C99" s="78">
        <v>1</v>
      </c>
      <c r="D99" s="78" t="s">
        <v>124</v>
      </c>
      <c r="E99" s="32" t="s">
        <v>5</v>
      </c>
      <c r="F99" s="76">
        <v>950.00000000000011</v>
      </c>
      <c r="G99" s="76">
        <f t="shared" si="10"/>
        <v>950.00000000000011</v>
      </c>
      <c r="H99" s="33" t="s">
        <v>840</v>
      </c>
      <c r="I99" s="34">
        <f t="shared" si="11"/>
        <v>0</v>
      </c>
      <c r="J99" s="34" t="s">
        <v>904</v>
      </c>
      <c r="K99" s="39" t="s">
        <v>20</v>
      </c>
      <c r="L99" s="34">
        <f t="shared" si="12"/>
        <v>0</v>
      </c>
      <c r="M99" s="34" t="s">
        <v>849</v>
      </c>
      <c r="N99" s="43">
        <v>613</v>
      </c>
      <c r="O99" s="34">
        <f t="shared" si="9"/>
        <v>613</v>
      </c>
      <c r="P99" s="34" t="s">
        <v>862</v>
      </c>
      <c r="Q99" s="36" t="s">
        <v>840</v>
      </c>
      <c r="R99" s="34">
        <f t="shared" si="13"/>
        <v>0</v>
      </c>
      <c r="S99" s="36" t="s">
        <v>904</v>
      </c>
      <c r="T99" s="37" t="s">
        <v>840</v>
      </c>
      <c r="U99" s="34">
        <f t="shared" si="14"/>
        <v>0</v>
      </c>
      <c r="V99" s="38" t="s">
        <v>840</v>
      </c>
      <c r="W99" s="37">
        <v>3080</v>
      </c>
      <c r="X99" s="34">
        <f t="shared" si="15"/>
        <v>3080</v>
      </c>
      <c r="Y99" s="38" t="s">
        <v>934</v>
      </c>
      <c r="Z99" s="39">
        <f t="shared" si="16"/>
        <v>1846.5</v>
      </c>
      <c r="AA99" s="40">
        <f t="shared" si="17"/>
        <v>1846.5</v>
      </c>
      <c r="AB99" s="30"/>
    </row>
    <row r="100" spans="1:28" s="19" customFormat="1" ht="20.100000000000001" hidden="1" customHeight="1" x14ac:dyDescent="0.3">
      <c r="A100" s="31">
        <v>89</v>
      </c>
      <c r="B100" s="31"/>
      <c r="C100" s="78">
        <v>10</v>
      </c>
      <c r="D100" s="78" t="s">
        <v>125</v>
      </c>
      <c r="E100" s="32" t="s">
        <v>5</v>
      </c>
      <c r="F100" s="76">
        <v>129.31034482758622</v>
      </c>
      <c r="G100" s="76">
        <f t="shared" si="10"/>
        <v>1293.1034482758623</v>
      </c>
      <c r="H100" s="33">
        <v>154.70000000000002</v>
      </c>
      <c r="I100" s="34">
        <f t="shared" si="11"/>
        <v>1547.0000000000002</v>
      </c>
      <c r="J100" s="34" t="s">
        <v>848</v>
      </c>
      <c r="K100" s="39" t="s">
        <v>20</v>
      </c>
      <c r="L100" s="34">
        <f t="shared" si="12"/>
        <v>0</v>
      </c>
      <c r="M100" s="34" t="s">
        <v>849</v>
      </c>
      <c r="N100" s="43">
        <v>167</v>
      </c>
      <c r="O100" s="34">
        <f t="shared" si="9"/>
        <v>1670</v>
      </c>
      <c r="P100" s="34" t="s">
        <v>862</v>
      </c>
      <c r="Q100" s="36">
        <v>117</v>
      </c>
      <c r="R100" s="34">
        <f t="shared" si="13"/>
        <v>1170</v>
      </c>
      <c r="S100" s="36" t="s">
        <v>907</v>
      </c>
      <c r="T100" s="37" t="s">
        <v>840</v>
      </c>
      <c r="U100" s="34">
        <f t="shared" si="14"/>
        <v>0</v>
      </c>
      <c r="V100" s="38" t="s">
        <v>840</v>
      </c>
      <c r="W100" s="37" t="s">
        <v>840</v>
      </c>
      <c r="X100" s="34">
        <f t="shared" si="15"/>
        <v>0</v>
      </c>
      <c r="Y100" s="38" t="s">
        <v>840</v>
      </c>
      <c r="Z100" s="39">
        <f t="shared" si="16"/>
        <v>154.70000000000002</v>
      </c>
      <c r="AA100" s="40">
        <f t="shared" si="17"/>
        <v>1547.0000000000002</v>
      </c>
      <c r="AB100" s="30"/>
    </row>
    <row r="101" spans="1:28" s="19" customFormat="1" ht="29.1" hidden="1" customHeight="1" x14ac:dyDescent="0.3">
      <c r="A101" s="31">
        <v>90</v>
      </c>
      <c r="B101" s="31"/>
      <c r="C101" s="78">
        <v>1</v>
      </c>
      <c r="D101" s="78" t="s">
        <v>126</v>
      </c>
      <c r="E101" s="32" t="s">
        <v>5</v>
      </c>
      <c r="F101" s="76">
        <v>8822.4137931034493</v>
      </c>
      <c r="G101" s="76">
        <f t="shared" si="10"/>
        <v>8822.4137931034493</v>
      </c>
      <c r="H101" s="33" t="s">
        <v>840</v>
      </c>
      <c r="I101" s="34">
        <f t="shared" si="11"/>
        <v>0</v>
      </c>
      <c r="J101" s="34" t="s">
        <v>904</v>
      </c>
      <c r="K101" s="44">
        <v>5478</v>
      </c>
      <c r="L101" s="34">
        <f t="shared" si="12"/>
        <v>5478</v>
      </c>
      <c r="M101" s="34" t="s">
        <v>853</v>
      </c>
      <c r="N101" s="41" t="s">
        <v>840</v>
      </c>
      <c r="O101" s="34">
        <f t="shared" si="9"/>
        <v>0</v>
      </c>
      <c r="P101" s="34" t="s">
        <v>936</v>
      </c>
      <c r="Q101" s="36" t="s">
        <v>840</v>
      </c>
      <c r="R101" s="34">
        <f t="shared" si="13"/>
        <v>0</v>
      </c>
      <c r="S101" s="36" t="s">
        <v>904</v>
      </c>
      <c r="T101" s="37" t="s">
        <v>840</v>
      </c>
      <c r="U101" s="34">
        <f t="shared" si="14"/>
        <v>0</v>
      </c>
      <c r="V101" s="38" t="s">
        <v>840</v>
      </c>
      <c r="W101" s="37" t="s">
        <v>840</v>
      </c>
      <c r="X101" s="34">
        <f t="shared" si="15"/>
        <v>0</v>
      </c>
      <c r="Y101" s="38" t="s">
        <v>840</v>
      </c>
      <c r="Z101" s="39">
        <f t="shared" si="16"/>
        <v>5478</v>
      </c>
      <c r="AA101" s="40">
        <f t="shared" si="17"/>
        <v>5478</v>
      </c>
      <c r="AB101" s="30"/>
    </row>
    <row r="102" spans="1:28" s="19" customFormat="1" ht="42.75" hidden="1" x14ac:dyDescent="0.3">
      <c r="A102" s="31">
        <v>91</v>
      </c>
      <c r="B102" s="31"/>
      <c r="C102" s="78">
        <v>1</v>
      </c>
      <c r="D102" s="78" t="s">
        <v>127</v>
      </c>
      <c r="E102" s="32" t="s">
        <v>5</v>
      </c>
      <c r="F102" s="76">
        <v>1362.9741379310346</v>
      </c>
      <c r="G102" s="76">
        <f t="shared" si="10"/>
        <v>1362.9741379310346</v>
      </c>
      <c r="H102" s="33" t="s">
        <v>840</v>
      </c>
      <c r="I102" s="34">
        <f t="shared" si="11"/>
        <v>0</v>
      </c>
      <c r="J102" s="34" t="s">
        <v>904</v>
      </c>
      <c r="K102" s="44">
        <v>2956</v>
      </c>
      <c r="L102" s="34">
        <f t="shared" si="12"/>
        <v>2956</v>
      </c>
      <c r="M102" s="34" t="s">
        <v>853</v>
      </c>
      <c r="N102" s="43">
        <v>1848</v>
      </c>
      <c r="O102" s="34">
        <f t="shared" si="9"/>
        <v>1848</v>
      </c>
      <c r="P102" s="34" t="s">
        <v>857</v>
      </c>
      <c r="Q102" s="36">
        <v>1847.5</v>
      </c>
      <c r="R102" s="34">
        <f t="shared" si="13"/>
        <v>1847.5</v>
      </c>
      <c r="S102" s="36" t="s">
        <v>908</v>
      </c>
      <c r="T102" s="37">
        <v>1995.3</v>
      </c>
      <c r="U102" s="34">
        <f t="shared" si="14"/>
        <v>1995.3</v>
      </c>
      <c r="V102" s="38" t="s">
        <v>926</v>
      </c>
      <c r="W102" s="37">
        <v>273154</v>
      </c>
      <c r="X102" s="34">
        <f t="shared" si="15"/>
        <v>273154</v>
      </c>
      <c r="Y102" s="38" t="s">
        <v>932</v>
      </c>
      <c r="Z102" s="39">
        <f t="shared" si="16"/>
        <v>1995.3</v>
      </c>
      <c r="AA102" s="40">
        <f t="shared" si="17"/>
        <v>1995.3</v>
      </c>
      <c r="AB102" s="30"/>
    </row>
    <row r="103" spans="1:28" s="19" customFormat="1" ht="42.75" hidden="1" x14ac:dyDescent="0.3">
      <c r="A103" s="31">
        <v>92</v>
      </c>
      <c r="B103" s="31"/>
      <c r="C103" s="78">
        <v>2</v>
      </c>
      <c r="D103" s="78" t="s">
        <v>128</v>
      </c>
      <c r="E103" s="32" t="s">
        <v>5</v>
      </c>
      <c r="F103" s="76">
        <v>11550</v>
      </c>
      <c r="G103" s="76">
        <f t="shared" si="10"/>
        <v>23100</v>
      </c>
      <c r="H103" s="33" t="s">
        <v>840</v>
      </c>
      <c r="I103" s="34">
        <f t="shared" si="11"/>
        <v>0</v>
      </c>
      <c r="J103" s="34" t="s">
        <v>904</v>
      </c>
      <c r="K103" s="42">
        <v>25162</v>
      </c>
      <c r="L103" s="34">
        <f t="shared" si="12"/>
        <v>50324</v>
      </c>
      <c r="M103" s="34" t="s">
        <v>853</v>
      </c>
      <c r="N103" s="43">
        <v>13714</v>
      </c>
      <c r="O103" s="34">
        <f t="shared" si="9"/>
        <v>27428</v>
      </c>
      <c r="P103" s="34" t="s">
        <v>857</v>
      </c>
      <c r="Q103" s="36">
        <v>13587.48</v>
      </c>
      <c r="R103" s="34">
        <f t="shared" si="13"/>
        <v>27174.959999999999</v>
      </c>
      <c r="S103" s="36" t="s">
        <v>908</v>
      </c>
      <c r="T103" s="37">
        <v>16984.349999999999</v>
      </c>
      <c r="U103" s="34">
        <f t="shared" si="14"/>
        <v>33968.699999999997</v>
      </c>
      <c r="V103" s="38" t="s">
        <v>926</v>
      </c>
      <c r="W103" s="37" t="s">
        <v>840</v>
      </c>
      <c r="X103" s="34">
        <f t="shared" si="15"/>
        <v>0</v>
      </c>
      <c r="Y103" s="38" t="s">
        <v>840</v>
      </c>
      <c r="Z103" s="39">
        <f t="shared" si="16"/>
        <v>15349.174999999999</v>
      </c>
      <c r="AA103" s="40">
        <f t="shared" si="17"/>
        <v>30698.35</v>
      </c>
      <c r="AB103" s="30"/>
    </row>
    <row r="104" spans="1:28" s="19" customFormat="1" ht="71.25" hidden="1" x14ac:dyDescent="0.3">
      <c r="A104" s="31">
        <v>93</v>
      </c>
      <c r="B104" s="31"/>
      <c r="C104" s="78">
        <v>1</v>
      </c>
      <c r="D104" s="78" t="s">
        <v>129</v>
      </c>
      <c r="E104" s="32" t="s">
        <v>5</v>
      </c>
      <c r="F104" s="76">
        <v>1102</v>
      </c>
      <c r="G104" s="76">
        <f t="shared" si="10"/>
        <v>1102</v>
      </c>
      <c r="H104" s="33" t="s">
        <v>840</v>
      </c>
      <c r="I104" s="34">
        <f t="shared" si="11"/>
        <v>0</v>
      </c>
      <c r="J104" s="34" t="s">
        <v>904</v>
      </c>
      <c r="K104" s="44">
        <v>15334</v>
      </c>
      <c r="L104" s="34">
        <f t="shared" si="12"/>
        <v>15334</v>
      </c>
      <c r="M104" s="34" t="s">
        <v>854</v>
      </c>
      <c r="N104" s="43">
        <v>290</v>
      </c>
      <c r="O104" s="34">
        <f t="shared" si="9"/>
        <v>290</v>
      </c>
      <c r="P104" s="34" t="s">
        <v>862</v>
      </c>
      <c r="Q104" s="36">
        <v>1472.5</v>
      </c>
      <c r="R104" s="34">
        <f t="shared" si="13"/>
        <v>1472.5</v>
      </c>
      <c r="S104" s="34" t="s">
        <v>910</v>
      </c>
      <c r="T104" s="37">
        <v>1590.3</v>
      </c>
      <c r="U104" s="34">
        <f t="shared" si="14"/>
        <v>1590.3</v>
      </c>
      <c r="V104" s="38" t="s">
        <v>926</v>
      </c>
      <c r="W104" s="37">
        <v>289</v>
      </c>
      <c r="X104" s="34">
        <f t="shared" si="15"/>
        <v>289</v>
      </c>
      <c r="Y104" s="38" t="s">
        <v>933</v>
      </c>
      <c r="Z104" s="39">
        <f t="shared" si="16"/>
        <v>1472.5</v>
      </c>
      <c r="AA104" s="40">
        <f t="shared" si="17"/>
        <v>1472.5</v>
      </c>
      <c r="AB104" s="30"/>
    </row>
    <row r="105" spans="1:28" s="19" customFormat="1" ht="20.100000000000001" hidden="1" customHeight="1" x14ac:dyDescent="0.3">
      <c r="A105" s="31">
        <v>94</v>
      </c>
      <c r="B105" s="31"/>
      <c r="C105" s="78">
        <v>1</v>
      </c>
      <c r="D105" s="78" t="s">
        <v>130</v>
      </c>
      <c r="E105" s="32" t="s">
        <v>5</v>
      </c>
      <c r="F105" s="76">
        <v>1181.8965517241379</v>
      </c>
      <c r="G105" s="76">
        <f t="shared" si="10"/>
        <v>1181.8965517241379</v>
      </c>
      <c r="H105" s="33" t="s">
        <v>840</v>
      </c>
      <c r="I105" s="34">
        <f t="shared" si="11"/>
        <v>0</v>
      </c>
      <c r="J105" s="34" t="s">
        <v>904</v>
      </c>
      <c r="K105" s="42">
        <v>2564</v>
      </c>
      <c r="L105" s="34">
        <f t="shared" si="12"/>
        <v>2564</v>
      </c>
      <c r="M105" s="34" t="s">
        <v>853</v>
      </c>
      <c r="N105" s="43">
        <v>1666</v>
      </c>
      <c r="O105" s="34">
        <f t="shared" si="9"/>
        <v>1666</v>
      </c>
      <c r="P105" s="34" t="s">
        <v>882</v>
      </c>
      <c r="Q105" s="36">
        <v>1602.5</v>
      </c>
      <c r="R105" s="34">
        <f t="shared" si="13"/>
        <v>1602.5</v>
      </c>
      <c r="S105" s="34" t="s">
        <v>910</v>
      </c>
      <c r="T105" s="37">
        <v>1730.7</v>
      </c>
      <c r="U105" s="34">
        <f t="shared" si="14"/>
        <v>1730.7</v>
      </c>
      <c r="V105" s="38" t="s">
        <v>926</v>
      </c>
      <c r="W105" s="37">
        <v>1795</v>
      </c>
      <c r="X105" s="34">
        <f t="shared" si="15"/>
        <v>1795</v>
      </c>
      <c r="Y105" s="38" t="s">
        <v>932</v>
      </c>
      <c r="Z105" s="39">
        <f t="shared" si="16"/>
        <v>1730.7</v>
      </c>
      <c r="AA105" s="40">
        <f t="shared" si="17"/>
        <v>1730.7</v>
      </c>
      <c r="AB105" s="30"/>
    </row>
    <row r="106" spans="1:28" s="19" customFormat="1" ht="71.25" hidden="1" x14ac:dyDescent="0.3">
      <c r="A106" s="31">
        <v>95</v>
      </c>
      <c r="B106" s="31"/>
      <c r="C106" s="78">
        <v>1</v>
      </c>
      <c r="D106" s="78" t="s">
        <v>942</v>
      </c>
      <c r="E106" s="32" t="s">
        <v>5</v>
      </c>
      <c r="F106" s="76">
        <v>6521</v>
      </c>
      <c r="G106" s="76">
        <f t="shared" si="10"/>
        <v>6521</v>
      </c>
      <c r="H106" s="33" t="s">
        <v>840</v>
      </c>
      <c r="I106" s="34">
        <f t="shared" si="11"/>
        <v>0</v>
      </c>
      <c r="J106" s="34" t="s">
        <v>904</v>
      </c>
      <c r="K106" s="44">
        <v>8364</v>
      </c>
      <c r="L106" s="34">
        <f t="shared" si="12"/>
        <v>8364</v>
      </c>
      <c r="M106" s="34" t="s">
        <v>853</v>
      </c>
      <c r="N106" s="43">
        <v>4770</v>
      </c>
      <c r="O106" s="34">
        <f t="shared" si="9"/>
        <v>4770</v>
      </c>
      <c r="P106" s="34" t="s">
        <v>862</v>
      </c>
      <c r="Q106" s="36">
        <v>4683.84</v>
      </c>
      <c r="R106" s="34">
        <f t="shared" si="13"/>
        <v>4683.84</v>
      </c>
      <c r="S106" s="34" t="s">
        <v>910</v>
      </c>
      <c r="T106" s="37" t="s">
        <v>840</v>
      </c>
      <c r="U106" s="34">
        <f t="shared" si="14"/>
        <v>0</v>
      </c>
      <c r="V106" s="38" t="s">
        <v>840</v>
      </c>
      <c r="W106" s="37">
        <v>3593</v>
      </c>
      <c r="X106" s="34">
        <f t="shared" si="15"/>
        <v>3593</v>
      </c>
      <c r="Y106" s="38" t="s">
        <v>932</v>
      </c>
      <c r="Z106" s="39">
        <f t="shared" si="16"/>
        <v>4726.92</v>
      </c>
      <c r="AA106" s="40">
        <f t="shared" si="17"/>
        <v>4726.92</v>
      </c>
      <c r="AB106" s="30"/>
    </row>
    <row r="107" spans="1:28" s="19" customFormat="1" ht="20.100000000000001" hidden="1" customHeight="1" x14ac:dyDescent="0.3">
      <c r="A107" s="31">
        <v>96</v>
      </c>
      <c r="B107" s="31"/>
      <c r="C107" s="78">
        <v>1</v>
      </c>
      <c r="D107" s="78" t="s">
        <v>132</v>
      </c>
      <c r="E107" s="32" t="s">
        <v>5</v>
      </c>
      <c r="F107" s="76">
        <v>2367</v>
      </c>
      <c r="G107" s="76">
        <f t="shared" si="10"/>
        <v>2367</v>
      </c>
      <c r="H107" s="33" t="s">
        <v>840</v>
      </c>
      <c r="I107" s="34">
        <f t="shared" si="11"/>
        <v>0</v>
      </c>
      <c r="J107" s="34" t="s">
        <v>904</v>
      </c>
      <c r="K107" s="39" t="s">
        <v>20</v>
      </c>
      <c r="L107" s="34">
        <f t="shared" si="12"/>
        <v>0</v>
      </c>
      <c r="M107" s="34" t="s">
        <v>849</v>
      </c>
      <c r="N107" s="43">
        <v>4770</v>
      </c>
      <c r="O107" s="34">
        <f t="shared" si="9"/>
        <v>4770</v>
      </c>
      <c r="P107" s="34" t="s">
        <v>862</v>
      </c>
      <c r="Q107" s="36">
        <v>4683.84</v>
      </c>
      <c r="R107" s="34">
        <f t="shared" si="13"/>
        <v>4683.84</v>
      </c>
      <c r="S107" s="34" t="s">
        <v>910</v>
      </c>
      <c r="T107" s="37" t="s">
        <v>840</v>
      </c>
      <c r="U107" s="34">
        <f t="shared" si="14"/>
        <v>0</v>
      </c>
      <c r="V107" s="38" t="s">
        <v>840</v>
      </c>
      <c r="W107" s="37">
        <v>3593</v>
      </c>
      <c r="X107" s="34">
        <f t="shared" si="15"/>
        <v>3593</v>
      </c>
      <c r="Y107" s="38" t="s">
        <v>932</v>
      </c>
      <c r="Z107" s="39">
        <f t="shared" si="16"/>
        <v>4683.84</v>
      </c>
      <c r="AA107" s="40">
        <f t="shared" si="17"/>
        <v>4683.84</v>
      </c>
      <c r="AB107" s="30"/>
    </row>
    <row r="108" spans="1:28" s="19" customFormat="1" ht="30" hidden="1" customHeight="1" x14ac:dyDescent="0.3">
      <c r="A108" s="31">
        <v>97</v>
      </c>
      <c r="B108" s="31"/>
      <c r="C108" s="78">
        <v>1</v>
      </c>
      <c r="D108" s="78" t="s">
        <v>943</v>
      </c>
      <c r="E108" s="32" t="s">
        <v>5</v>
      </c>
      <c r="F108" s="76">
        <v>8663</v>
      </c>
      <c r="G108" s="76">
        <f t="shared" si="10"/>
        <v>8663</v>
      </c>
      <c r="H108" s="33" t="s">
        <v>840</v>
      </c>
      <c r="I108" s="34">
        <f t="shared" si="11"/>
        <v>0</v>
      </c>
      <c r="J108" s="34" t="s">
        <v>904</v>
      </c>
      <c r="K108" s="44">
        <v>9768</v>
      </c>
      <c r="L108" s="34">
        <f t="shared" si="12"/>
        <v>9768</v>
      </c>
      <c r="M108" s="34" t="s">
        <v>853</v>
      </c>
      <c r="N108" s="43">
        <v>11508</v>
      </c>
      <c r="O108" s="34">
        <f t="shared" si="9"/>
        <v>11508</v>
      </c>
      <c r="P108" s="34" t="s">
        <v>881</v>
      </c>
      <c r="Q108" s="36">
        <v>11402.64</v>
      </c>
      <c r="R108" s="34">
        <f t="shared" si="13"/>
        <v>11402.64</v>
      </c>
      <c r="S108" s="34" t="s">
        <v>910</v>
      </c>
      <c r="T108" s="37" t="s">
        <v>840</v>
      </c>
      <c r="U108" s="34">
        <f t="shared" si="14"/>
        <v>0</v>
      </c>
      <c r="V108" s="38" t="s">
        <v>840</v>
      </c>
      <c r="W108" s="37">
        <v>3593</v>
      </c>
      <c r="X108" s="34">
        <f t="shared" si="15"/>
        <v>3593</v>
      </c>
      <c r="Y108" s="38" t="s">
        <v>932</v>
      </c>
      <c r="Z108" s="39">
        <f t="shared" si="16"/>
        <v>10585.32</v>
      </c>
      <c r="AA108" s="40">
        <f t="shared" si="17"/>
        <v>10585.32</v>
      </c>
      <c r="AB108" s="30"/>
    </row>
    <row r="109" spans="1:28" s="19" customFormat="1" ht="20.100000000000001" hidden="1" customHeight="1" x14ac:dyDescent="0.3">
      <c r="A109" s="31">
        <v>98</v>
      </c>
      <c r="B109" s="31"/>
      <c r="C109" s="78">
        <v>1</v>
      </c>
      <c r="D109" s="78" t="s">
        <v>134</v>
      </c>
      <c r="E109" s="32" t="s">
        <v>5</v>
      </c>
      <c r="F109" s="76">
        <v>884.00000000000011</v>
      </c>
      <c r="G109" s="76">
        <f t="shared" si="10"/>
        <v>884.00000000000011</v>
      </c>
      <c r="H109" s="33" t="s">
        <v>840</v>
      </c>
      <c r="I109" s="34">
        <f t="shared" si="11"/>
        <v>0</v>
      </c>
      <c r="J109" s="34" t="s">
        <v>904</v>
      </c>
      <c r="K109" s="39" t="s">
        <v>20</v>
      </c>
      <c r="L109" s="34">
        <f t="shared" si="12"/>
        <v>0</v>
      </c>
      <c r="M109" s="34" t="s">
        <v>849</v>
      </c>
      <c r="N109" s="43">
        <v>1450</v>
      </c>
      <c r="O109" s="34">
        <f t="shared" si="9"/>
        <v>1450</v>
      </c>
      <c r="P109" s="34" t="s">
        <v>871</v>
      </c>
      <c r="Q109" s="36" t="s">
        <v>840</v>
      </c>
      <c r="R109" s="34">
        <f t="shared" si="13"/>
        <v>0</v>
      </c>
      <c r="S109" s="34" t="s">
        <v>904</v>
      </c>
      <c r="T109" s="37" t="s">
        <v>840</v>
      </c>
      <c r="U109" s="34">
        <f t="shared" si="14"/>
        <v>0</v>
      </c>
      <c r="V109" s="38" t="s">
        <v>840</v>
      </c>
      <c r="W109" s="37">
        <v>6160</v>
      </c>
      <c r="X109" s="34">
        <f t="shared" si="15"/>
        <v>6160</v>
      </c>
      <c r="Y109" s="38" t="s">
        <v>934</v>
      </c>
      <c r="Z109" s="39">
        <f t="shared" si="16"/>
        <v>3805</v>
      </c>
      <c r="AA109" s="40">
        <f t="shared" si="17"/>
        <v>3805</v>
      </c>
      <c r="AB109" s="30"/>
    </row>
    <row r="110" spans="1:28" s="19" customFormat="1" ht="43.5" hidden="1" customHeight="1" x14ac:dyDescent="0.3">
      <c r="A110" s="31">
        <v>99</v>
      </c>
      <c r="B110" s="31"/>
      <c r="C110" s="78">
        <v>1</v>
      </c>
      <c r="D110" s="78" t="s">
        <v>135</v>
      </c>
      <c r="E110" s="32" t="s">
        <v>5</v>
      </c>
      <c r="F110" s="76">
        <v>1161.3275862068967</v>
      </c>
      <c r="G110" s="76">
        <f t="shared" si="10"/>
        <v>1161.3275862068967</v>
      </c>
      <c r="H110" s="33" t="s">
        <v>840</v>
      </c>
      <c r="I110" s="34">
        <f t="shared" si="11"/>
        <v>0</v>
      </c>
      <c r="J110" s="34" t="s">
        <v>904</v>
      </c>
      <c r="K110" s="44">
        <v>6202</v>
      </c>
      <c r="L110" s="34">
        <f t="shared" si="12"/>
        <v>6202</v>
      </c>
      <c r="M110" s="34" t="s">
        <v>853</v>
      </c>
      <c r="N110" s="41" t="s">
        <v>840</v>
      </c>
      <c r="O110" s="34">
        <f t="shared" si="9"/>
        <v>0</v>
      </c>
      <c r="P110" s="34" t="s">
        <v>936</v>
      </c>
      <c r="Q110" s="36" t="s">
        <v>840</v>
      </c>
      <c r="R110" s="34">
        <f t="shared" si="13"/>
        <v>0</v>
      </c>
      <c r="S110" s="34" t="s">
        <v>904</v>
      </c>
      <c r="T110" s="37">
        <v>4186.3500000000004</v>
      </c>
      <c r="U110" s="34">
        <f t="shared" si="14"/>
        <v>4186.3500000000004</v>
      </c>
      <c r="V110" s="38" t="s">
        <v>926</v>
      </c>
      <c r="W110" s="37">
        <v>2736</v>
      </c>
      <c r="X110" s="34">
        <f t="shared" si="15"/>
        <v>2736</v>
      </c>
      <c r="Y110" s="38" t="s">
        <v>934</v>
      </c>
      <c r="Z110" s="39">
        <f t="shared" si="16"/>
        <v>4186.3500000000004</v>
      </c>
      <c r="AA110" s="40">
        <f t="shared" si="17"/>
        <v>4186.3500000000004</v>
      </c>
      <c r="AB110" s="30"/>
    </row>
    <row r="111" spans="1:28" s="19" customFormat="1" ht="20.100000000000001" hidden="1" customHeight="1" x14ac:dyDescent="0.3">
      <c r="A111" s="31">
        <v>100</v>
      </c>
      <c r="B111" s="31"/>
      <c r="C111" s="78">
        <v>1</v>
      </c>
      <c r="D111" s="78" t="s">
        <v>136</v>
      </c>
      <c r="E111" s="32" t="s">
        <v>5</v>
      </c>
      <c r="F111" s="76">
        <v>2846.5517241379312</v>
      </c>
      <c r="G111" s="76">
        <f t="shared" si="10"/>
        <v>2846.5517241379312</v>
      </c>
      <c r="H111" s="33" t="s">
        <v>840</v>
      </c>
      <c r="I111" s="34">
        <f t="shared" si="11"/>
        <v>0</v>
      </c>
      <c r="J111" s="34" t="s">
        <v>904</v>
      </c>
      <c r="K111" s="44">
        <v>7272</v>
      </c>
      <c r="L111" s="34">
        <f t="shared" si="12"/>
        <v>7272</v>
      </c>
      <c r="M111" s="34" t="s">
        <v>853</v>
      </c>
      <c r="N111" s="43">
        <v>645</v>
      </c>
      <c r="O111" s="34">
        <f t="shared" si="9"/>
        <v>645</v>
      </c>
      <c r="P111" s="34" t="s">
        <v>862</v>
      </c>
      <c r="Q111" s="36" t="s">
        <v>840</v>
      </c>
      <c r="R111" s="34">
        <f t="shared" si="13"/>
        <v>0</v>
      </c>
      <c r="S111" s="34" t="s">
        <v>904</v>
      </c>
      <c r="T111" s="37" t="s">
        <v>840</v>
      </c>
      <c r="U111" s="34">
        <f t="shared" si="14"/>
        <v>0</v>
      </c>
      <c r="V111" s="38" t="s">
        <v>840</v>
      </c>
      <c r="W111" s="37">
        <v>1110</v>
      </c>
      <c r="X111" s="34">
        <f t="shared" si="15"/>
        <v>1110</v>
      </c>
      <c r="Y111" s="38" t="s">
        <v>933</v>
      </c>
      <c r="Z111" s="39">
        <f t="shared" si="16"/>
        <v>1110</v>
      </c>
      <c r="AA111" s="40">
        <f t="shared" si="17"/>
        <v>1110</v>
      </c>
      <c r="AB111" s="30"/>
    </row>
    <row r="112" spans="1:28" s="19" customFormat="1" ht="42.75" hidden="1" x14ac:dyDescent="0.3">
      <c r="A112" s="31">
        <v>101</v>
      </c>
      <c r="B112" s="31"/>
      <c r="C112" s="78">
        <v>1</v>
      </c>
      <c r="D112" s="78" t="s">
        <v>137</v>
      </c>
      <c r="E112" s="32" t="s">
        <v>5</v>
      </c>
      <c r="F112" s="76">
        <v>1328</v>
      </c>
      <c r="G112" s="76">
        <f t="shared" si="10"/>
        <v>1328</v>
      </c>
      <c r="H112" s="33" t="s">
        <v>840</v>
      </c>
      <c r="I112" s="34">
        <f t="shared" si="11"/>
        <v>0</v>
      </c>
      <c r="J112" s="34" t="s">
        <v>904</v>
      </c>
      <c r="K112" s="44">
        <v>2882</v>
      </c>
      <c r="L112" s="34">
        <f t="shared" si="12"/>
        <v>2882</v>
      </c>
      <c r="M112" s="34" t="s">
        <v>853</v>
      </c>
      <c r="N112" s="43">
        <v>1875</v>
      </c>
      <c r="O112" s="34">
        <f t="shared" si="9"/>
        <v>1875</v>
      </c>
      <c r="P112" s="34" t="s">
        <v>857</v>
      </c>
      <c r="Q112" s="36">
        <v>917.76</v>
      </c>
      <c r="R112" s="34">
        <f t="shared" si="13"/>
        <v>917.76</v>
      </c>
      <c r="S112" s="34" t="s">
        <v>908</v>
      </c>
      <c r="T112" s="37">
        <v>1945.35</v>
      </c>
      <c r="U112" s="34">
        <f t="shared" si="14"/>
        <v>1945.35</v>
      </c>
      <c r="V112" s="38" t="s">
        <v>926</v>
      </c>
      <c r="W112" s="37">
        <v>2018</v>
      </c>
      <c r="X112" s="34">
        <f t="shared" si="15"/>
        <v>2018</v>
      </c>
      <c r="Y112" s="38" t="s">
        <v>932</v>
      </c>
      <c r="Z112" s="39">
        <f t="shared" si="16"/>
        <v>1945.35</v>
      </c>
      <c r="AA112" s="40">
        <f t="shared" si="17"/>
        <v>1945.35</v>
      </c>
      <c r="AB112" s="30"/>
    </row>
    <row r="113" spans="1:28" s="19" customFormat="1" ht="28.5" hidden="1" x14ac:dyDescent="0.3">
      <c r="A113" s="31">
        <v>102</v>
      </c>
      <c r="B113" s="31"/>
      <c r="C113" s="78">
        <v>1</v>
      </c>
      <c r="D113" s="78" t="s">
        <v>138</v>
      </c>
      <c r="E113" s="32" t="s">
        <v>6</v>
      </c>
      <c r="F113" s="76">
        <v>12374.000000000002</v>
      </c>
      <c r="G113" s="76">
        <f t="shared" si="10"/>
        <v>12374.000000000002</v>
      </c>
      <c r="H113" s="33" t="s">
        <v>840</v>
      </c>
      <c r="I113" s="34">
        <f t="shared" si="11"/>
        <v>0</v>
      </c>
      <c r="J113" s="34" t="s">
        <v>904</v>
      </c>
      <c r="K113" s="39" t="s">
        <v>20</v>
      </c>
      <c r="L113" s="34">
        <f t="shared" si="12"/>
        <v>0</v>
      </c>
      <c r="M113" s="34" t="s">
        <v>849</v>
      </c>
      <c r="N113" s="43">
        <v>15988</v>
      </c>
      <c r="O113" s="34">
        <f t="shared" si="9"/>
        <v>15988</v>
      </c>
      <c r="P113" s="34" t="s">
        <v>862</v>
      </c>
      <c r="Q113" s="36" t="s">
        <v>840</v>
      </c>
      <c r="R113" s="34">
        <f t="shared" si="13"/>
        <v>0</v>
      </c>
      <c r="S113" s="34" t="s">
        <v>904</v>
      </c>
      <c r="T113" s="37" t="s">
        <v>840</v>
      </c>
      <c r="U113" s="34">
        <f t="shared" si="14"/>
        <v>0</v>
      </c>
      <c r="V113" s="38" t="s">
        <v>840</v>
      </c>
      <c r="W113" s="37" t="s">
        <v>840</v>
      </c>
      <c r="X113" s="34">
        <f t="shared" si="15"/>
        <v>0</v>
      </c>
      <c r="Y113" s="38" t="s">
        <v>840</v>
      </c>
      <c r="Z113" s="39">
        <f t="shared" si="16"/>
        <v>15988</v>
      </c>
      <c r="AA113" s="40">
        <f t="shared" si="17"/>
        <v>15988</v>
      </c>
      <c r="AB113" s="30"/>
    </row>
    <row r="114" spans="1:28" s="73" customFormat="1" ht="14.45" hidden="1" customHeight="1" x14ac:dyDescent="0.3">
      <c r="A114" s="65">
        <v>103</v>
      </c>
      <c r="B114" s="65"/>
      <c r="C114" s="79">
        <v>1</v>
      </c>
      <c r="D114" s="79" t="s">
        <v>139</v>
      </c>
      <c r="E114" s="65" t="s">
        <v>6</v>
      </c>
      <c r="F114" s="77">
        <v>1165.0000000000002</v>
      </c>
      <c r="G114" s="77">
        <f t="shared" si="10"/>
        <v>1165.0000000000002</v>
      </c>
      <c r="H114" s="66" t="s">
        <v>840</v>
      </c>
      <c r="I114" s="63">
        <f t="shared" si="11"/>
        <v>0</v>
      </c>
      <c r="J114" s="63" t="s">
        <v>904</v>
      </c>
      <c r="K114" s="63" t="s">
        <v>20</v>
      </c>
      <c r="L114" s="63">
        <f t="shared" si="12"/>
        <v>0</v>
      </c>
      <c r="M114" s="63" t="s">
        <v>849</v>
      </c>
      <c r="N114" s="67" t="s">
        <v>840</v>
      </c>
      <c r="O114" s="63">
        <f t="shared" si="9"/>
        <v>0</v>
      </c>
      <c r="P114" s="63" t="s">
        <v>936</v>
      </c>
      <c r="Q114" s="68" t="s">
        <v>840</v>
      </c>
      <c r="R114" s="63">
        <f t="shared" si="13"/>
        <v>0</v>
      </c>
      <c r="S114" s="63" t="s">
        <v>904</v>
      </c>
      <c r="T114" s="69" t="s">
        <v>840</v>
      </c>
      <c r="U114" s="63">
        <f t="shared" si="14"/>
        <v>0</v>
      </c>
      <c r="V114" s="70" t="s">
        <v>840</v>
      </c>
      <c r="W114" s="69" t="s">
        <v>840</v>
      </c>
      <c r="X114" s="63">
        <f t="shared" si="15"/>
        <v>0</v>
      </c>
      <c r="Y114" s="70" t="s">
        <v>840</v>
      </c>
      <c r="Z114" s="71" t="str">
        <f t="shared" si="16"/>
        <v>No cotiza</v>
      </c>
      <c r="AA114" s="71">
        <f t="shared" si="17"/>
        <v>0</v>
      </c>
      <c r="AB114" s="72"/>
    </row>
    <row r="115" spans="1:28" s="19" customFormat="1" ht="30" hidden="1" customHeight="1" x14ac:dyDescent="0.3">
      <c r="A115" s="31">
        <v>104</v>
      </c>
      <c r="B115" s="31"/>
      <c r="C115" s="78">
        <v>10</v>
      </c>
      <c r="D115" s="78" t="s">
        <v>140</v>
      </c>
      <c r="E115" s="32" t="s">
        <v>9</v>
      </c>
      <c r="F115" s="76">
        <v>1062.3275862068965</v>
      </c>
      <c r="G115" s="76">
        <f t="shared" si="10"/>
        <v>10623.275862068966</v>
      </c>
      <c r="H115" s="33" t="s">
        <v>840</v>
      </c>
      <c r="I115" s="34">
        <f t="shared" si="11"/>
        <v>0</v>
      </c>
      <c r="J115" s="34" t="s">
        <v>904</v>
      </c>
      <c r="K115" s="39" t="s">
        <v>20</v>
      </c>
      <c r="L115" s="34">
        <f t="shared" si="12"/>
        <v>0</v>
      </c>
      <c r="M115" s="34" t="s">
        <v>849</v>
      </c>
      <c r="N115" s="43">
        <v>2797</v>
      </c>
      <c r="O115" s="34">
        <f t="shared" si="9"/>
        <v>27970</v>
      </c>
      <c r="P115" s="34" t="s">
        <v>862</v>
      </c>
      <c r="Q115" s="36">
        <v>1299.5520000000001</v>
      </c>
      <c r="R115" s="34">
        <f t="shared" si="13"/>
        <v>12995.52</v>
      </c>
      <c r="S115" s="34" t="s">
        <v>909</v>
      </c>
      <c r="T115" s="37">
        <v>1977.6</v>
      </c>
      <c r="U115" s="34">
        <f t="shared" si="14"/>
        <v>19776</v>
      </c>
      <c r="V115" s="38" t="s">
        <v>927</v>
      </c>
      <c r="W115" s="37">
        <v>1738</v>
      </c>
      <c r="X115" s="34">
        <f t="shared" si="15"/>
        <v>17380</v>
      </c>
      <c r="Y115" s="38" t="s">
        <v>934</v>
      </c>
      <c r="Z115" s="39">
        <f t="shared" si="16"/>
        <v>1857.8</v>
      </c>
      <c r="AA115" s="40">
        <f t="shared" si="17"/>
        <v>18578</v>
      </c>
      <c r="AB115" s="30"/>
    </row>
    <row r="116" spans="1:28" s="19" customFormat="1" ht="28.5" hidden="1" x14ac:dyDescent="0.3">
      <c r="A116" s="31">
        <v>105</v>
      </c>
      <c r="B116" s="31"/>
      <c r="C116" s="78">
        <v>15</v>
      </c>
      <c r="D116" s="78" t="s">
        <v>141</v>
      </c>
      <c r="E116" s="32" t="s">
        <v>9</v>
      </c>
      <c r="F116" s="76">
        <v>1550</v>
      </c>
      <c r="G116" s="76">
        <f t="shared" si="10"/>
        <v>23250</v>
      </c>
      <c r="H116" s="33" t="s">
        <v>840</v>
      </c>
      <c r="I116" s="34">
        <f t="shared" si="11"/>
        <v>0</v>
      </c>
      <c r="J116" s="34" t="s">
        <v>904</v>
      </c>
      <c r="K116" s="44">
        <v>410.82</v>
      </c>
      <c r="L116" s="34">
        <f t="shared" si="12"/>
        <v>6162.3</v>
      </c>
      <c r="M116" s="34" t="s">
        <v>850</v>
      </c>
      <c r="N116" s="43">
        <v>186</v>
      </c>
      <c r="O116" s="34">
        <f t="shared" si="9"/>
        <v>2790</v>
      </c>
      <c r="P116" s="34" t="s">
        <v>862</v>
      </c>
      <c r="Q116" s="36">
        <v>239.34300000000002</v>
      </c>
      <c r="R116" s="34">
        <f t="shared" si="13"/>
        <v>3590.1450000000004</v>
      </c>
      <c r="S116" s="34" t="s">
        <v>907</v>
      </c>
      <c r="T116" s="37" t="s">
        <v>840</v>
      </c>
      <c r="U116" s="34">
        <f t="shared" si="14"/>
        <v>0</v>
      </c>
      <c r="V116" s="38" t="s">
        <v>840</v>
      </c>
      <c r="W116" s="37">
        <v>229</v>
      </c>
      <c r="X116" s="34">
        <f t="shared" si="15"/>
        <v>3435</v>
      </c>
      <c r="Y116" s="38" t="s">
        <v>933</v>
      </c>
      <c r="Z116" s="39">
        <f t="shared" si="16"/>
        <v>234.17150000000001</v>
      </c>
      <c r="AA116" s="40">
        <f t="shared" si="17"/>
        <v>3512.5725000000002</v>
      </c>
      <c r="AB116" s="30"/>
    </row>
    <row r="117" spans="1:28" s="19" customFormat="1" ht="30" hidden="1" customHeight="1" x14ac:dyDescent="0.3">
      <c r="A117" s="31">
        <v>106</v>
      </c>
      <c r="B117" s="31"/>
      <c r="C117" s="78">
        <v>2</v>
      </c>
      <c r="D117" s="78" t="s">
        <v>142</v>
      </c>
      <c r="E117" s="32" t="s">
        <v>9</v>
      </c>
      <c r="F117" s="76">
        <v>2316.4137931034484</v>
      </c>
      <c r="G117" s="76">
        <f t="shared" si="10"/>
        <v>4632.8275862068967</v>
      </c>
      <c r="H117" s="33" t="s">
        <v>840</v>
      </c>
      <c r="I117" s="34">
        <f t="shared" si="11"/>
        <v>0</v>
      </c>
      <c r="J117" s="34" t="s">
        <v>904</v>
      </c>
      <c r="K117" s="39" t="s">
        <v>20</v>
      </c>
      <c r="L117" s="34">
        <f t="shared" si="12"/>
        <v>0</v>
      </c>
      <c r="M117" s="34" t="s">
        <v>849</v>
      </c>
      <c r="N117" s="43">
        <v>3840</v>
      </c>
      <c r="O117" s="34">
        <f t="shared" si="9"/>
        <v>7680</v>
      </c>
      <c r="P117" s="34" t="s">
        <v>857</v>
      </c>
      <c r="Q117" s="36" t="s">
        <v>840</v>
      </c>
      <c r="R117" s="34">
        <f t="shared" si="13"/>
        <v>0</v>
      </c>
      <c r="S117" s="34" t="s">
        <v>904</v>
      </c>
      <c r="T117" s="37" t="s">
        <v>840</v>
      </c>
      <c r="U117" s="34">
        <f t="shared" si="14"/>
        <v>0</v>
      </c>
      <c r="V117" s="38" t="s">
        <v>840</v>
      </c>
      <c r="W117" s="37" t="s">
        <v>840</v>
      </c>
      <c r="X117" s="34">
        <f t="shared" si="15"/>
        <v>0</v>
      </c>
      <c r="Y117" s="38" t="s">
        <v>840</v>
      </c>
      <c r="Z117" s="39">
        <f t="shared" si="16"/>
        <v>3840</v>
      </c>
      <c r="AA117" s="40">
        <f t="shared" si="17"/>
        <v>7680</v>
      </c>
      <c r="AB117" s="30"/>
    </row>
    <row r="118" spans="1:28" s="19" customFormat="1" ht="39.950000000000003" hidden="1" customHeight="1" x14ac:dyDescent="0.3">
      <c r="A118" s="31">
        <v>107</v>
      </c>
      <c r="B118" s="31"/>
      <c r="C118" s="78">
        <v>2</v>
      </c>
      <c r="D118" s="78" t="s">
        <v>143</v>
      </c>
      <c r="E118" s="32" t="s">
        <v>9</v>
      </c>
      <c r="F118" s="76">
        <v>1379.3103448275863</v>
      </c>
      <c r="G118" s="76">
        <f t="shared" si="10"/>
        <v>2758.6206896551726</v>
      </c>
      <c r="H118" s="33" t="s">
        <v>840</v>
      </c>
      <c r="I118" s="34">
        <f t="shared" si="11"/>
        <v>0</v>
      </c>
      <c r="J118" s="34" t="s">
        <v>904</v>
      </c>
      <c r="K118" s="39" t="s">
        <v>20</v>
      </c>
      <c r="L118" s="34">
        <f t="shared" si="12"/>
        <v>0</v>
      </c>
      <c r="M118" s="34" t="s">
        <v>849</v>
      </c>
      <c r="N118" s="43">
        <v>3100</v>
      </c>
      <c r="O118" s="34">
        <f t="shared" si="9"/>
        <v>6200</v>
      </c>
      <c r="P118" s="34" t="s">
        <v>862</v>
      </c>
      <c r="Q118" s="36" t="s">
        <v>840</v>
      </c>
      <c r="R118" s="34">
        <f t="shared" si="13"/>
        <v>0</v>
      </c>
      <c r="S118" s="34" t="s">
        <v>904</v>
      </c>
      <c r="T118" s="37" t="s">
        <v>840</v>
      </c>
      <c r="U118" s="34">
        <f t="shared" si="14"/>
        <v>0</v>
      </c>
      <c r="V118" s="38" t="s">
        <v>840</v>
      </c>
      <c r="W118" s="37" t="s">
        <v>840</v>
      </c>
      <c r="X118" s="34">
        <f t="shared" si="15"/>
        <v>0</v>
      </c>
      <c r="Y118" s="38" t="s">
        <v>840</v>
      </c>
      <c r="Z118" s="39">
        <f t="shared" si="16"/>
        <v>3100</v>
      </c>
      <c r="AA118" s="40">
        <f t="shared" si="17"/>
        <v>6200</v>
      </c>
      <c r="AB118" s="30"/>
    </row>
    <row r="119" spans="1:28" s="19" customFormat="1" ht="21" hidden="1" customHeight="1" x14ac:dyDescent="0.3">
      <c r="A119" s="31">
        <v>108</v>
      </c>
      <c r="B119" s="31"/>
      <c r="C119" s="78">
        <v>50</v>
      </c>
      <c r="D119" s="78" t="s">
        <v>144</v>
      </c>
      <c r="E119" s="32" t="s">
        <v>9</v>
      </c>
      <c r="F119" s="76">
        <v>34.482758620689658</v>
      </c>
      <c r="G119" s="76">
        <f t="shared" si="10"/>
        <v>1724.137931034483</v>
      </c>
      <c r="H119" s="33" t="s">
        <v>840</v>
      </c>
      <c r="I119" s="34">
        <f t="shared" si="11"/>
        <v>0</v>
      </c>
      <c r="J119" s="34" t="s">
        <v>904</v>
      </c>
      <c r="K119" s="39" t="s">
        <v>20</v>
      </c>
      <c r="L119" s="34">
        <f t="shared" si="12"/>
        <v>0</v>
      </c>
      <c r="M119" s="34" t="s">
        <v>849</v>
      </c>
      <c r="N119" s="43">
        <v>430</v>
      </c>
      <c r="O119" s="34">
        <f t="shared" si="9"/>
        <v>21500</v>
      </c>
      <c r="P119" s="34" t="s">
        <v>862</v>
      </c>
      <c r="Q119" s="36" t="s">
        <v>840</v>
      </c>
      <c r="R119" s="34">
        <f t="shared" si="13"/>
        <v>0</v>
      </c>
      <c r="S119" s="34" t="s">
        <v>904</v>
      </c>
      <c r="T119" s="37" t="s">
        <v>840</v>
      </c>
      <c r="U119" s="34">
        <f t="shared" si="14"/>
        <v>0</v>
      </c>
      <c r="V119" s="38" t="s">
        <v>840</v>
      </c>
      <c r="W119" s="37">
        <v>3</v>
      </c>
      <c r="X119" s="34">
        <f t="shared" si="15"/>
        <v>150</v>
      </c>
      <c r="Y119" s="38" t="s">
        <v>933</v>
      </c>
      <c r="Z119" s="39">
        <f t="shared" si="16"/>
        <v>216.5</v>
      </c>
      <c r="AA119" s="40">
        <f t="shared" si="17"/>
        <v>10825</v>
      </c>
      <c r="AB119" s="30"/>
    </row>
    <row r="120" spans="1:28" s="19" customFormat="1" ht="33.75" hidden="1" x14ac:dyDescent="0.3">
      <c r="A120" s="31">
        <v>109</v>
      </c>
      <c r="B120" s="31"/>
      <c r="C120" s="78">
        <v>2</v>
      </c>
      <c r="D120" s="78" t="s">
        <v>145</v>
      </c>
      <c r="E120" s="32" t="s">
        <v>9</v>
      </c>
      <c r="F120" s="76">
        <v>1810.344827586207</v>
      </c>
      <c r="G120" s="76">
        <f t="shared" si="10"/>
        <v>3620.6896551724139</v>
      </c>
      <c r="H120" s="33" t="s">
        <v>840</v>
      </c>
      <c r="I120" s="34">
        <f t="shared" si="11"/>
        <v>0</v>
      </c>
      <c r="J120" s="34" t="s">
        <v>904</v>
      </c>
      <c r="K120" s="39" t="s">
        <v>20</v>
      </c>
      <c r="L120" s="34">
        <f t="shared" si="12"/>
        <v>0</v>
      </c>
      <c r="M120" s="34" t="s">
        <v>849</v>
      </c>
      <c r="N120" s="43">
        <v>2860</v>
      </c>
      <c r="O120" s="34">
        <f t="shared" si="9"/>
        <v>5720</v>
      </c>
      <c r="P120" s="34" t="s">
        <v>862</v>
      </c>
      <c r="Q120" s="36" t="s">
        <v>840</v>
      </c>
      <c r="R120" s="34">
        <f t="shared" si="13"/>
        <v>0</v>
      </c>
      <c r="S120" s="34" t="s">
        <v>904</v>
      </c>
      <c r="T120" s="37" t="s">
        <v>840</v>
      </c>
      <c r="U120" s="34">
        <f t="shared" si="14"/>
        <v>0</v>
      </c>
      <c r="V120" s="38" t="s">
        <v>840</v>
      </c>
      <c r="W120" s="37">
        <v>4192</v>
      </c>
      <c r="X120" s="34">
        <f t="shared" si="15"/>
        <v>8384</v>
      </c>
      <c r="Y120" s="38" t="s">
        <v>933</v>
      </c>
      <c r="Z120" s="39">
        <f t="shared" si="16"/>
        <v>3526</v>
      </c>
      <c r="AA120" s="40">
        <f t="shared" si="17"/>
        <v>7052</v>
      </c>
      <c r="AB120" s="30"/>
    </row>
    <row r="121" spans="1:28" s="19" customFormat="1" ht="33.75" hidden="1" x14ac:dyDescent="0.3">
      <c r="A121" s="31">
        <v>110</v>
      </c>
      <c r="B121" s="31"/>
      <c r="C121" s="78">
        <v>2</v>
      </c>
      <c r="D121" s="78" t="s">
        <v>146</v>
      </c>
      <c r="E121" s="32" t="s">
        <v>9</v>
      </c>
      <c r="F121" s="76">
        <v>2586.2068965517242</v>
      </c>
      <c r="G121" s="76">
        <f t="shared" si="10"/>
        <v>5172.4137931034484</v>
      </c>
      <c r="H121" s="33" t="s">
        <v>840</v>
      </c>
      <c r="I121" s="34">
        <f t="shared" si="11"/>
        <v>0</v>
      </c>
      <c r="J121" s="34" t="s">
        <v>904</v>
      </c>
      <c r="K121" s="34" t="s">
        <v>20</v>
      </c>
      <c r="L121" s="34">
        <f t="shared" si="12"/>
        <v>0</v>
      </c>
      <c r="M121" s="34" t="s">
        <v>849</v>
      </c>
      <c r="N121" s="42">
        <v>1780</v>
      </c>
      <c r="O121" s="34">
        <f t="shared" si="9"/>
        <v>3560</v>
      </c>
      <c r="P121" s="34" t="s">
        <v>862</v>
      </c>
      <c r="Q121" s="36" t="s">
        <v>840</v>
      </c>
      <c r="R121" s="34">
        <f t="shared" si="13"/>
        <v>0</v>
      </c>
      <c r="S121" s="34" t="s">
        <v>904</v>
      </c>
      <c r="T121" s="37" t="s">
        <v>840</v>
      </c>
      <c r="U121" s="34">
        <f t="shared" si="14"/>
        <v>0</v>
      </c>
      <c r="V121" s="38" t="s">
        <v>840</v>
      </c>
      <c r="W121" s="37">
        <v>2813</v>
      </c>
      <c r="X121" s="34">
        <f t="shared" si="15"/>
        <v>5626</v>
      </c>
      <c r="Y121" s="38" t="s">
        <v>933</v>
      </c>
      <c r="Z121" s="39">
        <f t="shared" si="16"/>
        <v>2296.5</v>
      </c>
      <c r="AA121" s="40">
        <f t="shared" si="17"/>
        <v>4593</v>
      </c>
      <c r="AB121" s="30"/>
    </row>
    <row r="122" spans="1:28" s="19" customFormat="1" ht="28.5" hidden="1" x14ac:dyDescent="0.3">
      <c r="A122" s="31">
        <v>111</v>
      </c>
      <c r="B122" s="31"/>
      <c r="C122" s="78">
        <v>8</v>
      </c>
      <c r="D122" s="78" t="s">
        <v>147</v>
      </c>
      <c r="E122" s="32" t="s">
        <v>9</v>
      </c>
      <c r="F122" s="76">
        <v>341.85344827586209</v>
      </c>
      <c r="G122" s="76">
        <f t="shared" si="10"/>
        <v>2734.8275862068967</v>
      </c>
      <c r="H122" s="33" t="s">
        <v>840</v>
      </c>
      <c r="I122" s="34">
        <f t="shared" si="11"/>
        <v>0</v>
      </c>
      <c r="J122" s="34" t="s">
        <v>904</v>
      </c>
      <c r="K122" s="44">
        <v>148.96</v>
      </c>
      <c r="L122" s="34">
        <f t="shared" si="12"/>
        <v>1191.68</v>
      </c>
      <c r="M122" s="34" t="s">
        <v>852</v>
      </c>
      <c r="N122" s="43">
        <v>69</v>
      </c>
      <c r="O122" s="34">
        <f t="shared" si="9"/>
        <v>552</v>
      </c>
      <c r="P122" s="34" t="s">
        <v>862</v>
      </c>
      <c r="Q122" s="36">
        <v>267.267</v>
      </c>
      <c r="R122" s="34">
        <f t="shared" si="13"/>
        <v>2138.136</v>
      </c>
      <c r="S122" s="34" t="s">
        <v>915</v>
      </c>
      <c r="T122" s="37" t="s">
        <v>840</v>
      </c>
      <c r="U122" s="34">
        <f t="shared" si="14"/>
        <v>0</v>
      </c>
      <c r="V122" s="38" t="s">
        <v>840</v>
      </c>
      <c r="W122" s="37">
        <v>320.27999999999997</v>
      </c>
      <c r="X122" s="34">
        <f t="shared" si="15"/>
        <v>2562.2399999999998</v>
      </c>
      <c r="Y122" s="38" t="s">
        <v>933</v>
      </c>
      <c r="Z122" s="39">
        <f t="shared" si="16"/>
        <v>208.11349999999999</v>
      </c>
      <c r="AA122" s="40">
        <f t="shared" si="17"/>
        <v>1664.9079999999999</v>
      </c>
      <c r="AB122" s="30"/>
    </row>
    <row r="123" spans="1:28" s="19" customFormat="1" ht="15.95" hidden="1" customHeight="1" x14ac:dyDescent="0.3">
      <c r="A123" s="31">
        <v>112</v>
      </c>
      <c r="B123" s="31"/>
      <c r="C123" s="78">
        <v>10</v>
      </c>
      <c r="D123" s="78" t="s">
        <v>148</v>
      </c>
      <c r="E123" s="32" t="s">
        <v>9</v>
      </c>
      <c r="F123" s="76">
        <v>905.17241379310349</v>
      </c>
      <c r="G123" s="76">
        <f t="shared" si="10"/>
        <v>9051.7241379310344</v>
      </c>
      <c r="H123" s="33">
        <v>1365</v>
      </c>
      <c r="I123" s="34">
        <f t="shared" si="11"/>
        <v>13650</v>
      </c>
      <c r="J123" s="34" t="s">
        <v>848</v>
      </c>
      <c r="K123" s="34" t="s">
        <v>20</v>
      </c>
      <c r="L123" s="34">
        <f t="shared" si="12"/>
        <v>0</v>
      </c>
      <c r="M123" s="34" t="s">
        <v>849</v>
      </c>
      <c r="N123" s="34" t="s">
        <v>840</v>
      </c>
      <c r="O123" s="34">
        <f t="shared" si="9"/>
        <v>0</v>
      </c>
      <c r="P123" s="34" t="s">
        <v>936</v>
      </c>
      <c r="Q123" s="36" t="s">
        <v>840</v>
      </c>
      <c r="R123" s="34">
        <f t="shared" si="13"/>
        <v>0</v>
      </c>
      <c r="S123" s="34" t="s">
        <v>904</v>
      </c>
      <c r="T123" s="37">
        <v>1365</v>
      </c>
      <c r="U123" s="34">
        <f t="shared" si="14"/>
        <v>13650</v>
      </c>
      <c r="V123" s="38" t="s">
        <v>927</v>
      </c>
      <c r="W123" s="37" t="s">
        <v>840</v>
      </c>
      <c r="X123" s="34">
        <f t="shared" si="15"/>
        <v>0</v>
      </c>
      <c r="Y123" s="38" t="s">
        <v>840</v>
      </c>
      <c r="Z123" s="39">
        <f t="shared" si="16"/>
        <v>1365</v>
      </c>
      <c r="AA123" s="40">
        <f t="shared" si="17"/>
        <v>13650</v>
      </c>
      <c r="AB123" s="30"/>
    </row>
    <row r="124" spans="1:28" s="19" customFormat="1" ht="57" hidden="1" x14ac:dyDescent="0.3">
      <c r="A124" s="31">
        <v>113</v>
      </c>
      <c r="B124" s="31"/>
      <c r="C124" s="78">
        <v>1</v>
      </c>
      <c r="D124" s="78" t="s">
        <v>149</v>
      </c>
      <c r="E124" s="32" t="s">
        <v>9</v>
      </c>
      <c r="F124" s="76">
        <v>176</v>
      </c>
      <c r="G124" s="76">
        <f t="shared" si="10"/>
        <v>176</v>
      </c>
      <c r="H124" s="33">
        <v>230.96</v>
      </c>
      <c r="I124" s="34">
        <f t="shared" si="11"/>
        <v>230.96</v>
      </c>
      <c r="J124" s="34" t="s">
        <v>848</v>
      </c>
      <c r="K124" s="34" t="s">
        <v>20</v>
      </c>
      <c r="L124" s="34">
        <f t="shared" si="12"/>
        <v>0</v>
      </c>
      <c r="M124" s="34" t="s">
        <v>849</v>
      </c>
      <c r="N124" s="42">
        <v>140</v>
      </c>
      <c r="O124" s="34">
        <f t="shared" si="9"/>
        <v>140</v>
      </c>
      <c r="P124" s="34" t="s">
        <v>862</v>
      </c>
      <c r="Q124" s="36">
        <v>142.12799999999999</v>
      </c>
      <c r="R124" s="34">
        <f t="shared" si="13"/>
        <v>142.12799999999999</v>
      </c>
      <c r="S124" s="34" t="s">
        <v>907</v>
      </c>
      <c r="T124" s="37" t="s">
        <v>840</v>
      </c>
      <c r="U124" s="34">
        <f t="shared" si="14"/>
        <v>0</v>
      </c>
      <c r="V124" s="38" t="s">
        <v>840</v>
      </c>
      <c r="W124" s="37">
        <v>162.52000000000001</v>
      </c>
      <c r="X124" s="34">
        <f t="shared" si="15"/>
        <v>162.52000000000001</v>
      </c>
      <c r="Y124" s="38" t="s">
        <v>933</v>
      </c>
      <c r="Z124" s="39">
        <f t="shared" si="16"/>
        <v>152.32400000000001</v>
      </c>
      <c r="AA124" s="40">
        <f t="shared" si="17"/>
        <v>152.32400000000001</v>
      </c>
      <c r="AB124" s="30"/>
    </row>
    <row r="125" spans="1:28" s="19" customFormat="1" ht="33.75" hidden="1" x14ac:dyDescent="0.3">
      <c r="A125" s="31">
        <v>114</v>
      </c>
      <c r="B125" s="31"/>
      <c r="C125" s="78">
        <v>10</v>
      </c>
      <c r="D125" s="78" t="s">
        <v>150</v>
      </c>
      <c r="E125" s="32" t="s">
        <v>9</v>
      </c>
      <c r="F125" s="76">
        <v>964.54310344827582</v>
      </c>
      <c r="G125" s="76">
        <f t="shared" si="10"/>
        <v>9645.4310344827572</v>
      </c>
      <c r="H125" s="33" t="s">
        <v>840</v>
      </c>
      <c r="I125" s="34">
        <f t="shared" si="11"/>
        <v>0</v>
      </c>
      <c r="J125" s="34" t="s">
        <v>904</v>
      </c>
      <c r="K125" s="34" t="s">
        <v>20</v>
      </c>
      <c r="L125" s="34">
        <f t="shared" si="12"/>
        <v>0</v>
      </c>
      <c r="M125" s="34" t="s">
        <v>849</v>
      </c>
      <c r="N125" s="42">
        <v>630</v>
      </c>
      <c r="O125" s="34">
        <f t="shared" si="9"/>
        <v>6300</v>
      </c>
      <c r="P125" s="34" t="s">
        <v>883</v>
      </c>
      <c r="Q125" s="36">
        <v>847.08399999999995</v>
      </c>
      <c r="R125" s="34">
        <f t="shared" si="13"/>
        <v>8470.84</v>
      </c>
      <c r="S125" s="34" t="s">
        <v>916</v>
      </c>
      <c r="T125" s="37" t="s">
        <v>840</v>
      </c>
      <c r="U125" s="34">
        <f t="shared" si="14"/>
        <v>0</v>
      </c>
      <c r="V125" s="38" t="s">
        <v>840</v>
      </c>
      <c r="W125" s="37">
        <v>534.24</v>
      </c>
      <c r="X125" s="34">
        <f t="shared" si="15"/>
        <v>5342.4</v>
      </c>
      <c r="Y125" s="38" t="s">
        <v>933</v>
      </c>
      <c r="Z125" s="39">
        <f t="shared" si="16"/>
        <v>630</v>
      </c>
      <c r="AA125" s="40">
        <f t="shared" si="17"/>
        <v>6300</v>
      </c>
      <c r="AB125" s="30"/>
    </row>
    <row r="126" spans="1:28" s="19" customFormat="1" ht="45" hidden="1" x14ac:dyDescent="0.3">
      <c r="A126" s="31">
        <v>115</v>
      </c>
      <c r="B126" s="31"/>
      <c r="C126" s="78">
        <v>20</v>
      </c>
      <c r="D126" s="78" t="s">
        <v>151</v>
      </c>
      <c r="E126" s="32" t="s">
        <v>9</v>
      </c>
      <c r="F126" s="76">
        <v>93.965517241379317</v>
      </c>
      <c r="G126" s="76">
        <f t="shared" si="10"/>
        <v>1879.3103448275863</v>
      </c>
      <c r="H126" s="33" t="s">
        <v>840</v>
      </c>
      <c r="I126" s="34">
        <f t="shared" si="11"/>
        <v>0</v>
      </c>
      <c r="J126" s="34" t="s">
        <v>904</v>
      </c>
      <c r="K126" s="44">
        <v>144</v>
      </c>
      <c r="L126" s="34">
        <f t="shared" si="12"/>
        <v>2880</v>
      </c>
      <c r="M126" s="34" t="s">
        <v>852</v>
      </c>
      <c r="N126" s="43">
        <v>90</v>
      </c>
      <c r="O126" s="34">
        <f t="shared" si="9"/>
        <v>1800</v>
      </c>
      <c r="P126" s="34" t="s">
        <v>883</v>
      </c>
      <c r="Q126" s="36">
        <v>154</v>
      </c>
      <c r="R126" s="34">
        <f t="shared" si="13"/>
        <v>3080</v>
      </c>
      <c r="S126" s="34" t="s">
        <v>915</v>
      </c>
      <c r="T126" s="37">
        <v>92.5</v>
      </c>
      <c r="U126" s="34">
        <f t="shared" si="14"/>
        <v>1850</v>
      </c>
      <c r="V126" s="38" t="s">
        <v>927</v>
      </c>
      <c r="W126" s="37">
        <v>127.52</v>
      </c>
      <c r="X126" s="34">
        <f t="shared" si="15"/>
        <v>2550.4</v>
      </c>
      <c r="Y126" s="38" t="s">
        <v>933</v>
      </c>
      <c r="Z126" s="39">
        <f t="shared" si="16"/>
        <v>127.52</v>
      </c>
      <c r="AA126" s="40">
        <f t="shared" si="17"/>
        <v>2550.4</v>
      </c>
      <c r="AB126" s="30"/>
    </row>
    <row r="127" spans="1:28" s="19" customFormat="1" ht="57" hidden="1" x14ac:dyDescent="0.3">
      <c r="A127" s="31">
        <v>116</v>
      </c>
      <c r="B127" s="31"/>
      <c r="C127" s="78">
        <v>1</v>
      </c>
      <c r="D127" s="78" t="s">
        <v>152</v>
      </c>
      <c r="E127" s="32" t="s">
        <v>9</v>
      </c>
      <c r="F127" s="76">
        <v>59.250000000000007</v>
      </c>
      <c r="G127" s="76">
        <f t="shared" si="10"/>
        <v>59.250000000000007</v>
      </c>
      <c r="H127" s="33">
        <v>121.37</v>
      </c>
      <c r="I127" s="34">
        <f t="shared" si="11"/>
        <v>121.37</v>
      </c>
      <c r="J127" s="34" t="s">
        <v>848</v>
      </c>
      <c r="K127" s="44">
        <v>316.3</v>
      </c>
      <c r="L127" s="34">
        <f t="shared" si="12"/>
        <v>316.3</v>
      </c>
      <c r="M127" s="34" t="s">
        <v>855</v>
      </c>
      <c r="N127" s="43">
        <v>70</v>
      </c>
      <c r="O127" s="34">
        <f t="shared" si="9"/>
        <v>70</v>
      </c>
      <c r="P127" s="34" t="s">
        <v>862</v>
      </c>
      <c r="Q127" s="36">
        <v>79.355999999999995</v>
      </c>
      <c r="R127" s="34">
        <f t="shared" si="13"/>
        <v>79.355999999999995</v>
      </c>
      <c r="S127" s="34" t="s">
        <v>907</v>
      </c>
      <c r="T127" s="37" t="s">
        <v>840</v>
      </c>
      <c r="U127" s="34">
        <f t="shared" si="14"/>
        <v>0</v>
      </c>
      <c r="V127" s="38" t="s">
        <v>840</v>
      </c>
      <c r="W127" s="37">
        <v>93.36</v>
      </c>
      <c r="X127" s="34">
        <f t="shared" si="15"/>
        <v>93.36</v>
      </c>
      <c r="Y127" s="38" t="s">
        <v>933</v>
      </c>
      <c r="Z127" s="39">
        <f t="shared" si="16"/>
        <v>93.36</v>
      </c>
      <c r="AA127" s="40">
        <f t="shared" si="17"/>
        <v>93.36</v>
      </c>
      <c r="AB127" s="30"/>
    </row>
    <row r="128" spans="1:28" s="19" customFormat="1" ht="20.100000000000001" hidden="1" customHeight="1" x14ac:dyDescent="0.3">
      <c r="A128" s="31">
        <v>117</v>
      </c>
      <c r="B128" s="31"/>
      <c r="C128" s="78">
        <v>5</v>
      </c>
      <c r="D128" s="78" t="s">
        <v>153</v>
      </c>
      <c r="E128" s="32" t="s">
        <v>8</v>
      </c>
      <c r="F128" s="76">
        <v>600</v>
      </c>
      <c r="G128" s="76">
        <f t="shared" si="10"/>
        <v>3000</v>
      </c>
      <c r="H128" s="33">
        <v>1162.2</v>
      </c>
      <c r="I128" s="34">
        <f t="shared" si="11"/>
        <v>5811</v>
      </c>
      <c r="J128" s="34" t="s">
        <v>848</v>
      </c>
      <c r="K128" s="39" t="s">
        <v>20</v>
      </c>
      <c r="L128" s="34">
        <f t="shared" si="12"/>
        <v>0</v>
      </c>
      <c r="M128" s="34" t="s">
        <v>849</v>
      </c>
      <c r="N128" s="43">
        <v>1840</v>
      </c>
      <c r="O128" s="34">
        <f t="shared" si="9"/>
        <v>9200</v>
      </c>
      <c r="P128" s="34" t="s">
        <v>884</v>
      </c>
      <c r="Q128" s="36" t="s">
        <v>840</v>
      </c>
      <c r="R128" s="34">
        <f t="shared" si="13"/>
        <v>0</v>
      </c>
      <c r="S128" s="34" t="s">
        <v>904</v>
      </c>
      <c r="T128" s="37" t="s">
        <v>840</v>
      </c>
      <c r="U128" s="34">
        <f t="shared" si="14"/>
        <v>0</v>
      </c>
      <c r="V128" s="38" t="s">
        <v>840</v>
      </c>
      <c r="W128" s="37">
        <v>2424</v>
      </c>
      <c r="X128" s="34">
        <f t="shared" si="15"/>
        <v>12120</v>
      </c>
      <c r="Y128" s="38" t="s">
        <v>933</v>
      </c>
      <c r="Z128" s="39">
        <f t="shared" si="16"/>
        <v>1840</v>
      </c>
      <c r="AA128" s="40">
        <f t="shared" si="17"/>
        <v>9200</v>
      </c>
      <c r="AB128" s="30"/>
    </row>
    <row r="129" spans="1:28" s="19" customFormat="1" ht="45" hidden="1" x14ac:dyDescent="0.3">
      <c r="A129" s="31">
        <v>118</v>
      </c>
      <c r="B129" s="31"/>
      <c r="C129" s="78">
        <v>1</v>
      </c>
      <c r="D129" s="78" t="s">
        <v>154</v>
      </c>
      <c r="E129" s="32" t="s">
        <v>8</v>
      </c>
      <c r="F129" s="76">
        <v>1558.2241379310346</v>
      </c>
      <c r="G129" s="76">
        <f t="shared" si="10"/>
        <v>1558.2241379310346</v>
      </c>
      <c r="H129" s="33" t="s">
        <v>840</v>
      </c>
      <c r="I129" s="34">
        <f t="shared" si="11"/>
        <v>0</v>
      </c>
      <c r="J129" s="34" t="s">
        <v>904</v>
      </c>
      <c r="K129" s="34" t="s">
        <v>20</v>
      </c>
      <c r="L129" s="34">
        <f t="shared" si="12"/>
        <v>0</v>
      </c>
      <c r="M129" s="34" t="s">
        <v>849</v>
      </c>
      <c r="N129" s="43">
        <v>850</v>
      </c>
      <c r="O129" s="34">
        <f t="shared" si="9"/>
        <v>850</v>
      </c>
      <c r="P129" s="34" t="s">
        <v>862</v>
      </c>
      <c r="Q129" s="36">
        <v>1748.8874999999998</v>
      </c>
      <c r="R129" s="34">
        <f t="shared" si="13"/>
        <v>1748.8874999999998</v>
      </c>
      <c r="S129" s="34" t="s">
        <v>907</v>
      </c>
      <c r="T129" s="37" t="s">
        <v>840</v>
      </c>
      <c r="U129" s="34">
        <f t="shared" si="14"/>
        <v>0</v>
      </c>
      <c r="V129" s="38" t="s">
        <v>840</v>
      </c>
      <c r="W129" s="37">
        <v>437</v>
      </c>
      <c r="X129" s="34">
        <f t="shared" si="15"/>
        <v>437</v>
      </c>
      <c r="Y129" s="38" t="s">
        <v>933</v>
      </c>
      <c r="Z129" s="39">
        <f t="shared" si="16"/>
        <v>850</v>
      </c>
      <c r="AA129" s="40">
        <f t="shared" si="17"/>
        <v>850</v>
      </c>
      <c r="AB129" s="30"/>
    </row>
    <row r="130" spans="1:28" s="19" customFormat="1" ht="20.100000000000001" hidden="1" customHeight="1" x14ac:dyDescent="0.3">
      <c r="A130" s="31">
        <v>119</v>
      </c>
      <c r="B130" s="31"/>
      <c r="C130" s="78">
        <v>5</v>
      </c>
      <c r="D130" s="78" t="s">
        <v>155</v>
      </c>
      <c r="E130" s="32" t="s">
        <v>9</v>
      </c>
      <c r="F130" s="76">
        <v>2287.0689655172414</v>
      </c>
      <c r="G130" s="76">
        <f t="shared" si="10"/>
        <v>11435.344827586207</v>
      </c>
      <c r="H130" s="33" t="s">
        <v>840</v>
      </c>
      <c r="I130" s="34">
        <f t="shared" si="11"/>
        <v>0</v>
      </c>
      <c r="J130" s="34" t="s">
        <v>904</v>
      </c>
      <c r="K130" s="42">
        <v>10852.67</v>
      </c>
      <c r="L130" s="34">
        <f t="shared" si="12"/>
        <v>54263.35</v>
      </c>
      <c r="M130" s="34" t="s">
        <v>852</v>
      </c>
      <c r="N130" s="43">
        <v>2049</v>
      </c>
      <c r="O130" s="34">
        <f t="shared" si="9"/>
        <v>10245</v>
      </c>
      <c r="P130" s="34" t="s">
        <v>885</v>
      </c>
      <c r="Q130" s="36">
        <v>1891.44</v>
      </c>
      <c r="R130" s="34">
        <f t="shared" si="13"/>
        <v>9457.2000000000007</v>
      </c>
      <c r="S130" s="34" t="s">
        <v>907</v>
      </c>
      <c r="T130" s="37" t="s">
        <v>840</v>
      </c>
      <c r="U130" s="34">
        <f t="shared" si="14"/>
        <v>0</v>
      </c>
      <c r="V130" s="38" t="s">
        <v>840</v>
      </c>
      <c r="W130" s="37">
        <v>5029</v>
      </c>
      <c r="X130" s="34">
        <f t="shared" si="15"/>
        <v>25145</v>
      </c>
      <c r="Y130" s="38" t="s">
        <v>933</v>
      </c>
      <c r="Z130" s="39">
        <f t="shared" si="16"/>
        <v>3539</v>
      </c>
      <c r="AA130" s="40">
        <f t="shared" si="17"/>
        <v>17695</v>
      </c>
      <c r="AB130" s="30"/>
    </row>
    <row r="131" spans="1:28" s="19" customFormat="1" ht="21" hidden="1" customHeight="1" x14ac:dyDescent="0.3">
      <c r="A131" s="31">
        <v>120</v>
      </c>
      <c r="B131" s="31"/>
      <c r="C131" s="78">
        <v>5</v>
      </c>
      <c r="D131" s="78" t="s">
        <v>156</v>
      </c>
      <c r="E131" s="32" t="s">
        <v>9</v>
      </c>
      <c r="F131" s="76">
        <v>336.20689655172418</v>
      </c>
      <c r="G131" s="76">
        <f t="shared" si="10"/>
        <v>1681.0344827586209</v>
      </c>
      <c r="H131" s="33" t="s">
        <v>840</v>
      </c>
      <c r="I131" s="34">
        <f t="shared" si="11"/>
        <v>0</v>
      </c>
      <c r="J131" s="34" t="s">
        <v>904</v>
      </c>
      <c r="K131" s="34" t="s">
        <v>20</v>
      </c>
      <c r="L131" s="34">
        <f t="shared" si="12"/>
        <v>0</v>
      </c>
      <c r="M131" s="34" t="s">
        <v>849</v>
      </c>
      <c r="N131" s="43">
        <v>82</v>
      </c>
      <c r="O131" s="34">
        <f t="shared" si="9"/>
        <v>410</v>
      </c>
      <c r="P131" s="34" t="s">
        <v>862</v>
      </c>
      <c r="Q131" s="36">
        <v>179.08799999999999</v>
      </c>
      <c r="R131" s="34">
        <f t="shared" si="13"/>
        <v>895.43999999999994</v>
      </c>
      <c r="S131" s="34" t="s">
        <v>907</v>
      </c>
      <c r="T131" s="37">
        <v>172.8</v>
      </c>
      <c r="U131" s="34">
        <f t="shared" si="14"/>
        <v>864</v>
      </c>
      <c r="V131" s="38" t="s">
        <v>928</v>
      </c>
      <c r="W131" s="37">
        <v>201</v>
      </c>
      <c r="X131" s="34">
        <f t="shared" si="15"/>
        <v>1005</v>
      </c>
      <c r="Y131" s="38" t="s">
        <v>933</v>
      </c>
      <c r="Z131" s="39">
        <f t="shared" si="16"/>
        <v>175.94400000000002</v>
      </c>
      <c r="AA131" s="40">
        <f t="shared" si="17"/>
        <v>879.72</v>
      </c>
      <c r="AB131" s="30"/>
    </row>
    <row r="132" spans="1:28" s="19" customFormat="1" ht="20.100000000000001" hidden="1" customHeight="1" x14ac:dyDescent="0.3">
      <c r="A132" s="31">
        <v>121</v>
      </c>
      <c r="B132" s="31"/>
      <c r="C132" s="78">
        <v>10</v>
      </c>
      <c r="D132" s="78" t="s">
        <v>157</v>
      </c>
      <c r="E132" s="32" t="s">
        <v>9</v>
      </c>
      <c r="F132" s="76">
        <v>783.18965517241384</v>
      </c>
      <c r="G132" s="76">
        <f t="shared" si="10"/>
        <v>7831.8965517241386</v>
      </c>
      <c r="H132" s="33" t="s">
        <v>840</v>
      </c>
      <c r="I132" s="34">
        <f t="shared" si="11"/>
        <v>0</v>
      </c>
      <c r="J132" s="34" t="s">
        <v>904</v>
      </c>
      <c r="K132" s="34" t="s">
        <v>20</v>
      </c>
      <c r="L132" s="34">
        <f t="shared" si="12"/>
        <v>0</v>
      </c>
      <c r="M132" s="34" t="s">
        <v>849</v>
      </c>
      <c r="N132" s="43">
        <v>370</v>
      </c>
      <c r="O132" s="34">
        <f t="shared" si="9"/>
        <v>3700</v>
      </c>
      <c r="P132" s="34" t="s">
        <v>883</v>
      </c>
      <c r="Q132" s="36">
        <v>415.995</v>
      </c>
      <c r="R132" s="34">
        <f t="shared" si="13"/>
        <v>4159.95</v>
      </c>
      <c r="S132" s="34" t="s">
        <v>916</v>
      </c>
      <c r="T132" s="37">
        <v>400</v>
      </c>
      <c r="U132" s="34">
        <f t="shared" si="14"/>
        <v>4000</v>
      </c>
      <c r="V132" s="38" t="s">
        <v>927</v>
      </c>
      <c r="W132" s="37">
        <v>554.66</v>
      </c>
      <c r="X132" s="34">
        <f t="shared" si="15"/>
        <v>5546.5999999999995</v>
      </c>
      <c r="Y132" s="38" t="s">
        <v>933</v>
      </c>
      <c r="Z132" s="39">
        <f t="shared" si="16"/>
        <v>407.9975</v>
      </c>
      <c r="AA132" s="40">
        <f t="shared" si="17"/>
        <v>4079.9749999999999</v>
      </c>
      <c r="AB132" s="30"/>
    </row>
    <row r="133" spans="1:28" s="19" customFormat="1" ht="57" hidden="1" x14ac:dyDescent="0.3">
      <c r="A133" s="31">
        <v>122</v>
      </c>
      <c r="B133" s="31"/>
      <c r="C133" s="78">
        <v>5</v>
      </c>
      <c r="D133" s="78" t="s">
        <v>158</v>
      </c>
      <c r="E133" s="32" t="s">
        <v>9</v>
      </c>
      <c r="F133" s="76">
        <v>442.81896551724139</v>
      </c>
      <c r="G133" s="76">
        <f t="shared" si="10"/>
        <v>2214.094827586207</v>
      </c>
      <c r="H133" s="33" t="s">
        <v>840</v>
      </c>
      <c r="I133" s="34">
        <f t="shared" si="11"/>
        <v>0</v>
      </c>
      <c r="J133" s="34" t="s">
        <v>904</v>
      </c>
      <c r="K133" s="39" t="s">
        <v>20</v>
      </c>
      <c r="L133" s="34">
        <f t="shared" si="12"/>
        <v>0</v>
      </c>
      <c r="M133" s="34" t="s">
        <v>849</v>
      </c>
      <c r="N133" s="43">
        <v>457</v>
      </c>
      <c r="O133" s="34">
        <f t="shared" si="9"/>
        <v>2285</v>
      </c>
      <c r="P133" s="34" t="s">
        <v>886</v>
      </c>
      <c r="Q133" s="36">
        <v>420.40699999999998</v>
      </c>
      <c r="R133" s="34">
        <f t="shared" si="13"/>
        <v>2102.0349999999999</v>
      </c>
      <c r="S133" s="34" t="s">
        <v>907</v>
      </c>
      <c r="T133" s="37" t="s">
        <v>840</v>
      </c>
      <c r="U133" s="34">
        <f t="shared" si="14"/>
        <v>0</v>
      </c>
      <c r="V133" s="38" t="s">
        <v>840</v>
      </c>
      <c r="W133" s="37">
        <v>493</v>
      </c>
      <c r="X133" s="34">
        <f t="shared" si="15"/>
        <v>2465</v>
      </c>
      <c r="Y133" s="38" t="s">
        <v>933</v>
      </c>
      <c r="Z133" s="39">
        <f t="shared" si="16"/>
        <v>457</v>
      </c>
      <c r="AA133" s="40">
        <f t="shared" si="17"/>
        <v>2285</v>
      </c>
      <c r="AB133" s="30"/>
    </row>
    <row r="134" spans="1:28" s="19" customFormat="1" ht="42.75" hidden="1" x14ac:dyDescent="0.3">
      <c r="A134" s="31">
        <v>123</v>
      </c>
      <c r="B134" s="31"/>
      <c r="C134" s="78">
        <v>2</v>
      </c>
      <c r="D134" s="78" t="s">
        <v>159</v>
      </c>
      <c r="E134" s="32" t="s">
        <v>9</v>
      </c>
      <c r="F134" s="76">
        <v>1206.8965517241379</v>
      </c>
      <c r="G134" s="76">
        <f t="shared" si="10"/>
        <v>2413.7931034482758</v>
      </c>
      <c r="H134" s="33" t="s">
        <v>840</v>
      </c>
      <c r="I134" s="34">
        <f t="shared" si="11"/>
        <v>0</v>
      </c>
      <c r="J134" s="34" t="s">
        <v>904</v>
      </c>
      <c r="K134" s="34" t="s">
        <v>20</v>
      </c>
      <c r="L134" s="34">
        <f t="shared" si="12"/>
        <v>0</v>
      </c>
      <c r="M134" s="34" t="s">
        <v>849</v>
      </c>
      <c r="N134" s="42">
        <v>890</v>
      </c>
      <c r="O134" s="34">
        <f t="shared" si="9"/>
        <v>1780</v>
      </c>
      <c r="P134" s="34" t="s">
        <v>862</v>
      </c>
      <c r="Q134" s="36">
        <v>538.75</v>
      </c>
      <c r="R134" s="34">
        <f t="shared" si="13"/>
        <v>1077.5</v>
      </c>
      <c r="S134" s="34" t="s">
        <v>907</v>
      </c>
      <c r="T134" s="37">
        <v>1462.5</v>
      </c>
      <c r="U134" s="34">
        <f t="shared" si="14"/>
        <v>2925</v>
      </c>
      <c r="V134" s="38" t="s">
        <v>927</v>
      </c>
      <c r="W134" s="37">
        <v>1635</v>
      </c>
      <c r="X134" s="34">
        <f t="shared" si="15"/>
        <v>3270</v>
      </c>
      <c r="Y134" s="38" t="s">
        <v>933</v>
      </c>
      <c r="Z134" s="39">
        <f t="shared" si="16"/>
        <v>1176.25</v>
      </c>
      <c r="AA134" s="40">
        <f t="shared" si="17"/>
        <v>2352.5</v>
      </c>
      <c r="AB134" s="30"/>
    </row>
    <row r="135" spans="1:28" s="19" customFormat="1" ht="20.100000000000001" hidden="1" customHeight="1" x14ac:dyDescent="0.3">
      <c r="A135" s="31">
        <v>124</v>
      </c>
      <c r="B135" s="31"/>
      <c r="C135" s="78">
        <v>20</v>
      </c>
      <c r="D135" s="78" t="s">
        <v>160</v>
      </c>
      <c r="E135" s="32" t="s">
        <v>9</v>
      </c>
      <c r="F135" s="76">
        <v>2050.8620689655172</v>
      </c>
      <c r="G135" s="76">
        <f t="shared" si="10"/>
        <v>41017.241379310348</v>
      </c>
      <c r="H135" s="33" t="s">
        <v>840</v>
      </c>
      <c r="I135" s="34">
        <f t="shared" si="11"/>
        <v>0</v>
      </c>
      <c r="J135" s="34" t="s">
        <v>904</v>
      </c>
      <c r="K135" s="39" t="s">
        <v>20</v>
      </c>
      <c r="L135" s="34">
        <f t="shared" si="12"/>
        <v>0</v>
      </c>
      <c r="M135" s="34" t="s">
        <v>849</v>
      </c>
      <c r="N135" s="43">
        <v>4330</v>
      </c>
      <c r="O135" s="34">
        <f t="shared" si="9"/>
        <v>86600</v>
      </c>
      <c r="P135" s="34" t="s">
        <v>857</v>
      </c>
      <c r="Q135" s="36" t="s">
        <v>840</v>
      </c>
      <c r="R135" s="34">
        <f t="shared" si="13"/>
        <v>0</v>
      </c>
      <c r="S135" s="34" t="s">
        <v>904</v>
      </c>
      <c r="T135" s="37" t="s">
        <v>840</v>
      </c>
      <c r="U135" s="34">
        <f t="shared" si="14"/>
        <v>0</v>
      </c>
      <c r="V135" s="38" t="s">
        <v>840</v>
      </c>
      <c r="W135" s="37">
        <v>10013</v>
      </c>
      <c r="X135" s="34">
        <f t="shared" si="15"/>
        <v>200260</v>
      </c>
      <c r="Y135" s="38" t="s">
        <v>934</v>
      </c>
      <c r="Z135" s="39">
        <f t="shared" si="16"/>
        <v>7171.5</v>
      </c>
      <c r="AA135" s="40">
        <f t="shared" si="17"/>
        <v>143430</v>
      </c>
      <c r="AB135" s="30"/>
    </row>
    <row r="136" spans="1:28" s="19" customFormat="1" ht="42.75" hidden="1" x14ac:dyDescent="0.3">
      <c r="A136" s="31">
        <v>125</v>
      </c>
      <c r="B136" s="31"/>
      <c r="C136" s="78">
        <v>5</v>
      </c>
      <c r="D136" s="78" t="s">
        <v>161</v>
      </c>
      <c r="E136" s="32" t="s">
        <v>8</v>
      </c>
      <c r="F136" s="76">
        <v>601.87068965517244</v>
      </c>
      <c r="G136" s="76">
        <f t="shared" si="10"/>
        <v>3009.3534482758623</v>
      </c>
      <c r="H136" s="33" t="s">
        <v>840</v>
      </c>
      <c r="I136" s="34">
        <f t="shared" si="11"/>
        <v>0</v>
      </c>
      <c r="J136" s="34" t="s">
        <v>904</v>
      </c>
      <c r="K136" s="39" t="s">
        <v>20</v>
      </c>
      <c r="L136" s="34">
        <f t="shared" si="12"/>
        <v>0</v>
      </c>
      <c r="M136" s="34" t="s">
        <v>849</v>
      </c>
      <c r="N136" s="43">
        <v>462</v>
      </c>
      <c r="O136" s="34">
        <f t="shared" si="9"/>
        <v>2310</v>
      </c>
      <c r="P136" s="34" t="s">
        <v>883</v>
      </c>
      <c r="Q136" s="36">
        <v>487.44799999999998</v>
      </c>
      <c r="R136" s="34">
        <f t="shared" si="13"/>
        <v>2437.2399999999998</v>
      </c>
      <c r="S136" s="34" t="s">
        <v>907</v>
      </c>
      <c r="T136" s="37">
        <v>480</v>
      </c>
      <c r="U136" s="34">
        <f t="shared" si="14"/>
        <v>2400</v>
      </c>
      <c r="V136" s="38" t="s">
        <v>927</v>
      </c>
      <c r="W136" s="37">
        <v>681</v>
      </c>
      <c r="X136" s="34">
        <f t="shared" si="15"/>
        <v>3405</v>
      </c>
      <c r="Y136" s="38" t="s">
        <v>933</v>
      </c>
      <c r="Z136" s="39">
        <f t="shared" si="16"/>
        <v>483.72399999999999</v>
      </c>
      <c r="AA136" s="40">
        <f t="shared" si="17"/>
        <v>2418.62</v>
      </c>
      <c r="AB136" s="30"/>
    </row>
    <row r="137" spans="1:28" s="19" customFormat="1" ht="87" hidden="1" customHeight="1" x14ac:dyDescent="0.3">
      <c r="A137" s="31">
        <v>126</v>
      </c>
      <c r="B137" s="31"/>
      <c r="C137" s="78">
        <v>10</v>
      </c>
      <c r="D137" s="78" t="s">
        <v>162</v>
      </c>
      <c r="E137" s="32" t="s">
        <v>9</v>
      </c>
      <c r="F137" s="76">
        <v>1832.6293103448277</v>
      </c>
      <c r="G137" s="76">
        <f t="shared" si="10"/>
        <v>18326.293103448275</v>
      </c>
      <c r="H137" s="33" t="s">
        <v>840</v>
      </c>
      <c r="I137" s="34">
        <f t="shared" si="11"/>
        <v>0</v>
      </c>
      <c r="J137" s="34" t="s">
        <v>904</v>
      </c>
      <c r="K137" s="44">
        <v>12691.84</v>
      </c>
      <c r="L137" s="34">
        <f t="shared" si="12"/>
        <v>126918.39999999999</v>
      </c>
      <c r="M137" s="34" t="s">
        <v>855</v>
      </c>
      <c r="N137" s="41" t="s">
        <v>840</v>
      </c>
      <c r="O137" s="34">
        <f t="shared" si="9"/>
        <v>0</v>
      </c>
      <c r="P137" s="34" t="s">
        <v>936</v>
      </c>
      <c r="Q137" s="36">
        <v>1203.99</v>
      </c>
      <c r="R137" s="34">
        <f t="shared" si="13"/>
        <v>12039.9</v>
      </c>
      <c r="S137" s="34" t="s">
        <v>916</v>
      </c>
      <c r="T137" s="37">
        <v>1115</v>
      </c>
      <c r="U137" s="34">
        <f t="shared" si="14"/>
        <v>11150</v>
      </c>
      <c r="V137" s="38" t="s">
        <v>927</v>
      </c>
      <c r="W137" s="37">
        <v>2121.5500000000002</v>
      </c>
      <c r="X137" s="34">
        <f t="shared" si="15"/>
        <v>21215.5</v>
      </c>
      <c r="Y137" s="38" t="s">
        <v>933</v>
      </c>
      <c r="Z137" s="39">
        <f t="shared" si="16"/>
        <v>1662.77</v>
      </c>
      <c r="AA137" s="40">
        <f t="shared" si="17"/>
        <v>16627.7</v>
      </c>
      <c r="AB137" s="30"/>
    </row>
    <row r="138" spans="1:28" s="19" customFormat="1" ht="57" hidden="1" x14ac:dyDescent="0.3">
      <c r="A138" s="31">
        <v>127</v>
      </c>
      <c r="B138" s="31"/>
      <c r="C138" s="78">
        <v>30</v>
      </c>
      <c r="D138" s="78" t="s">
        <v>163</v>
      </c>
      <c r="E138" s="32" t="s">
        <v>9</v>
      </c>
      <c r="F138" s="76">
        <v>7.9655172413793114</v>
      </c>
      <c r="G138" s="76">
        <f t="shared" si="10"/>
        <v>238.96551724137933</v>
      </c>
      <c r="H138" s="33">
        <v>13.57</v>
      </c>
      <c r="I138" s="34">
        <f t="shared" si="11"/>
        <v>407.1</v>
      </c>
      <c r="J138" s="34" t="s">
        <v>848</v>
      </c>
      <c r="K138" s="44">
        <v>143.5</v>
      </c>
      <c r="L138" s="34">
        <f t="shared" si="12"/>
        <v>4305</v>
      </c>
      <c r="M138" s="34" t="s">
        <v>855</v>
      </c>
      <c r="N138" s="43">
        <v>27</v>
      </c>
      <c r="O138" s="34">
        <f t="shared" si="9"/>
        <v>810</v>
      </c>
      <c r="P138" s="34" t="s">
        <v>862</v>
      </c>
      <c r="Q138" s="36">
        <v>26.344000000000001</v>
      </c>
      <c r="R138" s="34">
        <f t="shared" si="13"/>
        <v>790.32</v>
      </c>
      <c r="S138" s="34" t="s">
        <v>907</v>
      </c>
      <c r="T138" s="37">
        <v>14.4</v>
      </c>
      <c r="U138" s="34">
        <f t="shared" si="14"/>
        <v>432</v>
      </c>
      <c r="V138" s="38" t="s">
        <v>927</v>
      </c>
      <c r="W138" s="37">
        <v>32.93</v>
      </c>
      <c r="X138" s="34">
        <f t="shared" si="15"/>
        <v>987.9</v>
      </c>
      <c r="Y138" s="38" t="s">
        <v>933</v>
      </c>
      <c r="Z138" s="39">
        <f t="shared" si="16"/>
        <v>26.672000000000001</v>
      </c>
      <c r="AA138" s="40">
        <f t="shared" si="17"/>
        <v>800.16</v>
      </c>
      <c r="AB138" s="30"/>
    </row>
    <row r="139" spans="1:28" s="19" customFormat="1" ht="101.45" hidden="1" customHeight="1" x14ac:dyDescent="0.3">
      <c r="A139" s="31">
        <v>128</v>
      </c>
      <c r="B139" s="31"/>
      <c r="C139" s="78">
        <v>25</v>
      </c>
      <c r="D139" s="78" t="s">
        <v>164</v>
      </c>
      <c r="E139" s="32" t="s">
        <v>9</v>
      </c>
      <c r="F139" s="76">
        <v>298.52586206896558</v>
      </c>
      <c r="G139" s="76">
        <f t="shared" si="10"/>
        <v>7463.1465517241395</v>
      </c>
      <c r="H139" s="33">
        <v>517.70000000000005</v>
      </c>
      <c r="I139" s="34">
        <f t="shared" si="11"/>
        <v>12942.500000000002</v>
      </c>
      <c r="J139" s="34" t="s">
        <v>848</v>
      </c>
      <c r="K139" s="39" t="s">
        <v>20</v>
      </c>
      <c r="L139" s="34">
        <f t="shared" si="12"/>
        <v>0</v>
      </c>
      <c r="M139" s="34" t="s">
        <v>849</v>
      </c>
      <c r="N139" s="41" t="s">
        <v>840</v>
      </c>
      <c r="O139" s="34">
        <f t="shared" si="9"/>
        <v>0</v>
      </c>
      <c r="P139" s="34" t="s">
        <v>936</v>
      </c>
      <c r="Q139" s="36">
        <v>334.56639999999999</v>
      </c>
      <c r="R139" s="34">
        <f t="shared" si="13"/>
        <v>8364.16</v>
      </c>
      <c r="S139" s="34" t="s">
        <v>907</v>
      </c>
      <c r="T139" s="37" t="s">
        <v>840</v>
      </c>
      <c r="U139" s="34">
        <f t="shared" si="14"/>
        <v>0</v>
      </c>
      <c r="V139" s="38" t="s">
        <v>840</v>
      </c>
      <c r="W139" s="37" t="s">
        <v>840</v>
      </c>
      <c r="X139" s="34">
        <f t="shared" si="15"/>
        <v>0</v>
      </c>
      <c r="Y139" s="38" t="s">
        <v>840</v>
      </c>
      <c r="Z139" s="39">
        <f t="shared" si="16"/>
        <v>426.13319999999999</v>
      </c>
      <c r="AA139" s="40">
        <f t="shared" si="17"/>
        <v>10653.33</v>
      </c>
      <c r="AB139" s="30"/>
    </row>
    <row r="140" spans="1:28" s="19" customFormat="1" ht="20.100000000000001" hidden="1" customHeight="1" x14ac:dyDescent="0.3">
      <c r="A140" s="31">
        <v>129</v>
      </c>
      <c r="B140" s="31"/>
      <c r="C140" s="78">
        <v>10</v>
      </c>
      <c r="D140" s="78" t="s">
        <v>165</v>
      </c>
      <c r="E140" s="32" t="s">
        <v>9</v>
      </c>
      <c r="F140" s="76">
        <v>1657.043103448276</v>
      </c>
      <c r="G140" s="76">
        <f t="shared" si="10"/>
        <v>16570.431034482761</v>
      </c>
      <c r="H140" s="33" t="s">
        <v>840</v>
      </c>
      <c r="I140" s="34">
        <f t="shared" si="11"/>
        <v>0</v>
      </c>
      <c r="J140" s="34" t="s">
        <v>904</v>
      </c>
      <c r="K140" s="42">
        <v>5463.48</v>
      </c>
      <c r="L140" s="34">
        <f t="shared" si="12"/>
        <v>54634.799999999996</v>
      </c>
      <c r="M140" s="34" t="s">
        <v>852</v>
      </c>
      <c r="N140" s="42">
        <v>2170</v>
      </c>
      <c r="O140" s="34">
        <f t="shared" ref="O140:O203" si="18">IFERROR($C140*N140,0)</f>
        <v>21700</v>
      </c>
      <c r="P140" s="34" t="s">
        <v>887</v>
      </c>
      <c r="Q140" s="36" t="s">
        <v>840</v>
      </c>
      <c r="R140" s="34">
        <f t="shared" si="13"/>
        <v>0</v>
      </c>
      <c r="S140" s="34" t="s">
        <v>904</v>
      </c>
      <c r="T140" s="37">
        <v>2768.75</v>
      </c>
      <c r="U140" s="34">
        <f t="shared" si="14"/>
        <v>27687.5</v>
      </c>
      <c r="V140" s="38" t="s">
        <v>927</v>
      </c>
      <c r="W140" s="37">
        <v>12013</v>
      </c>
      <c r="X140" s="34">
        <f t="shared" si="15"/>
        <v>120130</v>
      </c>
      <c r="Y140" s="38" t="s">
        <v>934</v>
      </c>
      <c r="Z140" s="39">
        <f t="shared" si="16"/>
        <v>4116.1149999999998</v>
      </c>
      <c r="AA140" s="40">
        <f t="shared" si="17"/>
        <v>41161.149999999994</v>
      </c>
      <c r="AB140" s="30"/>
    </row>
    <row r="141" spans="1:28" s="19" customFormat="1" ht="42.75" hidden="1" x14ac:dyDescent="0.3">
      <c r="A141" s="31">
        <v>130</v>
      </c>
      <c r="B141" s="31"/>
      <c r="C141" s="78">
        <v>10</v>
      </c>
      <c r="D141" s="78" t="s">
        <v>166</v>
      </c>
      <c r="E141" s="32" t="s">
        <v>9</v>
      </c>
      <c r="F141" s="76">
        <v>1522.1120689655174</v>
      </c>
      <c r="G141" s="76">
        <f t="shared" ref="G141:G204" si="19">F141*C141</f>
        <v>15221.120689655174</v>
      </c>
      <c r="H141" s="33" t="s">
        <v>840</v>
      </c>
      <c r="I141" s="34">
        <f t="shared" ref="I141:I204" si="20">IFERROR($C141*H141,0)</f>
        <v>0</v>
      </c>
      <c r="J141" s="34" t="s">
        <v>904</v>
      </c>
      <c r="K141" s="42">
        <v>257.94</v>
      </c>
      <c r="L141" s="34">
        <f t="shared" ref="L141:L204" si="21">IFERROR($C141*K141,0)</f>
        <v>2579.4</v>
      </c>
      <c r="M141" s="34" t="s">
        <v>852</v>
      </c>
      <c r="N141" s="43">
        <v>118</v>
      </c>
      <c r="O141" s="34">
        <f t="shared" si="18"/>
        <v>1180</v>
      </c>
      <c r="P141" s="34" t="s">
        <v>862</v>
      </c>
      <c r="Q141" s="36">
        <v>433.27700000000004</v>
      </c>
      <c r="R141" s="34">
        <f t="shared" ref="R141:R204" si="22">IFERROR($C141*Q141,0)</f>
        <v>4332.7700000000004</v>
      </c>
      <c r="S141" s="34" t="s">
        <v>907</v>
      </c>
      <c r="T141" s="37">
        <v>633.75</v>
      </c>
      <c r="U141" s="34">
        <f t="shared" ref="U141:U204" si="23">IFERROR($C141*T141,0)</f>
        <v>6337.5</v>
      </c>
      <c r="V141" s="38" t="s">
        <v>927</v>
      </c>
      <c r="W141" s="37">
        <v>244</v>
      </c>
      <c r="X141" s="34">
        <f t="shared" ref="X141:X204" si="24">IFERROR($C141*W141,0)</f>
        <v>2440</v>
      </c>
      <c r="Y141" s="38" t="s">
        <v>933</v>
      </c>
      <c r="Z141" s="39">
        <f t="shared" ref="Z141:Z204" si="25">IFERROR(MEDIAN(H141,K141,N141,Q141, T141,W141),"No cotiza")</f>
        <v>257.94</v>
      </c>
      <c r="AA141" s="40">
        <f t="shared" ref="AA141:AA204" si="26">IFERROR($C141*Z141,0)</f>
        <v>2579.4</v>
      </c>
      <c r="AB141" s="30"/>
    </row>
    <row r="142" spans="1:28" s="19" customFormat="1" ht="20.100000000000001" hidden="1" customHeight="1" x14ac:dyDescent="0.3">
      <c r="A142" s="31">
        <v>131</v>
      </c>
      <c r="B142" s="31"/>
      <c r="C142" s="78">
        <v>1</v>
      </c>
      <c r="D142" s="78" t="s">
        <v>167</v>
      </c>
      <c r="E142" s="32" t="s">
        <v>9</v>
      </c>
      <c r="F142" s="76">
        <v>2396.2931034482758</v>
      </c>
      <c r="G142" s="76">
        <f t="shared" si="19"/>
        <v>2396.2931034482758</v>
      </c>
      <c r="H142" s="33" t="s">
        <v>840</v>
      </c>
      <c r="I142" s="34">
        <f t="shared" si="20"/>
        <v>0</v>
      </c>
      <c r="J142" s="34" t="s">
        <v>904</v>
      </c>
      <c r="K142" s="39" t="s">
        <v>20</v>
      </c>
      <c r="L142" s="34">
        <f t="shared" si="21"/>
        <v>0</v>
      </c>
      <c r="M142" s="34" t="s">
        <v>849</v>
      </c>
      <c r="N142" s="41" t="s">
        <v>840</v>
      </c>
      <c r="O142" s="34">
        <f t="shared" si="18"/>
        <v>0</v>
      </c>
      <c r="P142" s="34" t="s">
        <v>936</v>
      </c>
      <c r="Q142" s="36">
        <v>1287</v>
      </c>
      <c r="R142" s="34">
        <f t="shared" si="22"/>
        <v>1287</v>
      </c>
      <c r="S142" s="34" t="s">
        <v>917</v>
      </c>
      <c r="T142" s="37">
        <v>2370</v>
      </c>
      <c r="U142" s="34">
        <f t="shared" si="23"/>
        <v>2370</v>
      </c>
      <c r="V142" s="38" t="s">
        <v>927</v>
      </c>
      <c r="W142" s="37" t="s">
        <v>840</v>
      </c>
      <c r="X142" s="34">
        <f t="shared" si="24"/>
        <v>0</v>
      </c>
      <c r="Y142" s="38" t="s">
        <v>840</v>
      </c>
      <c r="Z142" s="39">
        <f t="shared" si="25"/>
        <v>1828.5</v>
      </c>
      <c r="AA142" s="40">
        <f t="shared" si="26"/>
        <v>1828.5</v>
      </c>
      <c r="AB142" s="30"/>
    </row>
    <row r="143" spans="1:28" s="19" customFormat="1" ht="29.1" hidden="1" customHeight="1" x14ac:dyDescent="0.3">
      <c r="A143" s="31">
        <v>132</v>
      </c>
      <c r="B143" s="31"/>
      <c r="C143" s="78">
        <v>1</v>
      </c>
      <c r="D143" s="78" t="s">
        <v>168</v>
      </c>
      <c r="E143" s="32" t="s">
        <v>9</v>
      </c>
      <c r="F143" s="76">
        <v>3054.1810344827586</v>
      </c>
      <c r="G143" s="76">
        <f t="shared" si="19"/>
        <v>3054.1810344827586</v>
      </c>
      <c r="H143" s="33" t="s">
        <v>840</v>
      </c>
      <c r="I143" s="34">
        <f t="shared" si="20"/>
        <v>0</v>
      </c>
      <c r="J143" s="34" t="s">
        <v>904</v>
      </c>
      <c r="K143" s="39" t="s">
        <v>20</v>
      </c>
      <c r="L143" s="34">
        <f t="shared" si="21"/>
        <v>0</v>
      </c>
      <c r="M143" s="34" t="s">
        <v>849</v>
      </c>
      <c r="N143" s="41" t="s">
        <v>840</v>
      </c>
      <c r="O143" s="34">
        <f t="shared" si="18"/>
        <v>0</v>
      </c>
      <c r="P143" s="34" t="s">
        <v>936</v>
      </c>
      <c r="Q143" s="36">
        <v>1144</v>
      </c>
      <c r="R143" s="34">
        <f t="shared" si="22"/>
        <v>1144</v>
      </c>
      <c r="S143" s="34" t="s">
        <v>917</v>
      </c>
      <c r="T143" s="37" t="s">
        <v>840</v>
      </c>
      <c r="U143" s="34">
        <f t="shared" si="23"/>
        <v>0</v>
      </c>
      <c r="V143" s="38" t="s">
        <v>840</v>
      </c>
      <c r="W143" s="37" t="s">
        <v>840</v>
      </c>
      <c r="X143" s="34">
        <f t="shared" si="24"/>
        <v>0</v>
      </c>
      <c r="Y143" s="38" t="s">
        <v>840</v>
      </c>
      <c r="Z143" s="39">
        <f t="shared" si="25"/>
        <v>1144</v>
      </c>
      <c r="AA143" s="40">
        <f t="shared" si="26"/>
        <v>1144</v>
      </c>
      <c r="AB143" s="30"/>
    </row>
    <row r="144" spans="1:28" s="19" customFormat="1" ht="43.5" hidden="1" customHeight="1" x14ac:dyDescent="0.3">
      <c r="A144" s="31">
        <v>133</v>
      </c>
      <c r="B144" s="31"/>
      <c r="C144" s="78">
        <v>50</v>
      </c>
      <c r="D144" s="78" t="s">
        <v>169</v>
      </c>
      <c r="E144" s="32" t="s">
        <v>9</v>
      </c>
      <c r="F144" s="76">
        <v>3.0948275862068968</v>
      </c>
      <c r="G144" s="76">
        <f t="shared" si="19"/>
        <v>154.74137931034483</v>
      </c>
      <c r="H144" s="33" t="s">
        <v>840</v>
      </c>
      <c r="I144" s="34">
        <f t="shared" si="20"/>
        <v>0</v>
      </c>
      <c r="J144" s="34" t="s">
        <v>904</v>
      </c>
      <c r="K144" s="34" t="s">
        <v>20</v>
      </c>
      <c r="L144" s="34">
        <f t="shared" si="21"/>
        <v>0</v>
      </c>
      <c r="M144" s="34" t="s">
        <v>849</v>
      </c>
      <c r="N144" s="41" t="s">
        <v>840</v>
      </c>
      <c r="O144" s="34">
        <f t="shared" si="18"/>
        <v>0</v>
      </c>
      <c r="P144" s="34" t="s">
        <v>936</v>
      </c>
      <c r="Q144" s="36">
        <v>6.92</v>
      </c>
      <c r="R144" s="34">
        <f t="shared" si="22"/>
        <v>346</v>
      </c>
      <c r="S144" s="34" t="s">
        <v>907</v>
      </c>
      <c r="T144" s="37">
        <v>8</v>
      </c>
      <c r="U144" s="34">
        <f t="shared" si="23"/>
        <v>400</v>
      </c>
      <c r="V144" s="38" t="s">
        <v>927</v>
      </c>
      <c r="W144" s="37">
        <v>15</v>
      </c>
      <c r="X144" s="34">
        <f t="shared" si="24"/>
        <v>750</v>
      </c>
      <c r="Y144" s="38" t="s">
        <v>933</v>
      </c>
      <c r="Z144" s="39">
        <f t="shared" si="25"/>
        <v>8</v>
      </c>
      <c r="AA144" s="40">
        <f t="shared" si="26"/>
        <v>400</v>
      </c>
      <c r="AB144" s="30"/>
    </row>
    <row r="145" spans="1:28" s="19" customFormat="1" ht="20.100000000000001" hidden="1" customHeight="1" x14ac:dyDescent="0.3">
      <c r="A145" s="31">
        <v>134</v>
      </c>
      <c r="B145" s="31"/>
      <c r="C145" s="78">
        <v>1</v>
      </c>
      <c r="D145" s="78" t="s">
        <v>170</v>
      </c>
      <c r="E145" s="32" t="s">
        <v>8</v>
      </c>
      <c r="F145" s="76">
        <v>5546.6551724137935</v>
      </c>
      <c r="G145" s="76">
        <f t="shared" si="19"/>
        <v>5546.6551724137935</v>
      </c>
      <c r="H145" s="33" t="s">
        <v>840</v>
      </c>
      <c r="I145" s="34">
        <f t="shared" si="20"/>
        <v>0</v>
      </c>
      <c r="J145" s="34" t="s">
        <v>904</v>
      </c>
      <c r="K145" s="34" t="s">
        <v>20</v>
      </c>
      <c r="L145" s="34">
        <f t="shared" si="21"/>
        <v>0</v>
      </c>
      <c r="M145" s="34" t="s">
        <v>849</v>
      </c>
      <c r="N145" s="42">
        <v>8860</v>
      </c>
      <c r="O145" s="34">
        <f t="shared" si="18"/>
        <v>8860</v>
      </c>
      <c r="P145" s="34" t="s">
        <v>888</v>
      </c>
      <c r="Q145" s="36" t="s">
        <v>840</v>
      </c>
      <c r="R145" s="34">
        <f t="shared" si="22"/>
        <v>0</v>
      </c>
      <c r="S145" s="34" t="s">
        <v>904</v>
      </c>
      <c r="T145" s="37">
        <v>13724.1</v>
      </c>
      <c r="U145" s="34">
        <f t="shared" si="23"/>
        <v>13724.1</v>
      </c>
      <c r="V145" s="38" t="s">
        <v>927</v>
      </c>
      <c r="W145" s="37" t="s">
        <v>840</v>
      </c>
      <c r="X145" s="34">
        <f t="shared" si="24"/>
        <v>0</v>
      </c>
      <c r="Y145" s="38" t="s">
        <v>840</v>
      </c>
      <c r="Z145" s="39">
        <f t="shared" si="25"/>
        <v>11292.05</v>
      </c>
      <c r="AA145" s="40">
        <f t="shared" si="26"/>
        <v>11292.05</v>
      </c>
      <c r="AB145" s="30"/>
    </row>
    <row r="146" spans="1:28" s="19" customFormat="1" ht="20.100000000000001" hidden="1" customHeight="1" x14ac:dyDescent="0.3">
      <c r="A146" s="31">
        <v>135</v>
      </c>
      <c r="B146" s="31"/>
      <c r="C146" s="78">
        <v>50</v>
      </c>
      <c r="D146" s="78" t="s">
        <v>171</v>
      </c>
      <c r="E146" s="32" t="s">
        <v>9</v>
      </c>
      <c r="F146" s="76">
        <v>26.896551724137932</v>
      </c>
      <c r="G146" s="76">
        <f t="shared" si="19"/>
        <v>1344.8275862068965</v>
      </c>
      <c r="H146" s="33">
        <v>19.27</v>
      </c>
      <c r="I146" s="34">
        <f t="shared" si="20"/>
        <v>963.5</v>
      </c>
      <c r="J146" s="34" t="s">
        <v>848</v>
      </c>
      <c r="K146" s="44">
        <v>159.94999999999999</v>
      </c>
      <c r="L146" s="34">
        <f t="shared" si="21"/>
        <v>7997.4999999999991</v>
      </c>
      <c r="M146" s="34" t="s">
        <v>855</v>
      </c>
      <c r="N146" s="41" t="s">
        <v>840</v>
      </c>
      <c r="O146" s="34">
        <f t="shared" si="18"/>
        <v>0</v>
      </c>
      <c r="P146" s="34" t="s">
        <v>936</v>
      </c>
      <c r="Q146" s="36" t="s">
        <v>840</v>
      </c>
      <c r="R146" s="34">
        <f t="shared" si="22"/>
        <v>0</v>
      </c>
      <c r="S146" s="34" t="s">
        <v>904</v>
      </c>
      <c r="T146" s="37">
        <v>22.5</v>
      </c>
      <c r="U146" s="34">
        <f t="shared" si="23"/>
        <v>1125</v>
      </c>
      <c r="V146" s="38" t="s">
        <v>927</v>
      </c>
      <c r="W146" s="37">
        <v>19</v>
      </c>
      <c r="X146" s="34">
        <f t="shared" si="24"/>
        <v>950</v>
      </c>
      <c r="Y146" s="38" t="s">
        <v>933</v>
      </c>
      <c r="Z146" s="39">
        <f t="shared" si="25"/>
        <v>20.884999999999998</v>
      </c>
      <c r="AA146" s="40">
        <f t="shared" si="26"/>
        <v>1044.25</v>
      </c>
      <c r="AB146" s="30"/>
    </row>
    <row r="147" spans="1:28" s="19" customFormat="1" ht="20.100000000000001" hidden="1" customHeight="1" x14ac:dyDescent="0.3">
      <c r="A147" s="31">
        <v>136</v>
      </c>
      <c r="B147" s="31"/>
      <c r="C147" s="78">
        <v>1</v>
      </c>
      <c r="D147" s="78" t="s">
        <v>172</v>
      </c>
      <c r="E147" s="32" t="s">
        <v>9</v>
      </c>
      <c r="F147" s="76">
        <v>1070.75</v>
      </c>
      <c r="G147" s="76">
        <f t="shared" si="19"/>
        <v>1070.75</v>
      </c>
      <c r="H147" s="33">
        <v>2134.6</v>
      </c>
      <c r="I147" s="34">
        <f t="shared" si="20"/>
        <v>2134.6</v>
      </c>
      <c r="J147" s="34" t="s">
        <v>848</v>
      </c>
      <c r="K147" s="39" t="s">
        <v>20</v>
      </c>
      <c r="L147" s="34">
        <f t="shared" si="21"/>
        <v>0</v>
      </c>
      <c r="M147" s="34" t="s">
        <v>849</v>
      </c>
      <c r="N147" s="43">
        <v>595</v>
      </c>
      <c r="O147" s="34">
        <f t="shared" si="18"/>
        <v>595</v>
      </c>
      <c r="P147" s="34" t="s">
        <v>862</v>
      </c>
      <c r="Q147" s="36" t="s">
        <v>840</v>
      </c>
      <c r="R147" s="34">
        <f t="shared" si="22"/>
        <v>0</v>
      </c>
      <c r="S147" s="34" t="s">
        <v>904</v>
      </c>
      <c r="T147" s="37" t="s">
        <v>840</v>
      </c>
      <c r="U147" s="34">
        <f t="shared" si="23"/>
        <v>0</v>
      </c>
      <c r="V147" s="38" t="s">
        <v>840</v>
      </c>
      <c r="W147" s="37">
        <v>2071</v>
      </c>
      <c r="X147" s="34">
        <f t="shared" si="24"/>
        <v>2071</v>
      </c>
      <c r="Y147" s="38" t="s">
        <v>933</v>
      </c>
      <c r="Z147" s="39">
        <f t="shared" si="25"/>
        <v>2071</v>
      </c>
      <c r="AA147" s="40">
        <f t="shared" si="26"/>
        <v>2071</v>
      </c>
      <c r="AB147" s="30"/>
    </row>
    <row r="148" spans="1:28" s="73" customFormat="1" ht="20.100000000000001" hidden="1" customHeight="1" x14ac:dyDescent="0.3">
      <c r="A148" s="65">
        <v>137</v>
      </c>
      <c r="B148" s="65"/>
      <c r="C148" s="79">
        <v>10</v>
      </c>
      <c r="D148" s="79" t="s">
        <v>173</v>
      </c>
      <c r="E148" s="65" t="s">
        <v>9</v>
      </c>
      <c r="F148" s="77">
        <v>16694.000000000004</v>
      </c>
      <c r="G148" s="77">
        <f t="shared" si="19"/>
        <v>166940.00000000003</v>
      </c>
      <c r="H148" s="66" t="s">
        <v>840</v>
      </c>
      <c r="I148" s="63">
        <f t="shared" si="20"/>
        <v>0</v>
      </c>
      <c r="J148" s="63" t="s">
        <v>904</v>
      </c>
      <c r="K148" s="71" t="s">
        <v>20</v>
      </c>
      <c r="L148" s="63">
        <f t="shared" si="21"/>
        <v>0</v>
      </c>
      <c r="M148" s="63" t="s">
        <v>849</v>
      </c>
      <c r="N148" s="67" t="s">
        <v>840</v>
      </c>
      <c r="O148" s="63">
        <f t="shared" si="18"/>
        <v>0</v>
      </c>
      <c r="P148" s="63" t="s">
        <v>936</v>
      </c>
      <c r="Q148" s="68" t="s">
        <v>840</v>
      </c>
      <c r="R148" s="63">
        <f t="shared" si="22"/>
        <v>0</v>
      </c>
      <c r="S148" s="63" t="s">
        <v>904</v>
      </c>
      <c r="T148" s="69" t="s">
        <v>840</v>
      </c>
      <c r="U148" s="63">
        <f t="shared" si="23"/>
        <v>0</v>
      </c>
      <c r="V148" s="70" t="s">
        <v>840</v>
      </c>
      <c r="W148" s="69" t="s">
        <v>840</v>
      </c>
      <c r="X148" s="63">
        <f t="shared" si="24"/>
        <v>0</v>
      </c>
      <c r="Y148" s="70" t="s">
        <v>840</v>
      </c>
      <c r="Z148" s="71" t="str">
        <f t="shared" si="25"/>
        <v>No cotiza</v>
      </c>
      <c r="AA148" s="71">
        <f t="shared" si="26"/>
        <v>0</v>
      </c>
      <c r="AB148" s="72"/>
    </row>
    <row r="149" spans="1:28" s="19" customFormat="1" ht="57" hidden="1" x14ac:dyDescent="0.3">
      <c r="A149" s="31">
        <v>138</v>
      </c>
      <c r="B149" s="31"/>
      <c r="C149" s="78">
        <v>15</v>
      </c>
      <c r="D149" s="78" t="s">
        <v>174</v>
      </c>
      <c r="E149" s="32" t="s">
        <v>9</v>
      </c>
      <c r="F149" s="76">
        <v>3.3448275862068968</v>
      </c>
      <c r="G149" s="76">
        <f t="shared" si="19"/>
        <v>50.172413793103452</v>
      </c>
      <c r="H149" s="33">
        <v>5.71</v>
      </c>
      <c r="I149" s="34">
        <f t="shared" si="20"/>
        <v>85.65</v>
      </c>
      <c r="J149" s="34" t="s">
        <v>848</v>
      </c>
      <c r="K149" s="39" t="s">
        <v>20</v>
      </c>
      <c r="L149" s="34">
        <f t="shared" si="21"/>
        <v>0</v>
      </c>
      <c r="M149" s="34" t="s">
        <v>849</v>
      </c>
      <c r="N149" s="43">
        <v>12</v>
      </c>
      <c r="O149" s="34">
        <f t="shared" si="18"/>
        <v>180</v>
      </c>
      <c r="P149" s="34" t="s">
        <v>862</v>
      </c>
      <c r="Q149" s="36">
        <v>24.48</v>
      </c>
      <c r="R149" s="34">
        <f t="shared" si="22"/>
        <v>367.2</v>
      </c>
      <c r="S149" s="34" t="s">
        <v>907</v>
      </c>
      <c r="T149" s="37">
        <v>12.5</v>
      </c>
      <c r="U149" s="34">
        <f t="shared" si="23"/>
        <v>187.5</v>
      </c>
      <c r="V149" s="38" t="s">
        <v>927</v>
      </c>
      <c r="W149" s="37">
        <v>33.19</v>
      </c>
      <c r="X149" s="34">
        <f t="shared" si="24"/>
        <v>497.84999999999997</v>
      </c>
      <c r="Y149" s="38" t="s">
        <v>933</v>
      </c>
      <c r="Z149" s="39">
        <f t="shared" si="25"/>
        <v>12.5</v>
      </c>
      <c r="AA149" s="40">
        <f t="shared" si="26"/>
        <v>187.5</v>
      </c>
      <c r="AB149" s="30"/>
    </row>
    <row r="150" spans="1:28" s="19" customFormat="1" ht="42.75" hidden="1" x14ac:dyDescent="0.3">
      <c r="A150" s="31">
        <v>139</v>
      </c>
      <c r="B150" s="31"/>
      <c r="C150" s="78">
        <v>1</v>
      </c>
      <c r="D150" s="78" t="s">
        <v>175</v>
      </c>
      <c r="E150" s="32" t="s">
        <v>9</v>
      </c>
      <c r="F150" s="76">
        <v>1314.9482758620691</v>
      </c>
      <c r="G150" s="76">
        <f t="shared" si="19"/>
        <v>1314.9482758620691</v>
      </c>
      <c r="H150" s="33" t="s">
        <v>840</v>
      </c>
      <c r="I150" s="34">
        <f t="shared" si="20"/>
        <v>0</v>
      </c>
      <c r="J150" s="34" t="s">
        <v>904</v>
      </c>
      <c r="K150" s="34" t="s">
        <v>20</v>
      </c>
      <c r="L150" s="34">
        <f t="shared" si="21"/>
        <v>0</v>
      </c>
      <c r="M150" s="34" t="s">
        <v>849</v>
      </c>
      <c r="N150" s="43">
        <v>1430</v>
      </c>
      <c r="O150" s="34">
        <f t="shared" si="18"/>
        <v>1430</v>
      </c>
      <c r="P150" s="34" t="s">
        <v>862</v>
      </c>
      <c r="Q150" s="36">
        <v>1191.2550000000001</v>
      </c>
      <c r="R150" s="34">
        <f t="shared" si="22"/>
        <v>1191.2550000000001</v>
      </c>
      <c r="S150" s="34" t="s">
        <v>907</v>
      </c>
      <c r="T150" s="37">
        <v>2275</v>
      </c>
      <c r="U150" s="34">
        <f t="shared" si="23"/>
        <v>2275</v>
      </c>
      <c r="V150" s="38" t="s">
        <v>927</v>
      </c>
      <c r="W150" s="37" t="s">
        <v>840</v>
      </c>
      <c r="X150" s="34">
        <f t="shared" si="24"/>
        <v>0</v>
      </c>
      <c r="Y150" s="38" t="s">
        <v>840</v>
      </c>
      <c r="Z150" s="39">
        <f t="shared" si="25"/>
        <v>1430</v>
      </c>
      <c r="AA150" s="40">
        <f t="shared" si="26"/>
        <v>1430</v>
      </c>
      <c r="AB150" s="30"/>
    </row>
    <row r="151" spans="1:28" s="19" customFormat="1" ht="57" hidden="1" x14ac:dyDescent="0.3">
      <c r="A151" s="31">
        <v>140</v>
      </c>
      <c r="B151" s="31"/>
      <c r="C151" s="78">
        <v>1</v>
      </c>
      <c r="D151" s="78" t="s">
        <v>176</v>
      </c>
      <c r="E151" s="32" t="s">
        <v>9</v>
      </c>
      <c r="F151" s="76">
        <v>563.55172413793105</v>
      </c>
      <c r="G151" s="76">
        <f t="shared" si="19"/>
        <v>563.55172413793105</v>
      </c>
      <c r="H151" s="33">
        <v>1125.54</v>
      </c>
      <c r="I151" s="34">
        <f t="shared" si="20"/>
        <v>1125.54</v>
      </c>
      <c r="J151" s="34" t="s">
        <v>848</v>
      </c>
      <c r="K151" s="39" t="s">
        <v>20</v>
      </c>
      <c r="L151" s="34">
        <f t="shared" si="21"/>
        <v>0</v>
      </c>
      <c r="M151" s="34" t="s">
        <v>849</v>
      </c>
      <c r="N151" s="43">
        <v>840</v>
      </c>
      <c r="O151" s="34">
        <f t="shared" si="18"/>
        <v>840</v>
      </c>
      <c r="P151" s="34" t="s">
        <v>862</v>
      </c>
      <c r="Q151" s="36">
        <v>340.40499999999997</v>
      </c>
      <c r="R151" s="34">
        <f t="shared" si="22"/>
        <v>340.40499999999997</v>
      </c>
      <c r="S151" s="34" t="s">
        <v>907</v>
      </c>
      <c r="T151" s="37">
        <v>975</v>
      </c>
      <c r="U151" s="34">
        <f t="shared" si="23"/>
        <v>975</v>
      </c>
      <c r="V151" s="38" t="s">
        <v>927</v>
      </c>
      <c r="W151" s="37" t="s">
        <v>840</v>
      </c>
      <c r="X151" s="34">
        <f t="shared" si="24"/>
        <v>0</v>
      </c>
      <c r="Y151" s="38" t="s">
        <v>840</v>
      </c>
      <c r="Z151" s="39">
        <f t="shared" si="25"/>
        <v>907.5</v>
      </c>
      <c r="AA151" s="40">
        <f t="shared" si="26"/>
        <v>907.5</v>
      </c>
      <c r="AB151" s="30"/>
    </row>
    <row r="152" spans="1:28" s="19" customFormat="1" ht="42.75" hidden="1" x14ac:dyDescent="0.3">
      <c r="A152" s="31">
        <v>141</v>
      </c>
      <c r="B152" s="31"/>
      <c r="C152" s="78">
        <v>20</v>
      </c>
      <c r="D152" s="78" t="s">
        <v>177</v>
      </c>
      <c r="E152" s="32" t="s">
        <v>9</v>
      </c>
      <c r="F152" s="76">
        <v>355.51724137931035</v>
      </c>
      <c r="G152" s="76">
        <f t="shared" si="19"/>
        <v>7110.3448275862065</v>
      </c>
      <c r="H152" s="33" t="s">
        <v>840</v>
      </c>
      <c r="I152" s="34">
        <f t="shared" si="20"/>
        <v>0</v>
      </c>
      <c r="J152" s="34" t="s">
        <v>904</v>
      </c>
      <c r="K152" s="42">
        <v>319.47000000000003</v>
      </c>
      <c r="L152" s="34">
        <f t="shared" si="21"/>
        <v>6389.4000000000005</v>
      </c>
      <c r="M152" s="34" t="s">
        <v>855</v>
      </c>
      <c r="N152" s="43">
        <v>136</v>
      </c>
      <c r="O152" s="34">
        <f t="shared" si="18"/>
        <v>2720</v>
      </c>
      <c r="P152" s="34" t="s">
        <v>862</v>
      </c>
      <c r="Q152" s="36">
        <v>111.41</v>
      </c>
      <c r="R152" s="34">
        <f t="shared" si="22"/>
        <v>2228.1999999999998</v>
      </c>
      <c r="S152" s="34" t="s">
        <v>907</v>
      </c>
      <c r="T152" s="37">
        <v>188.4</v>
      </c>
      <c r="U152" s="34">
        <f t="shared" si="23"/>
        <v>3768</v>
      </c>
      <c r="V152" s="38" t="s">
        <v>928</v>
      </c>
      <c r="W152" s="37" t="s">
        <v>840</v>
      </c>
      <c r="X152" s="34">
        <f t="shared" si="24"/>
        <v>0</v>
      </c>
      <c r="Y152" s="38" t="s">
        <v>840</v>
      </c>
      <c r="Z152" s="39">
        <f t="shared" si="25"/>
        <v>162.19999999999999</v>
      </c>
      <c r="AA152" s="40">
        <f t="shared" si="26"/>
        <v>3244</v>
      </c>
      <c r="AB152" s="30"/>
    </row>
    <row r="153" spans="1:28" s="19" customFormat="1" ht="15.95" hidden="1" customHeight="1" x14ac:dyDescent="0.3">
      <c r="A153" s="31">
        <v>142</v>
      </c>
      <c r="B153" s="31"/>
      <c r="C153" s="78">
        <v>5</v>
      </c>
      <c r="D153" s="78" t="s">
        <v>178</v>
      </c>
      <c r="E153" s="32" t="s">
        <v>9</v>
      </c>
      <c r="F153" s="76">
        <v>3004.3103448275865</v>
      </c>
      <c r="G153" s="76">
        <f t="shared" si="19"/>
        <v>15021.551724137933</v>
      </c>
      <c r="H153" s="33" t="s">
        <v>840</v>
      </c>
      <c r="I153" s="34">
        <f t="shared" si="20"/>
        <v>0</v>
      </c>
      <c r="J153" s="34" t="s">
        <v>904</v>
      </c>
      <c r="K153" s="34" t="s">
        <v>20</v>
      </c>
      <c r="L153" s="34">
        <f t="shared" si="21"/>
        <v>0</v>
      </c>
      <c r="M153" s="34" t="s">
        <v>849</v>
      </c>
      <c r="N153" s="43">
        <v>2910</v>
      </c>
      <c r="O153" s="34">
        <f t="shared" si="18"/>
        <v>14550</v>
      </c>
      <c r="P153" s="34" t="s">
        <v>889</v>
      </c>
      <c r="Q153" s="36">
        <v>3794.7840000000001</v>
      </c>
      <c r="R153" s="34">
        <f t="shared" si="22"/>
        <v>18973.920000000002</v>
      </c>
      <c r="S153" s="34" t="s">
        <v>907</v>
      </c>
      <c r="T153" s="37">
        <v>4563</v>
      </c>
      <c r="U153" s="34">
        <f t="shared" si="23"/>
        <v>22815</v>
      </c>
      <c r="V153" s="38" t="s">
        <v>927</v>
      </c>
      <c r="W153" s="37" t="s">
        <v>840</v>
      </c>
      <c r="X153" s="34">
        <f t="shared" si="24"/>
        <v>0</v>
      </c>
      <c r="Y153" s="38" t="s">
        <v>840</v>
      </c>
      <c r="Z153" s="39">
        <f t="shared" si="25"/>
        <v>3794.7840000000001</v>
      </c>
      <c r="AA153" s="40">
        <f t="shared" si="26"/>
        <v>18973.920000000002</v>
      </c>
      <c r="AB153" s="30"/>
    </row>
    <row r="154" spans="1:28" s="19" customFormat="1" ht="57" hidden="1" x14ac:dyDescent="0.3">
      <c r="A154" s="31">
        <v>143</v>
      </c>
      <c r="B154" s="31"/>
      <c r="C154" s="78">
        <v>4</v>
      </c>
      <c r="D154" s="78" t="s">
        <v>179</v>
      </c>
      <c r="E154" s="32" t="s">
        <v>9</v>
      </c>
      <c r="F154" s="76">
        <v>3521.8275862068967</v>
      </c>
      <c r="G154" s="76">
        <f t="shared" si="19"/>
        <v>14087.310344827587</v>
      </c>
      <c r="H154" s="33" t="s">
        <v>840</v>
      </c>
      <c r="I154" s="34">
        <f t="shared" si="20"/>
        <v>0</v>
      </c>
      <c r="J154" s="34" t="s">
        <v>904</v>
      </c>
      <c r="K154" s="44">
        <v>17594.79</v>
      </c>
      <c r="L154" s="34">
        <f t="shared" si="21"/>
        <v>70379.16</v>
      </c>
      <c r="M154" s="34" t="s">
        <v>855</v>
      </c>
      <c r="N154" s="43">
        <v>2790</v>
      </c>
      <c r="O154" s="34">
        <f t="shared" si="18"/>
        <v>11160</v>
      </c>
      <c r="P154" s="34" t="s">
        <v>877</v>
      </c>
      <c r="Q154" s="36">
        <v>4168.08</v>
      </c>
      <c r="R154" s="34">
        <f t="shared" si="22"/>
        <v>16672.32</v>
      </c>
      <c r="S154" s="34" t="s">
        <v>907</v>
      </c>
      <c r="T154" s="37">
        <v>4350</v>
      </c>
      <c r="U154" s="34">
        <f t="shared" si="23"/>
        <v>17400</v>
      </c>
      <c r="V154" s="38" t="s">
        <v>927</v>
      </c>
      <c r="W154" s="37">
        <v>9896</v>
      </c>
      <c r="X154" s="34">
        <f t="shared" si="24"/>
        <v>39584</v>
      </c>
      <c r="Y154" s="38" t="s">
        <v>933</v>
      </c>
      <c r="Z154" s="39">
        <f t="shared" si="25"/>
        <v>4350</v>
      </c>
      <c r="AA154" s="40">
        <f t="shared" si="26"/>
        <v>17400</v>
      </c>
      <c r="AB154" s="30"/>
    </row>
    <row r="155" spans="1:28" s="19" customFormat="1" ht="20.100000000000001" hidden="1" customHeight="1" x14ac:dyDescent="0.3">
      <c r="A155" s="31">
        <v>144</v>
      </c>
      <c r="B155" s="31"/>
      <c r="C155" s="78">
        <v>20</v>
      </c>
      <c r="D155" s="78" t="s">
        <v>180</v>
      </c>
      <c r="E155" s="32" t="s">
        <v>9</v>
      </c>
      <c r="F155" s="76">
        <v>660.00000000000011</v>
      </c>
      <c r="G155" s="76">
        <f t="shared" si="19"/>
        <v>13200.000000000002</v>
      </c>
      <c r="H155" s="33" t="s">
        <v>840</v>
      </c>
      <c r="I155" s="34">
        <f t="shared" si="20"/>
        <v>0</v>
      </c>
      <c r="J155" s="34" t="s">
        <v>904</v>
      </c>
      <c r="K155" s="42">
        <v>34.82</v>
      </c>
      <c r="L155" s="34">
        <f t="shared" si="21"/>
        <v>696.4</v>
      </c>
      <c r="M155" s="34" t="s">
        <v>855</v>
      </c>
      <c r="N155" s="42">
        <v>50</v>
      </c>
      <c r="O155" s="34">
        <f t="shared" si="18"/>
        <v>1000</v>
      </c>
      <c r="P155" s="34" t="s">
        <v>862</v>
      </c>
      <c r="Q155" s="36">
        <v>509.39199999999994</v>
      </c>
      <c r="R155" s="34">
        <f t="shared" si="22"/>
        <v>10187.839999999998</v>
      </c>
      <c r="S155" s="34" t="s">
        <v>907</v>
      </c>
      <c r="T155" s="37">
        <v>30</v>
      </c>
      <c r="U155" s="34">
        <f t="shared" si="23"/>
        <v>600</v>
      </c>
      <c r="V155" s="38" t="s">
        <v>927</v>
      </c>
      <c r="W155" s="37">
        <v>138</v>
      </c>
      <c r="X155" s="34">
        <f t="shared" si="24"/>
        <v>2760</v>
      </c>
      <c r="Y155" s="38" t="s">
        <v>933</v>
      </c>
      <c r="Z155" s="39">
        <f t="shared" si="25"/>
        <v>50</v>
      </c>
      <c r="AA155" s="40">
        <f t="shared" si="26"/>
        <v>1000</v>
      </c>
      <c r="AB155" s="30"/>
    </row>
    <row r="156" spans="1:28" s="19" customFormat="1" ht="20.100000000000001" hidden="1" customHeight="1" x14ac:dyDescent="0.3">
      <c r="A156" s="31">
        <v>145</v>
      </c>
      <c r="B156" s="31"/>
      <c r="C156" s="78">
        <v>20</v>
      </c>
      <c r="D156" s="78" t="s">
        <v>181</v>
      </c>
      <c r="E156" s="32" t="s">
        <v>9</v>
      </c>
      <c r="F156" s="76">
        <v>483.62068965517244</v>
      </c>
      <c r="G156" s="76">
        <f t="shared" si="19"/>
        <v>9672.4137931034493</v>
      </c>
      <c r="H156" s="33" t="s">
        <v>840</v>
      </c>
      <c r="I156" s="34">
        <f t="shared" si="20"/>
        <v>0</v>
      </c>
      <c r="J156" s="34" t="s">
        <v>904</v>
      </c>
      <c r="K156" s="44">
        <v>5315</v>
      </c>
      <c r="L156" s="34">
        <f t="shared" si="21"/>
        <v>106300</v>
      </c>
      <c r="M156" s="34" t="s">
        <v>855</v>
      </c>
      <c r="N156" s="43">
        <v>1148</v>
      </c>
      <c r="O156" s="34">
        <f t="shared" si="18"/>
        <v>22960</v>
      </c>
      <c r="P156" s="34" t="s">
        <v>890</v>
      </c>
      <c r="Q156" s="36">
        <v>977.64949999999999</v>
      </c>
      <c r="R156" s="34">
        <f t="shared" si="22"/>
        <v>19552.989999999998</v>
      </c>
      <c r="S156" s="34" t="s">
        <v>907</v>
      </c>
      <c r="T156" s="37" t="s">
        <v>840</v>
      </c>
      <c r="U156" s="34">
        <f t="shared" si="23"/>
        <v>0</v>
      </c>
      <c r="V156" s="38" t="s">
        <v>840</v>
      </c>
      <c r="W156" s="37">
        <v>667</v>
      </c>
      <c r="X156" s="34">
        <f t="shared" si="24"/>
        <v>13340</v>
      </c>
      <c r="Y156" s="38" t="s">
        <v>933</v>
      </c>
      <c r="Z156" s="39">
        <f t="shared" si="25"/>
        <v>1062.82475</v>
      </c>
      <c r="AA156" s="40">
        <f t="shared" si="26"/>
        <v>21256.494999999999</v>
      </c>
      <c r="AB156" s="30"/>
    </row>
    <row r="157" spans="1:28" s="19" customFormat="1" ht="57" hidden="1" x14ac:dyDescent="0.3">
      <c r="A157" s="31">
        <v>146</v>
      </c>
      <c r="B157" s="31"/>
      <c r="C157" s="78">
        <v>20</v>
      </c>
      <c r="D157" s="78" t="s">
        <v>182</v>
      </c>
      <c r="E157" s="32" t="s">
        <v>9</v>
      </c>
      <c r="F157" s="76">
        <v>802.5</v>
      </c>
      <c r="G157" s="76">
        <f t="shared" si="19"/>
        <v>16050</v>
      </c>
      <c r="H157" s="33" t="s">
        <v>840</v>
      </c>
      <c r="I157" s="34">
        <f t="shared" si="20"/>
        <v>0</v>
      </c>
      <c r="J157" s="34" t="s">
        <v>904</v>
      </c>
      <c r="K157" s="44">
        <v>1257.9000000000001</v>
      </c>
      <c r="L157" s="34">
        <f t="shared" si="21"/>
        <v>25158</v>
      </c>
      <c r="M157" s="34" t="s">
        <v>855</v>
      </c>
      <c r="N157" s="43">
        <v>422</v>
      </c>
      <c r="O157" s="34">
        <f t="shared" si="18"/>
        <v>8440</v>
      </c>
      <c r="P157" s="34" t="s">
        <v>891</v>
      </c>
      <c r="Q157" s="36">
        <v>472.33799999999997</v>
      </c>
      <c r="R157" s="34">
        <f t="shared" si="22"/>
        <v>9446.7599999999984</v>
      </c>
      <c r="S157" s="34" t="s">
        <v>907</v>
      </c>
      <c r="T157" s="37" t="s">
        <v>840</v>
      </c>
      <c r="U157" s="34">
        <f t="shared" si="23"/>
        <v>0</v>
      </c>
      <c r="V157" s="38" t="s">
        <v>840</v>
      </c>
      <c r="W157" s="37">
        <v>313.02999999999997</v>
      </c>
      <c r="X157" s="34">
        <f t="shared" si="24"/>
        <v>6260.5999999999995</v>
      </c>
      <c r="Y157" s="38" t="s">
        <v>933</v>
      </c>
      <c r="Z157" s="39">
        <f t="shared" si="25"/>
        <v>447.16899999999998</v>
      </c>
      <c r="AA157" s="40">
        <f t="shared" si="26"/>
        <v>8943.3799999999992</v>
      </c>
      <c r="AB157" s="30"/>
    </row>
    <row r="158" spans="1:28" s="19" customFormat="1" ht="21" hidden="1" customHeight="1" x14ac:dyDescent="0.3">
      <c r="A158" s="31">
        <v>147</v>
      </c>
      <c r="B158" s="31"/>
      <c r="C158" s="78">
        <v>10</v>
      </c>
      <c r="D158" s="78" t="s">
        <v>183</v>
      </c>
      <c r="E158" s="32" t="s">
        <v>9</v>
      </c>
      <c r="F158" s="76">
        <v>342.50000000000006</v>
      </c>
      <c r="G158" s="76">
        <f t="shared" si="19"/>
        <v>3425.0000000000005</v>
      </c>
      <c r="H158" s="33" t="s">
        <v>840</v>
      </c>
      <c r="I158" s="34">
        <f t="shared" si="20"/>
        <v>0</v>
      </c>
      <c r="J158" s="34" t="s">
        <v>904</v>
      </c>
      <c r="K158" s="34" t="s">
        <v>20</v>
      </c>
      <c r="L158" s="34">
        <f t="shared" si="21"/>
        <v>0</v>
      </c>
      <c r="M158" s="34" t="s">
        <v>849</v>
      </c>
      <c r="N158" s="41" t="s">
        <v>840</v>
      </c>
      <c r="O158" s="34">
        <f t="shared" si="18"/>
        <v>0</v>
      </c>
      <c r="P158" s="34" t="s">
        <v>936</v>
      </c>
      <c r="Q158" s="36">
        <v>535.34</v>
      </c>
      <c r="R158" s="34">
        <f t="shared" si="22"/>
        <v>5353.4000000000005</v>
      </c>
      <c r="S158" s="34" t="s">
        <v>907</v>
      </c>
      <c r="T158" s="37" t="s">
        <v>840</v>
      </c>
      <c r="U158" s="34">
        <f t="shared" si="23"/>
        <v>0</v>
      </c>
      <c r="V158" s="38" t="s">
        <v>840</v>
      </c>
      <c r="W158" s="37" t="s">
        <v>840</v>
      </c>
      <c r="X158" s="34">
        <f t="shared" si="24"/>
        <v>0</v>
      </c>
      <c r="Y158" s="38" t="s">
        <v>840</v>
      </c>
      <c r="Z158" s="39">
        <f t="shared" si="25"/>
        <v>535.34</v>
      </c>
      <c r="AA158" s="40">
        <f t="shared" si="26"/>
        <v>5353.4000000000005</v>
      </c>
      <c r="AB158" s="30"/>
    </row>
    <row r="159" spans="1:28" s="19" customFormat="1" ht="20.100000000000001" hidden="1" customHeight="1" x14ac:dyDescent="0.3">
      <c r="A159" s="31">
        <v>148</v>
      </c>
      <c r="B159" s="31"/>
      <c r="C159" s="78">
        <v>1</v>
      </c>
      <c r="D159" s="78" t="s">
        <v>184</v>
      </c>
      <c r="E159" s="32" t="s">
        <v>9</v>
      </c>
      <c r="F159" s="76">
        <v>2130.0258620689656</v>
      </c>
      <c r="G159" s="76">
        <f t="shared" si="19"/>
        <v>2130.0258620689656</v>
      </c>
      <c r="H159" s="33" t="s">
        <v>840</v>
      </c>
      <c r="I159" s="34">
        <f t="shared" si="20"/>
        <v>0</v>
      </c>
      <c r="J159" s="34" t="s">
        <v>904</v>
      </c>
      <c r="K159" s="39" t="s">
        <v>20</v>
      </c>
      <c r="L159" s="34">
        <f t="shared" si="21"/>
        <v>0</v>
      </c>
      <c r="M159" s="34" t="s">
        <v>849</v>
      </c>
      <c r="N159" s="41" t="s">
        <v>840</v>
      </c>
      <c r="O159" s="34">
        <f t="shared" si="18"/>
        <v>0</v>
      </c>
      <c r="P159" s="34" t="s">
        <v>936</v>
      </c>
      <c r="Q159" s="36">
        <v>1144</v>
      </c>
      <c r="R159" s="34">
        <f t="shared" si="22"/>
        <v>1144</v>
      </c>
      <c r="S159" s="34" t="s">
        <v>917</v>
      </c>
      <c r="T159" s="37">
        <v>2106.25</v>
      </c>
      <c r="U159" s="34">
        <f t="shared" si="23"/>
        <v>2106.25</v>
      </c>
      <c r="V159" s="38" t="s">
        <v>927</v>
      </c>
      <c r="W159" s="37" t="s">
        <v>840</v>
      </c>
      <c r="X159" s="34">
        <f t="shared" si="24"/>
        <v>0</v>
      </c>
      <c r="Y159" s="38" t="s">
        <v>840</v>
      </c>
      <c r="Z159" s="39">
        <f t="shared" si="25"/>
        <v>1625.125</v>
      </c>
      <c r="AA159" s="40">
        <f t="shared" si="26"/>
        <v>1625.125</v>
      </c>
      <c r="AB159" s="30"/>
    </row>
    <row r="160" spans="1:28" s="19" customFormat="1" ht="14.45" hidden="1" customHeight="1" x14ac:dyDescent="0.3">
      <c r="A160" s="31">
        <v>149</v>
      </c>
      <c r="B160" s="31"/>
      <c r="C160" s="78">
        <v>50</v>
      </c>
      <c r="D160" s="78" t="s">
        <v>185</v>
      </c>
      <c r="E160" s="32" t="s">
        <v>9</v>
      </c>
      <c r="F160" s="76">
        <v>5.1724137931034484</v>
      </c>
      <c r="G160" s="76">
        <f t="shared" si="19"/>
        <v>258.62068965517244</v>
      </c>
      <c r="H160" s="33" t="s">
        <v>840</v>
      </c>
      <c r="I160" s="34">
        <f t="shared" si="20"/>
        <v>0</v>
      </c>
      <c r="J160" s="34" t="s">
        <v>904</v>
      </c>
      <c r="K160" s="39" t="s">
        <v>20</v>
      </c>
      <c r="L160" s="34">
        <f t="shared" si="21"/>
        <v>0</v>
      </c>
      <c r="M160" s="34" t="s">
        <v>849</v>
      </c>
      <c r="N160" s="41" t="s">
        <v>840</v>
      </c>
      <c r="O160" s="34">
        <f t="shared" si="18"/>
        <v>0</v>
      </c>
      <c r="P160" s="34" t="s">
        <v>936</v>
      </c>
      <c r="Q160" s="36">
        <v>10.56</v>
      </c>
      <c r="R160" s="34">
        <f t="shared" si="22"/>
        <v>528</v>
      </c>
      <c r="S160" s="34" t="s">
        <v>907</v>
      </c>
      <c r="T160" s="37" t="s">
        <v>840</v>
      </c>
      <c r="U160" s="34">
        <f t="shared" si="23"/>
        <v>0</v>
      </c>
      <c r="V160" s="38" t="s">
        <v>840</v>
      </c>
      <c r="W160" s="37">
        <v>15</v>
      </c>
      <c r="X160" s="34">
        <f t="shared" si="24"/>
        <v>750</v>
      </c>
      <c r="Y160" s="38" t="s">
        <v>933</v>
      </c>
      <c r="Z160" s="39">
        <f t="shared" si="25"/>
        <v>12.780000000000001</v>
      </c>
      <c r="AA160" s="40">
        <f t="shared" si="26"/>
        <v>639</v>
      </c>
      <c r="AB160" s="30"/>
    </row>
    <row r="161" spans="1:28" s="19" customFormat="1" ht="57" hidden="1" x14ac:dyDescent="0.3">
      <c r="A161" s="31">
        <v>150</v>
      </c>
      <c r="B161" s="31"/>
      <c r="C161" s="78">
        <v>2</v>
      </c>
      <c r="D161" s="78" t="s">
        <v>186</v>
      </c>
      <c r="E161" s="32" t="s">
        <v>834</v>
      </c>
      <c r="F161" s="76">
        <v>148.00000000000003</v>
      </c>
      <c r="G161" s="76">
        <f t="shared" si="19"/>
        <v>296.00000000000006</v>
      </c>
      <c r="H161" s="33">
        <v>265.67</v>
      </c>
      <c r="I161" s="34">
        <f t="shared" si="20"/>
        <v>531.34</v>
      </c>
      <c r="J161" s="34" t="s">
        <v>848</v>
      </c>
      <c r="K161" s="34" t="s">
        <v>20</v>
      </c>
      <c r="L161" s="34">
        <f t="shared" si="21"/>
        <v>0</v>
      </c>
      <c r="M161" s="34" t="s">
        <v>849</v>
      </c>
      <c r="N161" s="43">
        <v>267</v>
      </c>
      <c r="O161" s="34">
        <f t="shared" si="18"/>
        <v>534</v>
      </c>
      <c r="P161" s="34" t="s">
        <v>892</v>
      </c>
      <c r="Q161" s="36">
        <v>200.27280000000002</v>
      </c>
      <c r="R161" s="34">
        <f t="shared" si="22"/>
        <v>400.54560000000004</v>
      </c>
      <c r="S161" s="34" t="s">
        <v>907</v>
      </c>
      <c r="T161" s="37">
        <v>148.75</v>
      </c>
      <c r="U161" s="34">
        <f t="shared" si="23"/>
        <v>297.5</v>
      </c>
      <c r="V161" s="38" t="s">
        <v>927</v>
      </c>
      <c r="W161" s="37">
        <v>204.36</v>
      </c>
      <c r="X161" s="34">
        <f t="shared" si="24"/>
        <v>408.72</v>
      </c>
      <c r="Y161" s="38" t="s">
        <v>933</v>
      </c>
      <c r="Z161" s="39">
        <f t="shared" si="25"/>
        <v>204.36</v>
      </c>
      <c r="AA161" s="40">
        <f t="shared" si="26"/>
        <v>408.72</v>
      </c>
      <c r="AB161" s="30"/>
    </row>
    <row r="162" spans="1:28" s="19" customFormat="1" ht="20.100000000000001" hidden="1" customHeight="1" x14ac:dyDescent="0.3">
      <c r="A162" s="31">
        <v>151</v>
      </c>
      <c r="B162" s="31"/>
      <c r="C162" s="78">
        <v>5</v>
      </c>
      <c r="D162" s="78" t="s">
        <v>187</v>
      </c>
      <c r="E162" s="32" t="s">
        <v>9</v>
      </c>
      <c r="F162" s="76">
        <v>2585.4051724137935</v>
      </c>
      <c r="G162" s="76">
        <f t="shared" si="19"/>
        <v>12927.025862068967</v>
      </c>
      <c r="H162" s="33" t="s">
        <v>840</v>
      </c>
      <c r="I162" s="34">
        <f t="shared" si="20"/>
        <v>0</v>
      </c>
      <c r="J162" s="34" t="s">
        <v>904</v>
      </c>
      <c r="K162" s="42">
        <v>3976.63</v>
      </c>
      <c r="L162" s="34">
        <f t="shared" si="21"/>
        <v>19883.150000000001</v>
      </c>
      <c r="M162" s="34" t="s">
        <v>855</v>
      </c>
      <c r="N162" s="42">
        <v>1750</v>
      </c>
      <c r="O162" s="34">
        <f t="shared" si="18"/>
        <v>8750</v>
      </c>
      <c r="P162" s="34" t="s">
        <v>893</v>
      </c>
      <c r="Q162" s="36" t="s">
        <v>840</v>
      </c>
      <c r="R162" s="34">
        <f t="shared" si="22"/>
        <v>0</v>
      </c>
      <c r="S162" s="34" t="s">
        <v>904</v>
      </c>
      <c r="T162" s="37">
        <v>1865</v>
      </c>
      <c r="U162" s="34">
        <f t="shared" si="23"/>
        <v>9325</v>
      </c>
      <c r="V162" s="38" t="s">
        <v>927</v>
      </c>
      <c r="W162" s="37">
        <v>2800.13</v>
      </c>
      <c r="X162" s="34">
        <f t="shared" si="24"/>
        <v>14000.650000000001</v>
      </c>
      <c r="Y162" s="38" t="s">
        <v>933</v>
      </c>
      <c r="Z162" s="39">
        <f t="shared" si="25"/>
        <v>2332.5650000000001</v>
      </c>
      <c r="AA162" s="40">
        <f t="shared" si="26"/>
        <v>11662.825000000001</v>
      </c>
      <c r="AB162" s="30"/>
    </row>
    <row r="163" spans="1:28" s="19" customFormat="1" ht="30" hidden="1" customHeight="1" x14ac:dyDescent="0.3">
      <c r="A163" s="31">
        <v>152</v>
      </c>
      <c r="B163" s="31"/>
      <c r="C163" s="78">
        <v>3</v>
      </c>
      <c r="D163" s="78" t="s">
        <v>188</v>
      </c>
      <c r="E163" s="32" t="s">
        <v>9</v>
      </c>
      <c r="F163" s="76">
        <v>1211.9827586206898</v>
      </c>
      <c r="G163" s="76">
        <f t="shared" si="19"/>
        <v>3635.9482758620693</v>
      </c>
      <c r="H163" s="33" t="s">
        <v>840</v>
      </c>
      <c r="I163" s="34">
        <f t="shared" si="20"/>
        <v>0</v>
      </c>
      <c r="J163" s="34" t="s">
        <v>904</v>
      </c>
      <c r="K163" s="42">
        <v>2739.62</v>
      </c>
      <c r="L163" s="34">
        <f t="shared" si="21"/>
        <v>8218.86</v>
      </c>
      <c r="M163" s="34" t="s">
        <v>855</v>
      </c>
      <c r="N163" s="43">
        <v>1080</v>
      </c>
      <c r="O163" s="34">
        <f t="shared" si="18"/>
        <v>3240</v>
      </c>
      <c r="P163" s="34" t="s">
        <v>891</v>
      </c>
      <c r="Q163" s="36" t="s">
        <v>840</v>
      </c>
      <c r="R163" s="34">
        <f t="shared" si="22"/>
        <v>0</v>
      </c>
      <c r="S163" s="34" t="s">
        <v>904</v>
      </c>
      <c r="T163" s="37">
        <v>1117.5</v>
      </c>
      <c r="U163" s="34">
        <f t="shared" si="23"/>
        <v>3352.5</v>
      </c>
      <c r="V163" s="38" t="s">
        <v>927</v>
      </c>
      <c r="W163" s="37">
        <v>1054.4000000000001</v>
      </c>
      <c r="X163" s="34">
        <f t="shared" si="24"/>
        <v>3163.2000000000003</v>
      </c>
      <c r="Y163" s="38" t="s">
        <v>933</v>
      </c>
      <c r="Z163" s="39">
        <f t="shared" si="25"/>
        <v>1098.75</v>
      </c>
      <c r="AA163" s="40">
        <f t="shared" si="26"/>
        <v>3296.25</v>
      </c>
      <c r="AB163" s="30"/>
    </row>
    <row r="164" spans="1:28" s="19" customFormat="1" ht="20.100000000000001" hidden="1" customHeight="1" x14ac:dyDescent="0.3">
      <c r="A164" s="31">
        <v>153</v>
      </c>
      <c r="B164" s="31"/>
      <c r="C164" s="78">
        <v>5</v>
      </c>
      <c r="D164" s="78" t="s">
        <v>189</v>
      </c>
      <c r="E164" s="32" t="s">
        <v>9</v>
      </c>
      <c r="F164" s="76">
        <v>1457.9827586206898</v>
      </c>
      <c r="G164" s="76">
        <f t="shared" si="19"/>
        <v>7289.9137931034493</v>
      </c>
      <c r="H164" s="33" t="s">
        <v>840</v>
      </c>
      <c r="I164" s="34">
        <f t="shared" si="20"/>
        <v>0</v>
      </c>
      <c r="J164" s="34" t="s">
        <v>904</v>
      </c>
      <c r="K164" s="39" t="s">
        <v>20</v>
      </c>
      <c r="L164" s="34">
        <f t="shared" si="21"/>
        <v>0</v>
      </c>
      <c r="M164" s="34" t="s">
        <v>849</v>
      </c>
      <c r="N164" s="41" t="s">
        <v>840</v>
      </c>
      <c r="O164" s="34">
        <f t="shared" si="18"/>
        <v>0</v>
      </c>
      <c r="P164" s="34" t="s">
        <v>936</v>
      </c>
      <c r="Q164" s="36" t="s">
        <v>840</v>
      </c>
      <c r="R164" s="34">
        <f t="shared" si="22"/>
        <v>0</v>
      </c>
      <c r="S164" s="34" t="s">
        <v>904</v>
      </c>
      <c r="T164" s="37">
        <v>1630.8</v>
      </c>
      <c r="U164" s="34">
        <f t="shared" si="23"/>
        <v>8154</v>
      </c>
      <c r="V164" s="38" t="s">
        <v>927</v>
      </c>
      <c r="W164" s="37">
        <v>1898</v>
      </c>
      <c r="X164" s="34">
        <f t="shared" si="24"/>
        <v>9490</v>
      </c>
      <c r="Y164" s="38" t="s">
        <v>933</v>
      </c>
      <c r="Z164" s="39">
        <f t="shared" si="25"/>
        <v>1764.4</v>
      </c>
      <c r="AA164" s="40">
        <f t="shared" si="26"/>
        <v>8822</v>
      </c>
      <c r="AB164" s="30"/>
    </row>
    <row r="165" spans="1:28" s="19" customFormat="1" ht="30" hidden="1" customHeight="1" x14ac:dyDescent="0.3">
      <c r="A165" s="31">
        <v>154</v>
      </c>
      <c r="B165" s="31"/>
      <c r="C165" s="78">
        <v>5</v>
      </c>
      <c r="D165" s="78" t="s">
        <v>190</v>
      </c>
      <c r="E165" s="32" t="s">
        <v>9</v>
      </c>
      <c r="F165" s="76">
        <v>498.27586206896558</v>
      </c>
      <c r="G165" s="76">
        <f t="shared" si="19"/>
        <v>2491.3793103448279</v>
      </c>
      <c r="H165" s="33" t="s">
        <v>840</v>
      </c>
      <c r="I165" s="34">
        <f t="shared" si="20"/>
        <v>0</v>
      </c>
      <c r="J165" s="34" t="s">
        <v>904</v>
      </c>
      <c r="K165" s="44">
        <v>1128.95</v>
      </c>
      <c r="L165" s="34">
        <f t="shared" si="21"/>
        <v>5644.75</v>
      </c>
      <c r="M165" s="34" t="s">
        <v>855</v>
      </c>
      <c r="N165" s="43">
        <v>450</v>
      </c>
      <c r="O165" s="34">
        <f t="shared" si="18"/>
        <v>2250</v>
      </c>
      <c r="P165" s="34" t="s">
        <v>862</v>
      </c>
      <c r="Q165" s="36" t="s">
        <v>840</v>
      </c>
      <c r="R165" s="34">
        <f t="shared" si="22"/>
        <v>0</v>
      </c>
      <c r="S165" s="34" t="s">
        <v>904</v>
      </c>
      <c r="T165" s="37">
        <v>417.5</v>
      </c>
      <c r="U165" s="34">
        <f t="shared" si="23"/>
        <v>2087.5</v>
      </c>
      <c r="V165" s="38" t="s">
        <v>927</v>
      </c>
      <c r="W165" s="37">
        <v>692.4</v>
      </c>
      <c r="X165" s="34">
        <f t="shared" si="24"/>
        <v>3462</v>
      </c>
      <c r="Y165" s="38" t="s">
        <v>933</v>
      </c>
      <c r="Z165" s="39">
        <f t="shared" si="25"/>
        <v>571.20000000000005</v>
      </c>
      <c r="AA165" s="40">
        <f t="shared" si="26"/>
        <v>2856</v>
      </c>
      <c r="AB165" s="30"/>
    </row>
    <row r="166" spans="1:28" s="19" customFormat="1" ht="15.95" hidden="1" customHeight="1" x14ac:dyDescent="0.3">
      <c r="A166" s="31">
        <v>155</v>
      </c>
      <c r="B166" s="31"/>
      <c r="C166" s="78">
        <v>5</v>
      </c>
      <c r="D166" s="78" t="s">
        <v>191</v>
      </c>
      <c r="E166" s="32" t="s">
        <v>7</v>
      </c>
      <c r="F166" s="76">
        <v>439.65517241379314</v>
      </c>
      <c r="G166" s="76">
        <f t="shared" si="19"/>
        <v>2198.2758620689656</v>
      </c>
      <c r="H166" s="33" t="s">
        <v>840</v>
      </c>
      <c r="I166" s="34">
        <f t="shared" si="20"/>
        <v>0</v>
      </c>
      <c r="J166" s="34" t="s">
        <v>904</v>
      </c>
      <c r="K166" s="34" t="s">
        <v>20</v>
      </c>
      <c r="L166" s="34">
        <f t="shared" si="21"/>
        <v>0</v>
      </c>
      <c r="M166" s="34" t="s">
        <v>849</v>
      </c>
      <c r="N166" s="43">
        <v>849</v>
      </c>
      <c r="O166" s="34">
        <f t="shared" si="18"/>
        <v>4245</v>
      </c>
      <c r="P166" s="34" t="s">
        <v>862</v>
      </c>
      <c r="Q166" s="36">
        <v>1304.5999999999999</v>
      </c>
      <c r="R166" s="34">
        <f t="shared" si="22"/>
        <v>6523</v>
      </c>
      <c r="S166" s="34" t="s">
        <v>907</v>
      </c>
      <c r="T166" s="37">
        <v>845.1</v>
      </c>
      <c r="U166" s="34">
        <f t="shared" si="23"/>
        <v>4225.5</v>
      </c>
      <c r="V166" s="38" t="s">
        <v>927</v>
      </c>
      <c r="W166" s="37">
        <v>870</v>
      </c>
      <c r="X166" s="34">
        <f t="shared" si="24"/>
        <v>4350</v>
      </c>
      <c r="Y166" s="38" t="s">
        <v>933</v>
      </c>
      <c r="Z166" s="39">
        <f t="shared" si="25"/>
        <v>859.5</v>
      </c>
      <c r="AA166" s="40">
        <f t="shared" si="26"/>
        <v>4297.5</v>
      </c>
      <c r="AB166" s="30"/>
    </row>
    <row r="167" spans="1:28" s="19" customFormat="1" ht="42.75" hidden="1" x14ac:dyDescent="0.3">
      <c r="A167" s="31">
        <v>156</v>
      </c>
      <c r="B167" s="31"/>
      <c r="C167" s="78">
        <v>6</v>
      </c>
      <c r="D167" s="78" t="s">
        <v>192</v>
      </c>
      <c r="E167" s="32" t="s">
        <v>7</v>
      </c>
      <c r="F167" s="76">
        <v>1000.543103448276</v>
      </c>
      <c r="G167" s="76">
        <f t="shared" si="19"/>
        <v>6003.2586206896558</v>
      </c>
      <c r="H167" s="33" t="s">
        <v>840</v>
      </c>
      <c r="I167" s="34">
        <f t="shared" si="20"/>
        <v>0</v>
      </c>
      <c r="J167" s="34" t="s">
        <v>904</v>
      </c>
      <c r="K167" s="34" t="s">
        <v>20</v>
      </c>
      <c r="L167" s="34">
        <f t="shared" si="21"/>
        <v>0</v>
      </c>
      <c r="M167" s="34" t="s">
        <v>849</v>
      </c>
      <c r="N167" s="43">
        <v>1320</v>
      </c>
      <c r="O167" s="34">
        <f t="shared" si="18"/>
        <v>7920</v>
      </c>
      <c r="P167" s="34" t="s">
        <v>857</v>
      </c>
      <c r="Q167" s="36">
        <v>2017.1800000000003</v>
      </c>
      <c r="R167" s="34">
        <f t="shared" si="22"/>
        <v>12103.080000000002</v>
      </c>
      <c r="S167" s="34" t="s">
        <v>916</v>
      </c>
      <c r="T167" s="37">
        <v>1520.1</v>
      </c>
      <c r="U167" s="34">
        <f t="shared" si="23"/>
        <v>9120.5999999999985</v>
      </c>
      <c r="V167" s="38" t="s">
        <v>927</v>
      </c>
      <c r="W167" s="37">
        <v>1566</v>
      </c>
      <c r="X167" s="34">
        <f t="shared" si="24"/>
        <v>9396</v>
      </c>
      <c r="Y167" s="38" t="s">
        <v>933</v>
      </c>
      <c r="Z167" s="39">
        <f t="shared" si="25"/>
        <v>1543.05</v>
      </c>
      <c r="AA167" s="40">
        <f t="shared" si="26"/>
        <v>9258.2999999999993</v>
      </c>
      <c r="AB167" s="30"/>
    </row>
    <row r="168" spans="1:28" s="19" customFormat="1" ht="87" hidden="1" customHeight="1" x14ac:dyDescent="0.3">
      <c r="A168" s="31">
        <v>157</v>
      </c>
      <c r="B168" s="31"/>
      <c r="C168" s="78">
        <v>10</v>
      </c>
      <c r="D168" s="78" t="s">
        <v>193</v>
      </c>
      <c r="E168" s="32" t="s">
        <v>9</v>
      </c>
      <c r="F168" s="76">
        <v>1252.1293103448277</v>
      </c>
      <c r="G168" s="76">
        <f t="shared" si="19"/>
        <v>12521.293103448277</v>
      </c>
      <c r="H168" s="33" t="s">
        <v>840</v>
      </c>
      <c r="I168" s="34">
        <f t="shared" si="20"/>
        <v>0</v>
      </c>
      <c r="J168" s="34" t="s">
        <v>904</v>
      </c>
      <c r="K168" s="42">
        <v>3482.49</v>
      </c>
      <c r="L168" s="34">
        <f t="shared" si="21"/>
        <v>34824.899999999994</v>
      </c>
      <c r="M168" s="34" t="s">
        <v>852</v>
      </c>
      <c r="N168" s="41" t="s">
        <v>840</v>
      </c>
      <c r="O168" s="34">
        <f t="shared" si="18"/>
        <v>0</v>
      </c>
      <c r="P168" s="34" t="s">
        <v>936</v>
      </c>
      <c r="Q168" s="36">
        <v>279.9975</v>
      </c>
      <c r="R168" s="34">
        <f t="shared" si="22"/>
        <v>2799.9749999999999</v>
      </c>
      <c r="S168" s="34" t="s">
        <v>916</v>
      </c>
      <c r="T168" s="37">
        <v>270</v>
      </c>
      <c r="U168" s="34">
        <f t="shared" si="23"/>
        <v>2700</v>
      </c>
      <c r="V168" s="38" t="s">
        <v>927</v>
      </c>
      <c r="W168" s="37">
        <v>1040.18</v>
      </c>
      <c r="X168" s="34">
        <f t="shared" si="24"/>
        <v>10401.800000000001</v>
      </c>
      <c r="Y168" s="38" t="s">
        <v>933</v>
      </c>
      <c r="Z168" s="39">
        <f t="shared" si="25"/>
        <v>660.08875000000012</v>
      </c>
      <c r="AA168" s="40">
        <f t="shared" si="26"/>
        <v>6600.8875000000007</v>
      </c>
      <c r="AB168" s="30"/>
    </row>
    <row r="169" spans="1:28" s="19" customFormat="1" ht="15.95" hidden="1" customHeight="1" x14ac:dyDescent="0.3">
      <c r="A169" s="31">
        <v>158</v>
      </c>
      <c r="B169" s="31"/>
      <c r="C169" s="78">
        <v>3</v>
      </c>
      <c r="D169" s="78" t="s">
        <v>194</v>
      </c>
      <c r="E169" s="32" t="s">
        <v>7</v>
      </c>
      <c r="F169" s="76">
        <v>507.94827586206901</v>
      </c>
      <c r="G169" s="76">
        <f t="shared" si="19"/>
        <v>1523.844827586207</v>
      </c>
      <c r="H169" s="33" t="s">
        <v>840</v>
      </c>
      <c r="I169" s="34">
        <f t="shared" si="20"/>
        <v>0</v>
      </c>
      <c r="J169" s="34" t="s">
        <v>904</v>
      </c>
      <c r="K169" s="34" t="s">
        <v>20</v>
      </c>
      <c r="L169" s="34">
        <f t="shared" si="21"/>
        <v>0</v>
      </c>
      <c r="M169" s="34" t="s">
        <v>849</v>
      </c>
      <c r="N169" s="41" t="s">
        <v>840</v>
      </c>
      <c r="O169" s="34">
        <f t="shared" si="18"/>
        <v>0</v>
      </c>
      <c r="P169" s="34" t="s">
        <v>936</v>
      </c>
      <c r="Q169" s="36">
        <v>448.36400000000003</v>
      </c>
      <c r="R169" s="34">
        <f t="shared" si="22"/>
        <v>1345.0920000000001</v>
      </c>
      <c r="S169" s="34" t="s">
        <v>904</v>
      </c>
      <c r="T169" s="37">
        <v>563.75</v>
      </c>
      <c r="U169" s="34">
        <f t="shared" si="23"/>
        <v>1691.25</v>
      </c>
      <c r="V169" s="38" t="s">
        <v>928</v>
      </c>
      <c r="W169" s="37" t="s">
        <v>840</v>
      </c>
      <c r="X169" s="34">
        <f t="shared" si="24"/>
        <v>0</v>
      </c>
      <c r="Y169" s="38" t="s">
        <v>840</v>
      </c>
      <c r="Z169" s="39">
        <f t="shared" si="25"/>
        <v>506.05700000000002</v>
      </c>
      <c r="AA169" s="40">
        <f t="shared" si="26"/>
        <v>1518.171</v>
      </c>
      <c r="AB169" s="30"/>
    </row>
    <row r="170" spans="1:28" s="73" customFormat="1" ht="20.100000000000001" hidden="1" customHeight="1" x14ac:dyDescent="0.3">
      <c r="A170" s="65">
        <v>159</v>
      </c>
      <c r="B170" s="65"/>
      <c r="C170" s="79">
        <v>5</v>
      </c>
      <c r="D170" s="79" t="s">
        <v>195</v>
      </c>
      <c r="E170" s="65" t="s">
        <v>8</v>
      </c>
      <c r="F170" s="77">
        <v>964.00000000000011</v>
      </c>
      <c r="G170" s="77">
        <f t="shared" si="19"/>
        <v>4820.0000000000009</v>
      </c>
      <c r="H170" s="66" t="s">
        <v>840</v>
      </c>
      <c r="I170" s="63">
        <f t="shared" si="20"/>
        <v>0</v>
      </c>
      <c r="J170" s="63" t="s">
        <v>904</v>
      </c>
      <c r="K170" s="63" t="s">
        <v>20</v>
      </c>
      <c r="L170" s="63">
        <f t="shared" si="21"/>
        <v>0</v>
      </c>
      <c r="M170" s="63" t="s">
        <v>849</v>
      </c>
      <c r="N170" s="67" t="s">
        <v>840</v>
      </c>
      <c r="O170" s="63">
        <f t="shared" si="18"/>
        <v>0</v>
      </c>
      <c r="P170" s="63" t="s">
        <v>936</v>
      </c>
      <c r="Q170" s="68" t="s">
        <v>840</v>
      </c>
      <c r="R170" s="63">
        <f t="shared" si="22"/>
        <v>0</v>
      </c>
      <c r="S170" s="63" t="s">
        <v>904</v>
      </c>
      <c r="T170" s="69" t="s">
        <v>840</v>
      </c>
      <c r="U170" s="63">
        <f t="shared" si="23"/>
        <v>0</v>
      </c>
      <c r="V170" s="70" t="s">
        <v>840</v>
      </c>
      <c r="W170" s="69" t="s">
        <v>840</v>
      </c>
      <c r="X170" s="63">
        <f t="shared" si="24"/>
        <v>0</v>
      </c>
      <c r="Y170" s="70" t="s">
        <v>840</v>
      </c>
      <c r="Z170" s="71" t="str">
        <f t="shared" si="25"/>
        <v>No cotiza</v>
      </c>
      <c r="AA170" s="71">
        <f t="shared" si="26"/>
        <v>0</v>
      </c>
      <c r="AB170" s="72"/>
    </row>
    <row r="171" spans="1:28" s="19" customFormat="1" ht="30" hidden="1" customHeight="1" x14ac:dyDescent="0.3">
      <c r="A171" s="31">
        <v>160</v>
      </c>
      <c r="B171" s="31"/>
      <c r="C171" s="78">
        <v>10</v>
      </c>
      <c r="D171" s="78" t="s">
        <v>196</v>
      </c>
      <c r="E171" s="32" t="s">
        <v>9</v>
      </c>
      <c r="F171" s="76">
        <v>851.37068965517255</v>
      </c>
      <c r="G171" s="76">
        <f t="shared" si="19"/>
        <v>8513.7068965517246</v>
      </c>
      <c r="H171" s="33" t="s">
        <v>840</v>
      </c>
      <c r="I171" s="34">
        <f t="shared" si="20"/>
        <v>0</v>
      </c>
      <c r="J171" s="34" t="s">
        <v>904</v>
      </c>
      <c r="K171" s="42">
        <v>4259.13</v>
      </c>
      <c r="L171" s="34">
        <f t="shared" si="21"/>
        <v>42591.3</v>
      </c>
      <c r="M171" s="34" t="s">
        <v>855</v>
      </c>
      <c r="N171" s="43">
        <v>472</v>
      </c>
      <c r="O171" s="34">
        <f t="shared" si="18"/>
        <v>4720</v>
      </c>
      <c r="P171" s="63" t="s">
        <v>935</v>
      </c>
      <c r="Q171" s="36" t="s">
        <v>840</v>
      </c>
      <c r="R171" s="34">
        <f t="shared" si="22"/>
        <v>0</v>
      </c>
      <c r="S171" s="34" t="s">
        <v>904</v>
      </c>
      <c r="T171" s="37" t="s">
        <v>840</v>
      </c>
      <c r="U171" s="34">
        <f t="shared" si="23"/>
        <v>0</v>
      </c>
      <c r="V171" s="38" t="s">
        <v>840</v>
      </c>
      <c r="W171" s="37">
        <v>952.65</v>
      </c>
      <c r="X171" s="34">
        <f t="shared" si="24"/>
        <v>9526.5</v>
      </c>
      <c r="Y171" s="38" t="s">
        <v>933</v>
      </c>
      <c r="Z171" s="39">
        <f t="shared" si="25"/>
        <v>952.65</v>
      </c>
      <c r="AA171" s="40">
        <f t="shared" si="26"/>
        <v>9526.5</v>
      </c>
      <c r="AB171" s="30"/>
    </row>
    <row r="172" spans="1:28" s="19" customFormat="1" ht="30" hidden="1" customHeight="1" x14ac:dyDescent="0.3">
      <c r="A172" s="31">
        <v>161</v>
      </c>
      <c r="B172" s="31"/>
      <c r="C172" s="78">
        <v>10</v>
      </c>
      <c r="D172" s="78" t="s">
        <v>197</v>
      </c>
      <c r="E172" s="32" t="s">
        <v>9</v>
      </c>
      <c r="F172" s="76">
        <v>1432.4482758620691</v>
      </c>
      <c r="G172" s="76">
        <f t="shared" si="19"/>
        <v>14324.48275862069</v>
      </c>
      <c r="H172" s="33" t="s">
        <v>840</v>
      </c>
      <c r="I172" s="34">
        <f t="shared" si="20"/>
        <v>0</v>
      </c>
      <c r="J172" s="34" t="s">
        <v>904</v>
      </c>
      <c r="K172" s="42">
        <v>3403.7</v>
      </c>
      <c r="L172" s="34">
        <f t="shared" si="21"/>
        <v>34037</v>
      </c>
      <c r="M172" s="34" t="s">
        <v>855</v>
      </c>
      <c r="N172" s="43">
        <v>1010</v>
      </c>
      <c r="O172" s="34">
        <f t="shared" si="18"/>
        <v>10100</v>
      </c>
      <c r="P172" s="34" t="s">
        <v>894</v>
      </c>
      <c r="Q172" s="36" t="s">
        <v>840</v>
      </c>
      <c r="R172" s="34">
        <f t="shared" si="22"/>
        <v>0</v>
      </c>
      <c r="S172" s="34" t="s">
        <v>904</v>
      </c>
      <c r="T172" s="37" t="s">
        <v>840</v>
      </c>
      <c r="U172" s="34">
        <f t="shared" si="23"/>
        <v>0</v>
      </c>
      <c r="V172" s="38" t="s">
        <v>840</v>
      </c>
      <c r="W172" s="37">
        <v>1509.66</v>
      </c>
      <c r="X172" s="34">
        <f t="shared" si="24"/>
        <v>15096.6</v>
      </c>
      <c r="Y172" s="38" t="s">
        <v>933</v>
      </c>
      <c r="Z172" s="39">
        <f t="shared" si="25"/>
        <v>1509.66</v>
      </c>
      <c r="AA172" s="40">
        <f t="shared" si="26"/>
        <v>15096.6</v>
      </c>
      <c r="AB172" s="30"/>
    </row>
    <row r="173" spans="1:28" s="19" customFormat="1" ht="20.100000000000001" hidden="1" customHeight="1" x14ac:dyDescent="0.3">
      <c r="A173" s="31">
        <v>162</v>
      </c>
      <c r="B173" s="31"/>
      <c r="C173" s="78">
        <v>5</v>
      </c>
      <c r="D173" s="78" t="s">
        <v>198</v>
      </c>
      <c r="E173" s="32" t="s">
        <v>9</v>
      </c>
      <c r="F173" s="76">
        <v>344.82758620689657</v>
      </c>
      <c r="G173" s="76">
        <f t="shared" si="19"/>
        <v>1724.1379310344828</v>
      </c>
      <c r="H173" s="33" t="s">
        <v>840</v>
      </c>
      <c r="I173" s="34">
        <f t="shared" si="20"/>
        <v>0</v>
      </c>
      <c r="J173" s="34" t="s">
        <v>904</v>
      </c>
      <c r="K173" s="44">
        <v>370.7</v>
      </c>
      <c r="L173" s="34">
        <f t="shared" si="21"/>
        <v>1853.5</v>
      </c>
      <c r="M173" s="34" t="s">
        <v>855</v>
      </c>
      <c r="N173" s="41" t="s">
        <v>840</v>
      </c>
      <c r="O173" s="34">
        <f t="shared" si="18"/>
        <v>0</v>
      </c>
      <c r="P173" s="34" t="s">
        <v>936</v>
      </c>
      <c r="Q173" s="36" t="s">
        <v>840</v>
      </c>
      <c r="R173" s="34">
        <f t="shared" si="22"/>
        <v>0</v>
      </c>
      <c r="S173" s="34" t="s">
        <v>904</v>
      </c>
      <c r="T173" s="37">
        <v>189.6</v>
      </c>
      <c r="U173" s="34">
        <f t="shared" si="23"/>
        <v>948</v>
      </c>
      <c r="V173" s="38" t="s">
        <v>928</v>
      </c>
      <c r="W173" s="37">
        <v>221</v>
      </c>
      <c r="X173" s="34">
        <f t="shared" si="24"/>
        <v>1105</v>
      </c>
      <c r="Y173" s="38" t="s">
        <v>933</v>
      </c>
      <c r="Z173" s="39">
        <f t="shared" si="25"/>
        <v>221</v>
      </c>
      <c r="AA173" s="40">
        <f t="shared" si="26"/>
        <v>1105</v>
      </c>
      <c r="AB173" s="30"/>
    </row>
    <row r="174" spans="1:28" s="19" customFormat="1" ht="20.100000000000001" hidden="1" customHeight="1" x14ac:dyDescent="0.3">
      <c r="A174" s="31">
        <v>163</v>
      </c>
      <c r="B174" s="31"/>
      <c r="C174" s="78">
        <v>10</v>
      </c>
      <c r="D174" s="78" t="s">
        <v>199</v>
      </c>
      <c r="E174" s="32" t="s">
        <v>9</v>
      </c>
      <c r="F174" s="76">
        <v>410.34482758620692</v>
      </c>
      <c r="G174" s="76">
        <f t="shared" si="19"/>
        <v>4103.4482758620688</v>
      </c>
      <c r="H174" s="33">
        <v>1291.1099999999999</v>
      </c>
      <c r="I174" s="34">
        <f t="shared" si="20"/>
        <v>12911.099999999999</v>
      </c>
      <c r="J174" s="34" t="s">
        <v>848</v>
      </c>
      <c r="K174" s="44">
        <v>13578.79</v>
      </c>
      <c r="L174" s="34">
        <f t="shared" si="21"/>
        <v>135787.90000000002</v>
      </c>
      <c r="M174" s="34" t="s">
        <v>852</v>
      </c>
      <c r="N174" s="43">
        <v>2160</v>
      </c>
      <c r="O174" s="34">
        <f t="shared" si="18"/>
        <v>21600</v>
      </c>
      <c r="P174" s="34" t="s">
        <v>895</v>
      </c>
      <c r="Q174" s="36">
        <v>2328.3890000000001</v>
      </c>
      <c r="R174" s="34">
        <f t="shared" si="22"/>
        <v>23283.89</v>
      </c>
      <c r="S174" s="34" t="s">
        <v>907</v>
      </c>
      <c r="T174" s="37">
        <v>2396.25</v>
      </c>
      <c r="U174" s="34">
        <f t="shared" si="23"/>
        <v>23962.5</v>
      </c>
      <c r="V174" s="38" t="s">
        <v>927</v>
      </c>
      <c r="W174" s="37">
        <v>3326.27</v>
      </c>
      <c r="X174" s="34">
        <f t="shared" si="24"/>
        <v>33262.699999999997</v>
      </c>
      <c r="Y174" s="38" t="s">
        <v>933</v>
      </c>
      <c r="Z174" s="39">
        <f t="shared" si="25"/>
        <v>2362.3195000000001</v>
      </c>
      <c r="AA174" s="40">
        <f t="shared" si="26"/>
        <v>23623.195</v>
      </c>
      <c r="AB174" s="30"/>
    </row>
    <row r="175" spans="1:28" s="19" customFormat="1" ht="31.5" hidden="1" customHeight="1" x14ac:dyDescent="0.3">
      <c r="A175" s="31">
        <v>164</v>
      </c>
      <c r="B175" s="31"/>
      <c r="C175" s="78">
        <v>2</v>
      </c>
      <c r="D175" s="78" t="s">
        <v>200</v>
      </c>
      <c r="E175" s="32" t="s">
        <v>9</v>
      </c>
      <c r="F175" s="76">
        <v>5235.6120689655181</v>
      </c>
      <c r="G175" s="76">
        <f t="shared" si="19"/>
        <v>10471.224137931036</v>
      </c>
      <c r="H175" s="33" t="s">
        <v>840</v>
      </c>
      <c r="I175" s="34">
        <f t="shared" si="20"/>
        <v>0</v>
      </c>
      <c r="J175" s="34" t="s">
        <v>904</v>
      </c>
      <c r="K175" s="34" t="s">
        <v>20</v>
      </c>
      <c r="L175" s="34">
        <f t="shared" si="21"/>
        <v>0</v>
      </c>
      <c r="M175" s="34" t="s">
        <v>849</v>
      </c>
      <c r="N175" s="41" t="s">
        <v>840</v>
      </c>
      <c r="O175" s="34">
        <f t="shared" si="18"/>
        <v>0</v>
      </c>
      <c r="P175" s="34" t="s">
        <v>936</v>
      </c>
      <c r="Q175" s="36">
        <v>57.2</v>
      </c>
      <c r="R175" s="34">
        <f t="shared" si="22"/>
        <v>114.4</v>
      </c>
      <c r="S175" s="34" t="s">
        <v>907</v>
      </c>
      <c r="T175" s="37" t="s">
        <v>840</v>
      </c>
      <c r="U175" s="34">
        <f t="shared" si="23"/>
        <v>0</v>
      </c>
      <c r="V175" s="38" t="s">
        <v>840</v>
      </c>
      <c r="W175" s="37" t="s">
        <v>840</v>
      </c>
      <c r="X175" s="34">
        <f t="shared" si="24"/>
        <v>0</v>
      </c>
      <c r="Y175" s="38" t="s">
        <v>840</v>
      </c>
      <c r="Z175" s="39">
        <f t="shared" si="25"/>
        <v>57.2</v>
      </c>
      <c r="AA175" s="40">
        <f t="shared" si="26"/>
        <v>114.4</v>
      </c>
      <c r="AB175" s="30"/>
    </row>
    <row r="176" spans="1:28" s="19" customFormat="1" ht="20.100000000000001" hidden="1" customHeight="1" x14ac:dyDescent="0.3">
      <c r="A176" s="31">
        <v>165</v>
      </c>
      <c r="B176" s="31"/>
      <c r="C176" s="78">
        <v>5</v>
      </c>
      <c r="D176" s="78" t="s">
        <v>201</v>
      </c>
      <c r="E176" s="32" t="s">
        <v>9</v>
      </c>
      <c r="F176" s="76">
        <v>128.44827586206898</v>
      </c>
      <c r="G176" s="76">
        <f t="shared" si="19"/>
        <v>642.24137931034488</v>
      </c>
      <c r="H176" s="33" t="s">
        <v>840</v>
      </c>
      <c r="I176" s="34">
        <f t="shared" si="20"/>
        <v>0</v>
      </c>
      <c r="J176" s="34" t="s">
        <v>904</v>
      </c>
      <c r="K176" s="39" t="s">
        <v>20</v>
      </c>
      <c r="L176" s="34">
        <f t="shared" si="21"/>
        <v>0</v>
      </c>
      <c r="M176" s="34" t="s">
        <v>849</v>
      </c>
      <c r="N176" s="41" t="s">
        <v>840</v>
      </c>
      <c r="O176" s="34">
        <f t="shared" si="18"/>
        <v>0</v>
      </c>
      <c r="P176" s="34" t="s">
        <v>936</v>
      </c>
      <c r="Q176" s="36" t="s">
        <v>840</v>
      </c>
      <c r="R176" s="34">
        <f t="shared" si="22"/>
        <v>0</v>
      </c>
      <c r="S176" s="34" t="s">
        <v>904</v>
      </c>
      <c r="T176" s="37">
        <v>32</v>
      </c>
      <c r="U176" s="34">
        <f t="shared" si="23"/>
        <v>160</v>
      </c>
      <c r="V176" s="38" t="s">
        <v>927</v>
      </c>
      <c r="W176" s="37">
        <v>354</v>
      </c>
      <c r="X176" s="34">
        <f t="shared" si="24"/>
        <v>1770</v>
      </c>
      <c r="Y176" s="38" t="s">
        <v>933</v>
      </c>
      <c r="Z176" s="39">
        <f t="shared" si="25"/>
        <v>193</v>
      </c>
      <c r="AA176" s="40">
        <f t="shared" si="26"/>
        <v>965</v>
      </c>
      <c r="AB176" s="30"/>
    </row>
    <row r="177" spans="1:28" s="19" customFormat="1" ht="42.75" hidden="1" x14ac:dyDescent="0.3">
      <c r="A177" s="31">
        <v>166</v>
      </c>
      <c r="B177" s="31"/>
      <c r="C177" s="78">
        <v>5</v>
      </c>
      <c r="D177" s="78" t="s">
        <v>202</v>
      </c>
      <c r="E177" s="32" t="s">
        <v>8</v>
      </c>
      <c r="F177" s="76">
        <v>1232.5000000000002</v>
      </c>
      <c r="G177" s="76">
        <f t="shared" si="19"/>
        <v>6162.5000000000009</v>
      </c>
      <c r="H177" s="33" t="s">
        <v>840</v>
      </c>
      <c r="I177" s="34">
        <f t="shared" si="20"/>
        <v>0</v>
      </c>
      <c r="J177" s="34" t="s">
        <v>904</v>
      </c>
      <c r="K177" s="39" t="s">
        <v>20</v>
      </c>
      <c r="L177" s="34">
        <f t="shared" si="21"/>
        <v>0</v>
      </c>
      <c r="M177" s="34" t="s">
        <v>849</v>
      </c>
      <c r="N177" s="42">
        <v>1023</v>
      </c>
      <c r="O177" s="34">
        <f t="shared" si="18"/>
        <v>5115</v>
      </c>
      <c r="P177" s="34" t="s">
        <v>857</v>
      </c>
      <c r="Q177" s="36">
        <v>1626.4599999999998</v>
      </c>
      <c r="R177" s="34">
        <f t="shared" si="22"/>
        <v>8132.2999999999993</v>
      </c>
      <c r="S177" s="34" t="s">
        <v>918</v>
      </c>
      <c r="T177" s="37">
        <v>1520.1</v>
      </c>
      <c r="U177" s="34">
        <f t="shared" si="23"/>
        <v>7600.5</v>
      </c>
      <c r="V177" s="38" t="s">
        <v>927</v>
      </c>
      <c r="W177" s="37">
        <v>1566</v>
      </c>
      <c r="X177" s="34">
        <f t="shared" si="24"/>
        <v>7830</v>
      </c>
      <c r="Y177" s="38" t="s">
        <v>933</v>
      </c>
      <c r="Z177" s="39">
        <f t="shared" si="25"/>
        <v>1543.05</v>
      </c>
      <c r="AA177" s="40">
        <f t="shared" si="26"/>
        <v>7715.25</v>
      </c>
      <c r="AB177" s="30"/>
    </row>
    <row r="178" spans="1:28" s="19" customFormat="1" ht="20.100000000000001" hidden="1" customHeight="1" x14ac:dyDescent="0.3">
      <c r="A178" s="31">
        <v>167</v>
      </c>
      <c r="B178" s="31"/>
      <c r="C178" s="78">
        <v>9</v>
      </c>
      <c r="D178" s="78" t="s">
        <v>203</v>
      </c>
      <c r="E178" s="32" t="s">
        <v>9</v>
      </c>
      <c r="F178" s="76">
        <v>3472.2931034482763</v>
      </c>
      <c r="G178" s="76">
        <f t="shared" si="19"/>
        <v>31250.637931034486</v>
      </c>
      <c r="H178" s="33" t="s">
        <v>840</v>
      </c>
      <c r="I178" s="34">
        <f t="shared" si="20"/>
        <v>0</v>
      </c>
      <c r="J178" s="34" t="s">
        <v>904</v>
      </c>
      <c r="K178" s="34" t="s">
        <v>20</v>
      </c>
      <c r="L178" s="34">
        <f t="shared" si="21"/>
        <v>0</v>
      </c>
      <c r="M178" s="34" t="s">
        <v>849</v>
      </c>
      <c r="N178" s="41" t="s">
        <v>840</v>
      </c>
      <c r="O178" s="34">
        <f t="shared" si="18"/>
        <v>0</v>
      </c>
      <c r="P178" s="34" t="s">
        <v>936</v>
      </c>
      <c r="Q178" s="36" t="s">
        <v>840</v>
      </c>
      <c r="R178" s="34">
        <f t="shared" si="22"/>
        <v>0</v>
      </c>
      <c r="S178" s="34" t="s">
        <v>904</v>
      </c>
      <c r="T178" s="37">
        <v>660</v>
      </c>
      <c r="U178" s="34">
        <f t="shared" si="23"/>
        <v>5940</v>
      </c>
      <c r="V178" s="38" t="s">
        <v>927</v>
      </c>
      <c r="W178" s="37">
        <v>2165.9</v>
      </c>
      <c r="X178" s="34">
        <f t="shared" si="24"/>
        <v>19493.100000000002</v>
      </c>
      <c r="Y178" s="38" t="s">
        <v>933</v>
      </c>
      <c r="Z178" s="39">
        <f t="shared" si="25"/>
        <v>1412.95</v>
      </c>
      <c r="AA178" s="40">
        <f t="shared" si="26"/>
        <v>12716.550000000001</v>
      </c>
      <c r="AB178" s="30"/>
    </row>
    <row r="179" spans="1:28" s="19" customFormat="1" ht="43.5" hidden="1" customHeight="1" x14ac:dyDescent="0.3">
      <c r="A179" s="31">
        <v>168</v>
      </c>
      <c r="B179" s="31"/>
      <c r="C179" s="78">
        <v>1</v>
      </c>
      <c r="D179" s="78" t="s">
        <v>204</v>
      </c>
      <c r="E179" s="32" t="s">
        <v>9</v>
      </c>
      <c r="F179" s="76">
        <v>3054.1810344827586</v>
      </c>
      <c r="G179" s="76">
        <f t="shared" si="19"/>
        <v>3054.1810344827586</v>
      </c>
      <c r="H179" s="33" t="s">
        <v>840</v>
      </c>
      <c r="I179" s="34">
        <f t="shared" si="20"/>
        <v>0</v>
      </c>
      <c r="J179" s="34" t="s">
        <v>904</v>
      </c>
      <c r="K179" s="34" t="s">
        <v>20</v>
      </c>
      <c r="L179" s="34">
        <f t="shared" si="21"/>
        <v>0</v>
      </c>
      <c r="M179" s="34" t="s">
        <v>849</v>
      </c>
      <c r="N179" s="41" t="s">
        <v>840</v>
      </c>
      <c r="O179" s="34">
        <f t="shared" si="18"/>
        <v>0</v>
      </c>
      <c r="P179" s="34" t="s">
        <v>936</v>
      </c>
      <c r="Q179" s="36">
        <v>1144</v>
      </c>
      <c r="R179" s="34">
        <f t="shared" si="22"/>
        <v>1144</v>
      </c>
      <c r="S179" s="34" t="s">
        <v>917</v>
      </c>
      <c r="T179" s="37">
        <v>2106.25</v>
      </c>
      <c r="U179" s="34">
        <f t="shared" si="23"/>
        <v>2106.25</v>
      </c>
      <c r="V179" s="38" t="s">
        <v>927</v>
      </c>
      <c r="W179" s="37" t="s">
        <v>840</v>
      </c>
      <c r="X179" s="34">
        <f t="shared" si="24"/>
        <v>0</v>
      </c>
      <c r="Y179" s="38" t="s">
        <v>840</v>
      </c>
      <c r="Z179" s="39">
        <f t="shared" si="25"/>
        <v>1625.125</v>
      </c>
      <c r="AA179" s="40">
        <f t="shared" si="26"/>
        <v>1625.125</v>
      </c>
      <c r="AB179" s="30"/>
    </row>
    <row r="180" spans="1:28" s="19" customFormat="1" ht="43.5" hidden="1" customHeight="1" x14ac:dyDescent="0.3">
      <c r="A180" s="31">
        <v>169</v>
      </c>
      <c r="B180" s="31"/>
      <c r="C180" s="78">
        <v>1</v>
      </c>
      <c r="D180" s="78" t="s">
        <v>205</v>
      </c>
      <c r="E180" s="32" t="s">
        <v>9</v>
      </c>
      <c r="F180" s="76">
        <v>3054.1810344827586</v>
      </c>
      <c r="G180" s="76">
        <f t="shared" si="19"/>
        <v>3054.1810344827586</v>
      </c>
      <c r="H180" s="33" t="s">
        <v>840</v>
      </c>
      <c r="I180" s="34">
        <f t="shared" si="20"/>
        <v>0</v>
      </c>
      <c r="J180" s="34" t="s">
        <v>904</v>
      </c>
      <c r="K180" s="39" t="s">
        <v>20</v>
      </c>
      <c r="L180" s="34">
        <f t="shared" si="21"/>
        <v>0</v>
      </c>
      <c r="M180" s="34" t="s">
        <v>849</v>
      </c>
      <c r="N180" s="41" t="s">
        <v>840</v>
      </c>
      <c r="O180" s="34">
        <f t="shared" si="18"/>
        <v>0</v>
      </c>
      <c r="P180" s="34" t="s">
        <v>936</v>
      </c>
      <c r="Q180" s="36">
        <v>1144</v>
      </c>
      <c r="R180" s="34">
        <f t="shared" si="22"/>
        <v>1144</v>
      </c>
      <c r="S180" s="34" t="s">
        <v>917</v>
      </c>
      <c r="T180" s="37">
        <v>2106.25</v>
      </c>
      <c r="U180" s="34">
        <f t="shared" si="23"/>
        <v>2106.25</v>
      </c>
      <c r="V180" s="38" t="s">
        <v>927</v>
      </c>
      <c r="W180" s="37" t="s">
        <v>840</v>
      </c>
      <c r="X180" s="34">
        <f t="shared" si="24"/>
        <v>0</v>
      </c>
      <c r="Y180" s="38" t="s">
        <v>840</v>
      </c>
      <c r="Z180" s="39">
        <f t="shared" si="25"/>
        <v>1625.125</v>
      </c>
      <c r="AA180" s="40">
        <f t="shared" si="26"/>
        <v>1625.125</v>
      </c>
      <c r="AB180" s="30"/>
    </row>
    <row r="181" spans="1:28" s="19" customFormat="1" ht="20.100000000000001" hidden="1" customHeight="1" x14ac:dyDescent="0.3">
      <c r="A181" s="31">
        <v>170</v>
      </c>
      <c r="B181" s="31"/>
      <c r="C181" s="78">
        <v>1</v>
      </c>
      <c r="D181" s="78" t="s">
        <v>206</v>
      </c>
      <c r="E181" s="32" t="s">
        <v>8</v>
      </c>
      <c r="F181" s="76">
        <v>3748.2672413793102</v>
      </c>
      <c r="G181" s="76">
        <f t="shared" si="19"/>
        <v>3748.2672413793102</v>
      </c>
      <c r="H181" s="33" t="s">
        <v>840</v>
      </c>
      <c r="I181" s="34">
        <f t="shared" si="20"/>
        <v>0</v>
      </c>
      <c r="J181" s="34" t="s">
        <v>904</v>
      </c>
      <c r="K181" s="34" t="s">
        <v>20</v>
      </c>
      <c r="L181" s="34">
        <f t="shared" si="21"/>
        <v>0</v>
      </c>
      <c r="M181" s="34" t="s">
        <v>849</v>
      </c>
      <c r="N181" s="41" t="s">
        <v>840</v>
      </c>
      <c r="O181" s="34">
        <f t="shared" si="18"/>
        <v>0</v>
      </c>
      <c r="P181" s="34" t="s">
        <v>936</v>
      </c>
      <c r="Q181" s="36" t="s">
        <v>840</v>
      </c>
      <c r="R181" s="34">
        <f t="shared" si="22"/>
        <v>0</v>
      </c>
      <c r="S181" s="34" t="s">
        <v>904</v>
      </c>
      <c r="T181" s="37" t="s">
        <v>840</v>
      </c>
      <c r="U181" s="34">
        <f t="shared" si="23"/>
        <v>0</v>
      </c>
      <c r="V181" s="38" t="s">
        <v>840</v>
      </c>
      <c r="W181" s="37">
        <v>126908</v>
      </c>
      <c r="X181" s="34">
        <f t="shared" si="24"/>
        <v>126908</v>
      </c>
      <c r="Y181" s="38" t="s">
        <v>933</v>
      </c>
      <c r="Z181" s="39">
        <f t="shared" si="25"/>
        <v>126908</v>
      </c>
      <c r="AA181" s="40">
        <f t="shared" si="26"/>
        <v>126908</v>
      </c>
      <c r="AB181" s="30"/>
    </row>
    <row r="182" spans="1:28" s="19" customFormat="1" ht="20.100000000000001" hidden="1" customHeight="1" x14ac:dyDescent="0.3">
      <c r="A182" s="31">
        <v>171</v>
      </c>
      <c r="B182" s="31"/>
      <c r="C182" s="78">
        <v>1</v>
      </c>
      <c r="D182" s="78" t="s">
        <v>207</v>
      </c>
      <c r="E182" s="32" t="s">
        <v>835</v>
      </c>
      <c r="F182" s="76">
        <v>267.24137931034483</v>
      </c>
      <c r="G182" s="76">
        <f t="shared" si="19"/>
        <v>267.24137931034483</v>
      </c>
      <c r="H182" s="33">
        <v>3.9000000000000004</v>
      </c>
      <c r="I182" s="34">
        <f t="shared" si="20"/>
        <v>3.9000000000000004</v>
      </c>
      <c r="J182" s="34" t="s">
        <v>848</v>
      </c>
      <c r="K182" s="34" t="s">
        <v>20</v>
      </c>
      <c r="L182" s="34">
        <f t="shared" si="21"/>
        <v>0</v>
      </c>
      <c r="M182" s="34" t="s">
        <v>849</v>
      </c>
      <c r="N182" s="43">
        <v>250</v>
      </c>
      <c r="O182" s="34">
        <f t="shared" si="18"/>
        <v>250</v>
      </c>
      <c r="P182" s="34" t="s">
        <v>862</v>
      </c>
      <c r="Q182" s="36" t="s">
        <v>840</v>
      </c>
      <c r="R182" s="34">
        <f t="shared" si="22"/>
        <v>0</v>
      </c>
      <c r="S182" s="34" t="s">
        <v>904</v>
      </c>
      <c r="T182" s="37">
        <v>101.25</v>
      </c>
      <c r="U182" s="34">
        <f t="shared" si="23"/>
        <v>101.25</v>
      </c>
      <c r="V182" s="38" t="s">
        <v>927</v>
      </c>
      <c r="W182" s="37">
        <v>112</v>
      </c>
      <c r="X182" s="34">
        <f t="shared" si="24"/>
        <v>112</v>
      </c>
      <c r="Y182" s="38" t="s">
        <v>933</v>
      </c>
      <c r="Z182" s="39">
        <f t="shared" si="25"/>
        <v>106.625</v>
      </c>
      <c r="AA182" s="40">
        <f t="shared" si="26"/>
        <v>106.625</v>
      </c>
      <c r="AB182" s="30"/>
    </row>
    <row r="183" spans="1:28" s="19" customFormat="1" ht="30" hidden="1" customHeight="1" x14ac:dyDescent="0.3">
      <c r="A183" s="31">
        <v>172</v>
      </c>
      <c r="B183" s="31"/>
      <c r="C183" s="78">
        <v>10</v>
      </c>
      <c r="D183" s="78" t="s">
        <v>208</v>
      </c>
      <c r="E183" s="32" t="s">
        <v>9</v>
      </c>
      <c r="F183" s="76">
        <v>3413.5775862068967</v>
      </c>
      <c r="G183" s="76">
        <f t="shared" si="19"/>
        <v>34135.775862068971</v>
      </c>
      <c r="H183" s="33" t="s">
        <v>840</v>
      </c>
      <c r="I183" s="34">
        <f t="shared" si="20"/>
        <v>0</v>
      </c>
      <c r="J183" s="34" t="s">
        <v>904</v>
      </c>
      <c r="K183" s="44">
        <v>2647.32</v>
      </c>
      <c r="L183" s="34">
        <f t="shared" si="21"/>
        <v>26473.200000000001</v>
      </c>
      <c r="M183" s="34" t="s">
        <v>855</v>
      </c>
      <c r="N183" s="43">
        <v>350</v>
      </c>
      <c r="O183" s="34">
        <f t="shared" si="18"/>
        <v>3500</v>
      </c>
      <c r="P183" s="34" t="s">
        <v>862</v>
      </c>
      <c r="Q183" s="36" t="s">
        <v>840</v>
      </c>
      <c r="R183" s="34">
        <f t="shared" si="22"/>
        <v>0</v>
      </c>
      <c r="S183" s="34" t="s">
        <v>904</v>
      </c>
      <c r="T183" s="37">
        <v>3927.6</v>
      </c>
      <c r="U183" s="34">
        <f t="shared" si="23"/>
        <v>39276</v>
      </c>
      <c r="V183" s="38" t="s">
        <v>927</v>
      </c>
      <c r="W183" s="37">
        <v>4569</v>
      </c>
      <c r="X183" s="34">
        <f t="shared" si="24"/>
        <v>45690</v>
      </c>
      <c r="Y183" s="38" t="s">
        <v>933</v>
      </c>
      <c r="Z183" s="39">
        <f t="shared" si="25"/>
        <v>3287.46</v>
      </c>
      <c r="AA183" s="40">
        <f t="shared" si="26"/>
        <v>32874.6</v>
      </c>
      <c r="AB183" s="30"/>
    </row>
    <row r="184" spans="1:28" s="19" customFormat="1" ht="20.100000000000001" hidden="1" customHeight="1" x14ac:dyDescent="0.3">
      <c r="A184" s="31">
        <v>173</v>
      </c>
      <c r="B184" s="31"/>
      <c r="C184" s="78">
        <v>20</v>
      </c>
      <c r="D184" s="78" t="s">
        <v>209</v>
      </c>
      <c r="E184" s="32" t="s">
        <v>8</v>
      </c>
      <c r="F184" s="76">
        <v>3847.0000000000005</v>
      </c>
      <c r="G184" s="76">
        <f t="shared" si="19"/>
        <v>76940.000000000015</v>
      </c>
      <c r="H184" s="33" t="s">
        <v>840</v>
      </c>
      <c r="I184" s="34">
        <f t="shared" si="20"/>
        <v>0</v>
      </c>
      <c r="J184" s="34" t="s">
        <v>904</v>
      </c>
      <c r="K184" s="39" t="s">
        <v>20</v>
      </c>
      <c r="L184" s="34">
        <f t="shared" si="21"/>
        <v>0</v>
      </c>
      <c r="M184" s="34" t="s">
        <v>849</v>
      </c>
      <c r="N184" s="43">
        <v>4459</v>
      </c>
      <c r="O184" s="34">
        <f t="shared" si="18"/>
        <v>89180</v>
      </c>
      <c r="P184" s="34" t="s">
        <v>862</v>
      </c>
      <c r="Q184" s="36" t="s">
        <v>840</v>
      </c>
      <c r="R184" s="34">
        <f t="shared" si="22"/>
        <v>0</v>
      </c>
      <c r="S184" s="34" t="s">
        <v>904</v>
      </c>
      <c r="T184" s="37" t="s">
        <v>840</v>
      </c>
      <c r="U184" s="34">
        <f t="shared" si="23"/>
        <v>0</v>
      </c>
      <c r="V184" s="38" t="s">
        <v>840</v>
      </c>
      <c r="W184" s="37">
        <v>11217</v>
      </c>
      <c r="X184" s="34">
        <f t="shared" si="24"/>
        <v>224340</v>
      </c>
      <c r="Y184" s="38" t="s">
        <v>932</v>
      </c>
      <c r="Z184" s="39">
        <f t="shared" si="25"/>
        <v>7838</v>
      </c>
      <c r="AA184" s="40">
        <f t="shared" si="26"/>
        <v>156760</v>
      </c>
      <c r="AB184" s="30"/>
    </row>
    <row r="185" spans="1:28" s="19" customFormat="1" ht="43.5" hidden="1" customHeight="1" x14ac:dyDescent="0.3">
      <c r="A185" s="31">
        <v>174</v>
      </c>
      <c r="B185" s="31"/>
      <c r="C185" s="78">
        <v>1</v>
      </c>
      <c r="D185" s="78" t="s">
        <v>210</v>
      </c>
      <c r="E185" s="32" t="s">
        <v>9</v>
      </c>
      <c r="F185" s="76">
        <v>3054.1810344827586</v>
      </c>
      <c r="G185" s="76">
        <f t="shared" si="19"/>
        <v>3054.1810344827586</v>
      </c>
      <c r="H185" s="33" t="s">
        <v>840</v>
      </c>
      <c r="I185" s="34">
        <f t="shared" si="20"/>
        <v>0</v>
      </c>
      <c r="J185" s="34" t="s">
        <v>904</v>
      </c>
      <c r="K185" s="34" t="s">
        <v>20</v>
      </c>
      <c r="L185" s="34">
        <f t="shared" si="21"/>
        <v>0</v>
      </c>
      <c r="M185" s="34" t="s">
        <v>849</v>
      </c>
      <c r="N185" s="41" t="s">
        <v>840</v>
      </c>
      <c r="O185" s="34">
        <f t="shared" si="18"/>
        <v>0</v>
      </c>
      <c r="P185" s="34" t="s">
        <v>936</v>
      </c>
      <c r="Q185" s="36">
        <v>1144</v>
      </c>
      <c r="R185" s="34">
        <f t="shared" si="22"/>
        <v>1144</v>
      </c>
      <c r="S185" s="34" t="s">
        <v>917</v>
      </c>
      <c r="T185" s="37">
        <v>2106.25</v>
      </c>
      <c r="U185" s="34">
        <f t="shared" si="23"/>
        <v>2106.25</v>
      </c>
      <c r="V185" s="38" t="s">
        <v>927</v>
      </c>
      <c r="W185" s="37" t="s">
        <v>840</v>
      </c>
      <c r="X185" s="34">
        <f t="shared" si="24"/>
        <v>0</v>
      </c>
      <c r="Y185" s="38" t="s">
        <v>840</v>
      </c>
      <c r="Z185" s="39">
        <f t="shared" si="25"/>
        <v>1625.125</v>
      </c>
      <c r="AA185" s="40">
        <f t="shared" si="26"/>
        <v>1625.125</v>
      </c>
      <c r="AB185" s="30"/>
    </row>
    <row r="186" spans="1:28" s="19" customFormat="1" ht="20.100000000000001" hidden="1" customHeight="1" x14ac:dyDescent="0.3">
      <c r="A186" s="31">
        <v>175</v>
      </c>
      <c r="B186" s="31"/>
      <c r="C186" s="78">
        <v>50</v>
      </c>
      <c r="D186" s="78" t="s">
        <v>211</v>
      </c>
      <c r="E186" s="32" t="s">
        <v>9</v>
      </c>
      <c r="F186" s="76">
        <v>7.2327586206896566</v>
      </c>
      <c r="G186" s="76">
        <f t="shared" si="19"/>
        <v>361.63793103448285</v>
      </c>
      <c r="H186" s="33" t="s">
        <v>840</v>
      </c>
      <c r="I186" s="34">
        <f t="shared" si="20"/>
        <v>0</v>
      </c>
      <c r="J186" s="34" t="s">
        <v>904</v>
      </c>
      <c r="K186" s="34" t="s">
        <v>20</v>
      </c>
      <c r="L186" s="34">
        <f t="shared" si="21"/>
        <v>0</v>
      </c>
      <c r="M186" s="34" t="s">
        <v>849</v>
      </c>
      <c r="N186" s="41" t="s">
        <v>840</v>
      </c>
      <c r="O186" s="34">
        <f t="shared" si="18"/>
        <v>0</v>
      </c>
      <c r="P186" s="34" t="s">
        <v>936</v>
      </c>
      <c r="Q186" s="36" t="s">
        <v>840</v>
      </c>
      <c r="R186" s="34">
        <f t="shared" si="22"/>
        <v>0</v>
      </c>
      <c r="S186" s="34" t="s">
        <v>904</v>
      </c>
      <c r="T186" s="37" t="s">
        <v>840</v>
      </c>
      <c r="U186" s="34">
        <f t="shared" si="23"/>
        <v>0</v>
      </c>
      <c r="V186" s="38" t="s">
        <v>840</v>
      </c>
      <c r="W186" s="37">
        <v>15</v>
      </c>
      <c r="X186" s="34">
        <f t="shared" si="24"/>
        <v>750</v>
      </c>
      <c r="Y186" s="38" t="s">
        <v>933</v>
      </c>
      <c r="Z186" s="39">
        <f t="shared" si="25"/>
        <v>15</v>
      </c>
      <c r="AA186" s="40">
        <f t="shared" si="26"/>
        <v>750</v>
      </c>
      <c r="AB186" s="30"/>
    </row>
    <row r="187" spans="1:28" s="19" customFormat="1" ht="20.100000000000001" hidden="1" customHeight="1" x14ac:dyDescent="0.3">
      <c r="A187" s="31">
        <v>176</v>
      </c>
      <c r="B187" s="31"/>
      <c r="C187" s="78">
        <v>9</v>
      </c>
      <c r="D187" s="78" t="s">
        <v>212</v>
      </c>
      <c r="E187" s="32" t="s">
        <v>9</v>
      </c>
      <c r="F187" s="76">
        <v>1769.2672413793105</v>
      </c>
      <c r="G187" s="76">
        <f t="shared" si="19"/>
        <v>15923.405172413793</v>
      </c>
      <c r="H187" s="33" t="s">
        <v>840</v>
      </c>
      <c r="I187" s="34">
        <f t="shared" si="20"/>
        <v>0</v>
      </c>
      <c r="J187" s="34" t="s">
        <v>904</v>
      </c>
      <c r="K187" s="34" t="s">
        <v>20</v>
      </c>
      <c r="L187" s="34">
        <f t="shared" si="21"/>
        <v>0</v>
      </c>
      <c r="M187" s="34" t="s">
        <v>849</v>
      </c>
      <c r="N187" s="41" t="s">
        <v>840</v>
      </c>
      <c r="O187" s="34">
        <f t="shared" si="18"/>
        <v>0</v>
      </c>
      <c r="P187" s="34" t="s">
        <v>936</v>
      </c>
      <c r="Q187" s="36" t="s">
        <v>840</v>
      </c>
      <c r="R187" s="34">
        <f t="shared" si="22"/>
        <v>0</v>
      </c>
      <c r="S187" s="34" t="s">
        <v>904</v>
      </c>
      <c r="T187" s="37">
        <v>2268</v>
      </c>
      <c r="U187" s="34">
        <f t="shared" si="23"/>
        <v>20412</v>
      </c>
      <c r="V187" s="38" t="s">
        <v>927</v>
      </c>
      <c r="W187" s="37">
        <v>4856.75</v>
      </c>
      <c r="X187" s="34">
        <f t="shared" si="24"/>
        <v>43710.75</v>
      </c>
      <c r="Y187" s="38" t="s">
        <v>934</v>
      </c>
      <c r="Z187" s="39">
        <f t="shared" si="25"/>
        <v>3562.375</v>
      </c>
      <c r="AA187" s="40">
        <f t="shared" si="26"/>
        <v>32061.375</v>
      </c>
      <c r="AB187" s="30"/>
    </row>
    <row r="188" spans="1:28" s="19" customFormat="1" ht="20.100000000000001" hidden="1" customHeight="1" x14ac:dyDescent="0.3">
      <c r="A188" s="31">
        <v>177</v>
      </c>
      <c r="B188" s="31"/>
      <c r="C188" s="78">
        <v>4</v>
      </c>
      <c r="D188" s="78" t="s">
        <v>213</v>
      </c>
      <c r="E188" s="32" t="s">
        <v>9</v>
      </c>
      <c r="F188" s="76">
        <v>7430.9396551724139</v>
      </c>
      <c r="G188" s="76">
        <f t="shared" si="19"/>
        <v>29723.758620689656</v>
      </c>
      <c r="H188" s="33">
        <v>11542.02</v>
      </c>
      <c r="I188" s="34">
        <f t="shared" si="20"/>
        <v>46168.08</v>
      </c>
      <c r="J188" s="34" t="s">
        <v>848</v>
      </c>
      <c r="K188" s="34" t="s">
        <v>20</v>
      </c>
      <c r="L188" s="34">
        <f t="shared" si="21"/>
        <v>0</v>
      </c>
      <c r="M188" s="34" t="s">
        <v>849</v>
      </c>
      <c r="N188" s="41" t="s">
        <v>840</v>
      </c>
      <c r="O188" s="34">
        <f t="shared" si="18"/>
        <v>0</v>
      </c>
      <c r="P188" s="34" t="s">
        <v>936</v>
      </c>
      <c r="Q188" s="36" t="s">
        <v>840</v>
      </c>
      <c r="R188" s="34">
        <f t="shared" si="22"/>
        <v>0</v>
      </c>
      <c r="S188" s="34" t="s">
        <v>904</v>
      </c>
      <c r="T188" s="37" t="s">
        <v>840</v>
      </c>
      <c r="U188" s="34">
        <f t="shared" si="23"/>
        <v>0</v>
      </c>
      <c r="V188" s="38" t="s">
        <v>840</v>
      </c>
      <c r="W188" s="37">
        <v>7375</v>
      </c>
      <c r="X188" s="34">
        <f t="shared" si="24"/>
        <v>29500</v>
      </c>
      <c r="Y188" s="38" t="s">
        <v>933</v>
      </c>
      <c r="Z188" s="39">
        <f t="shared" si="25"/>
        <v>9458.51</v>
      </c>
      <c r="AA188" s="40">
        <f t="shared" si="26"/>
        <v>37834.04</v>
      </c>
      <c r="AB188" s="30"/>
    </row>
    <row r="189" spans="1:28" s="19" customFormat="1" ht="20.100000000000001" hidden="1" customHeight="1" x14ac:dyDescent="0.3">
      <c r="A189" s="31">
        <v>178</v>
      </c>
      <c r="B189" s="31"/>
      <c r="C189" s="78">
        <v>5</v>
      </c>
      <c r="D189" s="78" t="s">
        <v>214</v>
      </c>
      <c r="E189" s="32" t="s">
        <v>8</v>
      </c>
      <c r="F189" s="76">
        <v>600</v>
      </c>
      <c r="G189" s="76">
        <f t="shared" si="19"/>
        <v>3000</v>
      </c>
      <c r="H189" s="33" t="s">
        <v>840</v>
      </c>
      <c r="I189" s="34">
        <f t="shared" si="20"/>
        <v>0</v>
      </c>
      <c r="J189" s="34" t="s">
        <v>904</v>
      </c>
      <c r="K189" s="39" t="s">
        <v>20</v>
      </c>
      <c r="L189" s="34">
        <f t="shared" si="21"/>
        <v>0</v>
      </c>
      <c r="M189" s="34" t="s">
        <v>849</v>
      </c>
      <c r="N189" s="43">
        <v>1910</v>
      </c>
      <c r="O189" s="34">
        <f t="shared" si="18"/>
        <v>9550</v>
      </c>
      <c r="P189" s="34" t="s">
        <v>884</v>
      </c>
      <c r="Q189" s="36" t="s">
        <v>840</v>
      </c>
      <c r="R189" s="34">
        <f t="shared" si="22"/>
        <v>0</v>
      </c>
      <c r="S189" s="34" t="s">
        <v>904</v>
      </c>
      <c r="T189" s="37" t="s">
        <v>840</v>
      </c>
      <c r="U189" s="34">
        <f t="shared" si="23"/>
        <v>0</v>
      </c>
      <c r="V189" s="38" t="s">
        <v>840</v>
      </c>
      <c r="W189" s="37">
        <v>2424</v>
      </c>
      <c r="X189" s="34">
        <f t="shared" si="24"/>
        <v>12120</v>
      </c>
      <c r="Y189" s="38" t="s">
        <v>933</v>
      </c>
      <c r="Z189" s="39">
        <f t="shared" si="25"/>
        <v>2167</v>
      </c>
      <c r="AA189" s="40">
        <f t="shared" si="26"/>
        <v>10835</v>
      </c>
      <c r="AB189" s="30"/>
    </row>
    <row r="190" spans="1:28" s="19" customFormat="1" ht="20.100000000000001" hidden="1" customHeight="1" x14ac:dyDescent="0.3">
      <c r="A190" s="31">
        <v>179</v>
      </c>
      <c r="B190" s="31"/>
      <c r="C190" s="78">
        <v>5</v>
      </c>
      <c r="D190" s="78" t="s">
        <v>215</v>
      </c>
      <c r="E190" s="32" t="s">
        <v>8</v>
      </c>
      <c r="F190" s="76">
        <v>594</v>
      </c>
      <c r="G190" s="76">
        <f t="shared" si="19"/>
        <v>2970</v>
      </c>
      <c r="H190" s="33" t="s">
        <v>840</v>
      </c>
      <c r="I190" s="34">
        <f t="shared" si="20"/>
        <v>0</v>
      </c>
      <c r="J190" s="34" t="s">
        <v>904</v>
      </c>
      <c r="K190" s="34" t="s">
        <v>20</v>
      </c>
      <c r="L190" s="34">
        <f t="shared" si="21"/>
        <v>0</v>
      </c>
      <c r="M190" s="34" t="s">
        <v>849</v>
      </c>
      <c r="N190" s="41" t="s">
        <v>840</v>
      </c>
      <c r="O190" s="34">
        <f t="shared" si="18"/>
        <v>0</v>
      </c>
      <c r="P190" s="34" t="s">
        <v>936</v>
      </c>
      <c r="Q190" s="36" t="s">
        <v>840</v>
      </c>
      <c r="R190" s="34">
        <f t="shared" si="22"/>
        <v>0</v>
      </c>
      <c r="S190" s="34" t="s">
        <v>904</v>
      </c>
      <c r="T190" s="37" t="s">
        <v>840</v>
      </c>
      <c r="U190" s="34">
        <f t="shared" si="23"/>
        <v>0</v>
      </c>
      <c r="V190" s="38" t="s">
        <v>840</v>
      </c>
      <c r="W190" s="37">
        <v>2970</v>
      </c>
      <c r="X190" s="34">
        <f t="shared" si="24"/>
        <v>14850</v>
      </c>
      <c r="Y190" s="38" t="s">
        <v>933</v>
      </c>
      <c r="Z190" s="39">
        <f t="shared" si="25"/>
        <v>2970</v>
      </c>
      <c r="AA190" s="40">
        <f t="shared" si="26"/>
        <v>14850</v>
      </c>
      <c r="AB190" s="30"/>
    </row>
    <row r="191" spans="1:28" s="19" customFormat="1" ht="30" hidden="1" customHeight="1" x14ac:dyDescent="0.3">
      <c r="A191" s="31">
        <v>180</v>
      </c>
      <c r="B191" s="31"/>
      <c r="C191" s="78">
        <v>1</v>
      </c>
      <c r="D191" s="78" t="s">
        <v>216</v>
      </c>
      <c r="E191" s="32" t="s">
        <v>8</v>
      </c>
      <c r="F191" s="76">
        <v>8017.2413793103451</v>
      </c>
      <c r="G191" s="76">
        <f t="shared" si="19"/>
        <v>8017.2413793103451</v>
      </c>
      <c r="H191" s="33" t="s">
        <v>840</v>
      </c>
      <c r="I191" s="34">
        <f t="shared" si="20"/>
        <v>0</v>
      </c>
      <c r="J191" s="34" t="s">
        <v>904</v>
      </c>
      <c r="K191" s="34" t="s">
        <v>20</v>
      </c>
      <c r="L191" s="34">
        <f t="shared" si="21"/>
        <v>0</v>
      </c>
      <c r="M191" s="34" t="s">
        <v>849</v>
      </c>
      <c r="N191" s="43">
        <v>8860</v>
      </c>
      <c r="O191" s="34">
        <f t="shared" si="18"/>
        <v>8860</v>
      </c>
      <c r="P191" s="34" t="s">
        <v>888</v>
      </c>
      <c r="Q191" s="36" t="s">
        <v>840</v>
      </c>
      <c r="R191" s="34">
        <f t="shared" si="22"/>
        <v>0</v>
      </c>
      <c r="S191" s="34" t="s">
        <v>904</v>
      </c>
      <c r="T191" s="37">
        <v>13724.1</v>
      </c>
      <c r="U191" s="34">
        <f t="shared" si="23"/>
        <v>13724.1</v>
      </c>
      <c r="V191" s="38" t="s">
        <v>927</v>
      </c>
      <c r="W191" s="37">
        <v>14850</v>
      </c>
      <c r="X191" s="34">
        <f t="shared" si="24"/>
        <v>14850</v>
      </c>
      <c r="Y191" s="38" t="s">
        <v>933</v>
      </c>
      <c r="Z191" s="39">
        <f t="shared" si="25"/>
        <v>13724.1</v>
      </c>
      <c r="AA191" s="40">
        <f t="shared" si="26"/>
        <v>13724.1</v>
      </c>
      <c r="AB191" s="30"/>
    </row>
    <row r="192" spans="1:28" s="73" customFormat="1" ht="21" hidden="1" customHeight="1" x14ac:dyDescent="0.3">
      <c r="A192" s="65">
        <v>181</v>
      </c>
      <c r="B192" s="65"/>
      <c r="C192" s="79">
        <v>5</v>
      </c>
      <c r="D192" s="79" t="s">
        <v>217</v>
      </c>
      <c r="E192" s="65" t="s">
        <v>8</v>
      </c>
      <c r="F192" s="77">
        <v>584.00000000000011</v>
      </c>
      <c r="G192" s="77">
        <f t="shared" si="19"/>
        <v>2920.0000000000005</v>
      </c>
      <c r="H192" s="66" t="s">
        <v>840</v>
      </c>
      <c r="I192" s="63">
        <f t="shared" si="20"/>
        <v>0</v>
      </c>
      <c r="J192" s="63" t="s">
        <v>904</v>
      </c>
      <c r="K192" s="63" t="s">
        <v>20</v>
      </c>
      <c r="L192" s="63">
        <f t="shared" si="21"/>
        <v>0</v>
      </c>
      <c r="M192" s="63" t="s">
        <v>849</v>
      </c>
      <c r="N192" s="67" t="s">
        <v>840</v>
      </c>
      <c r="O192" s="63">
        <f t="shared" si="18"/>
        <v>0</v>
      </c>
      <c r="P192" s="63" t="s">
        <v>936</v>
      </c>
      <c r="Q192" s="68" t="s">
        <v>840</v>
      </c>
      <c r="R192" s="63">
        <f t="shared" si="22"/>
        <v>0</v>
      </c>
      <c r="S192" s="63" t="s">
        <v>904</v>
      </c>
      <c r="T192" s="69" t="s">
        <v>840</v>
      </c>
      <c r="U192" s="63">
        <f t="shared" si="23"/>
        <v>0</v>
      </c>
      <c r="V192" s="70" t="s">
        <v>840</v>
      </c>
      <c r="W192" s="69" t="s">
        <v>840</v>
      </c>
      <c r="X192" s="63">
        <f t="shared" si="24"/>
        <v>0</v>
      </c>
      <c r="Y192" s="70" t="s">
        <v>840</v>
      </c>
      <c r="Z192" s="71" t="str">
        <f t="shared" si="25"/>
        <v>No cotiza</v>
      </c>
      <c r="AA192" s="71">
        <f t="shared" si="26"/>
        <v>0</v>
      </c>
      <c r="AB192" s="72"/>
    </row>
    <row r="193" spans="1:28" s="19" customFormat="1" ht="20.100000000000001" hidden="1" customHeight="1" x14ac:dyDescent="0.3">
      <c r="A193" s="31">
        <v>182</v>
      </c>
      <c r="B193" s="31"/>
      <c r="C193" s="78">
        <v>3</v>
      </c>
      <c r="D193" s="78" t="s">
        <v>218</v>
      </c>
      <c r="E193" s="32" t="s">
        <v>8</v>
      </c>
      <c r="F193" s="76">
        <v>297.41379310344831</v>
      </c>
      <c r="G193" s="76">
        <f t="shared" si="19"/>
        <v>892.24137931034488</v>
      </c>
      <c r="H193" s="33" t="s">
        <v>840</v>
      </c>
      <c r="I193" s="34">
        <f t="shared" si="20"/>
        <v>0</v>
      </c>
      <c r="J193" s="34" t="s">
        <v>904</v>
      </c>
      <c r="K193" s="39" t="s">
        <v>20</v>
      </c>
      <c r="L193" s="34">
        <f t="shared" si="21"/>
        <v>0</v>
      </c>
      <c r="M193" s="34" t="s">
        <v>849</v>
      </c>
      <c r="N193" s="42">
        <v>550</v>
      </c>
      <c r="O193" s="34">
        <f t="shared" si="18"/>
        <v>1650</v>
      </c>
      <c r="P193" s="34" t="s">
        <v>857</v>
      </c>
      <c r="Q193" s="36">
        <v>558.14</v>
      </c>
      <c r="R193" s="34">
        <f t="shared" si="22"/>
        <v>1674.42</v>
      </c>
      <c r="S193" s="34" t="s">
        <v>907</v>
      </c>
      <c r="T193" s="37">
        <v>423.9</v>
      </c>
      <c r="U193" s="34">
        <f t="shared" si="23"/>
        <v>1271.6999999999998</v>
      </c>
      <c r="V193" s="38" t="s">
        <v>927</v>
      </c>
      <c r="W193" s="37">
        <v>436</v>
      </c>
      <c r="X193" s="34">
        <f t="shared" si="24"/>
        <v>1308</v>
      </c>
      <c r="Y193" s="38" t="s">
        <v>933</v>
      </c>
      <c r="Z193" s="39">
        <f t="shared" si="25"/>
        <v>493</v>
      </c>
      <c r="AA193" s="40">
        <f t="shared" si="26"/>
        <v>1479</v>
      </c>
      <c r="AB193" s="30"/>
    </row>
    <row r="194" spans="1:28" s="19" customFormat="1" ht="20.100000000000001" hidden="1" customHeight="1" x14ac:dyDescent="0.3">
      <c r="A194" s="31">
        <v>183</v>
      </c>
      <c r="B194" s="31"/>
      <c r="C194" s="78">
        <v>2</v>
      </c>
      <c r="D194" s="78" t="s">
        <v>219</v>
      </c>
      <c r="E194" s="32" t="s">
        <v>8</v>
      </c>
      <c r="F194" s="76">
        <v>11267.612068965518</v>
      </c>
      <c r="G194" s="76">
        <f t="shared" si="19"/>
        <v>22535.224137931036</v>
      </c>
      <c r="H194" s="33" t="s">
        <v>840</v>
      </c>
      <c r="I194" s="34">
        <f t="shared" si="20"/>
        <v>0</v>
      </c>
      <c r="J194" s="34" t="s">
        <v>904</v>
      </c>
      <c r="K194" s="39" t="s">
        <v>20</v>
      </c>
      <c r="L194" s="34">
        <f t="shared" si="21"/>
        <v>0</v>
      </c>
      <c r="M194" s="34" t="s">
        <v>849</v>
      </c>
      <c r="N194" s="42">
        <v>7540</v>
      </c>
      <c r="O194" s="34">
        <f t="shared" si="18"/>
        <v>15080</v>
      </c>
      <c r="P194" s="34" t="s">
        <v>896</v>
      </c>
      <c r="Q194" s="36" t="s">
        <v>840</v>
      </c>
      <c r="R194" s="34">
        <f t="shared" si="22"/>
        <v>0</v>
      </c>
      <c r="S194" s="34" t="s">
        <v>904</v>
      </c>
      <c r="T194" s="37" t="s">
        <v>840</v>
      </c>
      <c r="U194" s="34">
        <f t="shared" si="23"/>
        <v>0</v>
      </c>
      <c r="V194" s="38" t="s">
        <v>840</v>
      </c>
      <c r="W194" s="37" t="s">
        <v>840</v>
      </c>
      <c r="X194" s="34">
        <f t="shared" si="24"/>
        <v>0</v>
      </c>
      <c r="Y194" s="38" t="s">
        <v>840</v>
      </c>
      <c r="Z194" s="39">
        <f t="shared" si="25"/>
        <v>7540</v>
      </c>
      <c r="AA194" s="40">
        <f t="shared" si="26"/>
        <v>15080</v>
      </c>
      <c r="AB194" s="30"/>
    </row>
    <row r="195" spans="1:28" s="19" customFormat="1" ht="56.25" hidden="1" x14ac:dyDescent="0.3">
      <c r="A195" s="31">
        <v>184</v>
      </c>
      <c r="B195" s="31"/>
      <c r="C195" s="78">
        <v>1</v>
      </c>
      <c r="D195" s="78" t="s">
        <v>220</v>
      </c>
      <c r="E195" s="32" t="s">
        <v>9</v>
      </c>
      <c r="F195" s="76">
        <v>429.95689655172418</v>
      </c>
      <c r="G195" s="76">
        <f t="shared" si="19"/>
        <v>429.95689655172418</v>
      </c>
      <c r="H195" s="33" t="s">
        <v>840</v>
      </c>
      <c r="I195" s="34">
        <f t="shared" si="20"/>
        <v>0</v>
      </c>
      <c r="J195" s="34" t="s">
        <v>904</v>
      </c>
      <c r="K195" s="39" t="s">
        <v>20</v>
      </c>
      <c r="L195" s="34">
        <f t="shared" si="21"/>
        <v>0</v>
      </c>
      <c r="M195" s="34" t="s">
        <v>849</v>
      </c>
      <c r="N195" s="42">
        <v>650</v>
      </c>
      <c r="O195" s="34">
        <f t="shared" si="18"/>
        <v>650</v>
      </c>
      <c r="P195" s="34" t="s">
        <v>862</v>
      </c>
      <c r="Q195" s="36">
        <v>558.6</v>
      </c>
      <c r="R195" s="34">
        <f t="shared" si="22"/>
        <v>558.6</v>
      </c>
      <c r="S195" s="34" t="s">
        <v>907</v>
      </c>
      <c r="T195" s="37" t="s">
        <v>840</v>
      </c>
      <c r="U195" s="34">
        <f t="shared" si="23"/>
        <v>0</v>
      </c>
      <c r="V195" s="38" t="s">
        <v>840</v>
      </c>
      <c r="W195" s="37" t="s">
        <v>840</v>
      </c>
      <c r="X195" s="34">
        <f t="shared" si="24"/>
        <v>0</v>
      </c>
      <c r="Y195" s="38" t="s">
        <v>840</v>
      </c>
      <c r="Z195" s="39">
        <f t="shared" si="25"/>
        <v>604.29999999999995</v>
      </c>
      <c r="AA195" s="40">
        <f t="shared" si="26"/>
        <v>604.29999999999995</v>
      </c>
      <c r="AB195" s="30"/>
    </row>
    <row r="196" spans="1:28" s="19" customFormat="1" ht="30" hidden="1" customHeight="1" x14ac:dyDescent="0.3">
      <c r="A196" s="31">
        <v>185</v>
      </c>
      <c r="B196" s="31"/>
      <c r="C196" s="78">
        <v>4</v>
      </c>
      <c r="D196" s="78" t="s">
        <v>221</v>
      </c>
      <c r="E196" s="32" t="s">
        <v>9</v>
      </c>
      <c r="F196" s="76">
        <v>192.88793103448276</v>
      </c>
      <c r="G196" s="76">
        <f t="shared" si="19"/>
        <v>771.55172413793105</v>
      </c>
      <c r="H196" s="33" t="s">
        <v>840</v>
      </c>
      <c r="I196" s="34">
        <f t="shared" si="20"/>
        <v>0</v>
      </c>
      <c r="J196" s="34" t="s">
        <v>904</v>
      </c>
      <c r="K196" s="34" t="s">
        <v>20</v>
      </c>
      <c r="L196" s="34">
        <f t="shared" si="21"/>
        <v>0</v>
      </c>
      <c r="M196" s="34" t="s">
        <v>849</v>
      </c>
      <c r="N196" s="43">
        <v>265</v>
      </c>
      <c r="O196" s="34">
        <f t="shared" si="18"/>
        <v>1060</v>
      </c>
      <c r="P196" s="34" t="s">
        <v>862</v>
      </c>
      <c r="Q196" s="36">
        <v>322.20000000000005</v>
      </c>
      <c r="R196" s="34">
        <f t="shared" si="22"/>
        <v>1288.8000000000002</v>
      </c>
      <c r="S196" s="34" t="s">
        <v>907</v>
      </c>
      <c r="T196" s="37" t="s">
        <v>840</v>
      </c>
      <c r="U196" s="34">
        <f t="shared" si="23"/>
        <v>0</v>
      </c>
      <c r="V196" s="38" t="s">
        <v>840</v>
      </c>
      <c r="W196" s="37" t="s">
        <v>840</v>
      </c>
      <c r="X196" s="34">
        <f t="shared" si="24"/>
        <v>0</v>
      </c>
      <c r="Y196" s="38" t="s">
        <v>840</v>
      </c>
      <c r="Z196" s="39">
        <f t="shared" si="25"/>
        <v>293.60000000000002</v>
      </c>
      <c r="AA196" s="40">
        <f t="shared" si="26"/>
        <v>1174.4000000000001</v>
      </c>
      <c r="AB196" s="30"/>
    </row>
    <row r="197" spans="1:28" s="19" customFormat="1" ht="30" hidden="1" customHeight="1" x14ac:dyDescent="0.3">
      <c r="A197" s="31">
        <v>186</v>
      </c>
      <c r="B197" s="31"/>
      <c r="C197" s="78">
        <v>1</v>
      </c>
      <c r="D197" s="78" t="s">
        <v>222</v>
      </c>
      <c r="E197" s="32" t="s">
        <v>9</v>
      </c>
      <c r="F197" s="76">
        <v>102.92241379310346</v>
      </c>
      <c r="G197" s="76">
        <f t="shared" si="19"/>
        <v>102.92241379310346</v>
      </c>
      <c r="H197" s="33">
        <v>60.48</v>
      </c>
      <c r="I197" s="34">
        <f t="shared" si="20"/>
        <v>60.48</v>
      </c>
      <c r="J197" s="34" t="s">
        <v>848</v>
      </c>
      <c r="K197" s="42">
        <v>150.63</v>
      </c>
      <c r="L197" s="34">
        <f t="shared" si="21"/>
        <v>150.63</v>
      </c>
      <c r="M197" s="34" t="s">
        <v>852</v>
      </c>
      <c r="N197" s="43">
        <v>75</v>
      </c>
      <c r="O197" s="34">
        <f t="shared" si="18"/>
        <v>75</v>
      </c>
      <c r="P197" s="34" t="s">
        <v>862</v>
      </c>
      <c r="Q197" s="36" t="s">
        <v>840</v>
      </c>
      <c r="R197" s="34">
        <f t="shared" si="22"/>
        <v>0</v>
      </c>
      <c r="S197" s="34" t="s">
        <v>904</v>
      </c>
      <c r="T197" s="37" t="s">
        <v>840</v>
      </c>
      <c r="U197" s="34">
        <f t="shared" si="23"/>
        <v>0</v>
      </c>
      <c r="V197" s="38" t="s">
        <v>840</v>
      </c>
      <c r="W197" s="37">
        <v>80</v>
      </c>
      <c r="X197" s="34">
        <f t="shared" si="24"/>
        <v>80</v>
      </c>
      <c r="Y197" s="38" t="s">
        <v>933</v>
      </c>
      <c r="Z197" s="39">
        <f t="shared" si="25"/>
        <v>77.5</v>
      </c>
      <c r="AA197" s="40">
        <f t="shared" si="26"/>
        <v>77.5</v>
      </c>
      <c r="AB197" s="30"/>
    </row>
    <row r="198" spans="1:28" s="19" customFormat="1" ht="31.5" hidden="1" customHeight="1" x14ac:dyDescent="0.3">
      <c r="A198" s="31">
        <v>187</v>
      </c>
      <c r="B198" s="31"/>
      <c r="C198" s="78">
        <v>1</v>
      </c>
      <c r="D198" s="78" t="s">
        <v>223</v>
      </c>
      <c r="E198" s="32" t="s">
        <v>9</v>
      </c>
      <c r="F198" s="76">
        <v>671.37931034482756</v>
      </c>
      <c r="G198" s="76">
        <f t="shared" si="19"/>
        <v>671.37931034482756</v>
      </c>
      <c r="H198" s="33" t="s">
        <v>840</v>
      </c>
      <c r="I198" s="34">
        <f t="shared" si="20"/>
        <v>0</v>
      </c>
      <c r="J198" s="34" t="s">
        <v>904</v>
      </c>
      <c r="K198" s="34" t="s">
        <v>20</v>
      </c>
      <c r="L198" s="34">
        <f t="shared" si="21"/>
        <v>0</v>
      </c>
      <c r="M198" s="34" t="s">
        <v>849</v>
      </c>
      <c r="N198" s="43">
        <v>780</v>
      </c>
      <c r="O198" s="34">
        <f t="shared" si="18"/>
        <v>780</v>
      </c>
      <c r="P198" s="34" t="s">
        <v>862</v>
      </c>
      <c r="Q198" s="36">
        <v>808.65</v>
      </c>
      <c r="R198" s="34">
        <f t="shared" si="22"/>
        <v>808.65</v>
      </c>
      <c r="S198" s="34" t="s">
        <v>907</v>
      </c>
      <c r="T198" s="37" t="s">
        <v>840</v>
      </c>
      <c r="U198" s="34">
        <f t="shared" si="23"/>
        <v>0</v>
      </c>
      <c r="V198" s="38" t="s">
        <v>840</v>
      </c>
      <c r="W198" s="37" t="s">
        <v>840</v>
      </c>
      <c r="X198" s="34">
        <f t="shared" si="24"/>
        <v>0</v>
      </c>
      <c r="Y198" s="38" t="s">
        <v>840</v>
      </c>
      <c r="Z198" s="39">
        <f t="shared" si="25"/>
        <v>794.32500000000005</v>
      </c>
      <c r="AA198" s="40">
        <f t="shared" si="26"/>
        <v>794.32500000000005</v>
      </c>
      <c r="AB198" s="30"/>
    </row>
    <row r="199" spans="1:28" s="73" customFormat="1" ht="20.100000000000001" hidden="1" customHeight="1" x14ac:dyDescent="0.3">
      <c r="A199" s="65">
        <v>188</v>
      </c>
      <c r="B199" s="65"/>
      <c r="C199" s="79">
        <v>5</v>
      </c>
      <c r="D199" s="79" t="s">
        <v>224</v>
      </c>
      <c r="E199" s="65" t="s">
        <v>8</v>
      </c>
      <c r="F199" s="77">
        <v>750</v>
      </c>
      <c r="G199" s="77">
        <f t="shared" si="19"/>
        <v>3750</v>
      </c>
      <c r="H199" s="66" t="s">
        <v>840</v>
      </c>
      <c r="I199" s="63">
        <f t="shared" si="20"/>
        <v>0</v>
      </c>
      <c r="J199" s="63" t="s">
        <v>904</v>
      </c>
      <c r="K199" s="63" t="s">
        <v>20</v>
      </c>
      <c r="L199" s="63">
        <f t="shared" si="21"/>
        <v>0</v>
      </c>
      <c r="M199" s="63" t="s">
        <v>849</v>
      </c>
      <c r="N199" s="67" t="s">
        <v>840</v>
      </c>
      <c r="O199" s="63">
        <f t="shared" si="18"/>
        <v>0</v>
      </c>
      <c r="P199" s="63" t="s">
        <v>936</v>
      </c>
      <c r="Q199" s="68" t="s">
        <v>840</v>
      </c>
      <c r="R199" s="63">
        <f t="shared" si="22"/>
        <v>0</v>
      </c>
      <c r="S199" s="63" t="s">
        <v>904</v>
      </c>
      <c r="T199" s="69" t="s">
        <v>840</v>
      </c>
      <c r="U199" s="63">
        <f t="shared" si="23"/>
        <v>0</v>
      </c>
      <c r="V199" s="70" t="s">
        <v>840</v>
      </c>
      <c r="W199" s="69" t="s">
        <v>840</v>
      </c>
      <c r="X199" s="63">
        <f t="shared" si="24"/>
        <v>0</v>
      </c>
      <c r="Y199" s="70" t="s">
        <v>840</v>
      </c>
      <c r="Z199" s="71" t="str">
        <f t="shared" si="25"/>
        <v>No cotiza</v>
      </c>
      <c r="AA199" s="71">
        <f t="shared" si="26"/>
        <v>0</v>
      </c>
      <c r="AB199" s="72"/>
    </row>
    <row r="200" spans="1:28" s="19" customFormat="1" ht="20.100000000000001" hidden="1" customHeight="1" x14ac:dyDescent="0.3">
      <c r="A200" s="31">
        <v>189</v>
      </c>
      <c r="B200" s="31"/>
      <c r="C200" s="78">
        <v>1</v>
      </c>
      <c r="D200" s="78" t="s">
        <v>225</v>
      </c>
      <c r="E200" s="32" t="s">
        <v>8</v>
      </c>
      <c r="F200" s="76">
        <v>75</v>
      </c>
      <c r="G200" s="76">
        <f t="shared" si="19"/>
        <v>75</v>
      </c>
      <c r="H200" s="33" t="s">
        <v>840</v>
      </c>
      <c r="I200" s="34">
        <f t="shared" si="20"/>
        <v>0</v>
      </c>
      <c r="J200" s="34" t="s">
        <v>904</v>
      </c>
      <c r="K200" s="39" t="s">
        <v>20</v>
      </c>
      <c r="L200" s="34">
        <f t="shared" si="21"/>
        <v>0</v>
      </c>
      <c r="M200" s="34" t="s">
        <v>849</v>
      </c>
      <c r="N200" s="43">
        <v>4330</v>
      </c>
      <c r="O200" s="34">
        <f t="shared" si="18"/>
        <v>4330</v>
      </c>
      <c r="P200" s="34" t="s">
        <v>862</v>
      </c>
      <c r="Q200" s="36" t="s">
        <v>840</v>
      </c>
      <c r="R200" s="34">
        <f t="shared" si="22"/>
        <v>0</v>
      </c>
      <c r="S200" s="34" t="s">
        <v>904</v>
      </c>
      <c r="T200" s="37" t="s">
        <v>840</v>
      </c>
      <c r="U200" s="34">
        <f t="shared" si="23"/>
        <v>0</v>
      </c>
      <c r="V200" s="38" t="s">
        <v>840</v>
      </c>
      <c r="W200" s="37" t="s">
        <v>840</v>
      </c>
      <c r="X200" s="34">
        <f t="shared" si="24"/>
        <v>0</v>
      </c>
      <c r="Y200" s="38" t="s">
        <v>840</v>
      </c>
      <c r="Z200" s="39">
        <f t="shared" si="25"/>
        <v>4330</v>
      </c>
      <c r="AA200" s="40">
        <f t="shared" si="26"/>
        <v>4330</v>
      </c>
      <c r="AB200" s="30"/>
    </row>
    <row r="201" spans="1:28" s="73" customFormat="1" ht="20.100000000000001" hidden="1" customHeight="1" x14ac:dyDescent="0.3">
      <c r="A201" s="65">
        <v>190</v>
      </c>
      <c r="B201" s="65"/>
      <c r="C201" s="79">
        <v>4</v>
      </c>
      <c r="D201" s="79" t="s">
        <v>226</v>
      </c>
      <c r="E201" s="65" t="s">
        <v>5</v>
      </c>
      <c r="F201" s="77">
        <v>379.31034482758622</v>
      </c>
      <c r="G201" s="77">
        <f t="shared" si="19"/>
        <v>1517.2413793103449</v>
      </c>
      <c r="H201" s="66" t="s">
        <v>840</v>
      </c>
      <c r="I201" s="63">
        <f t="shared" si="20"/>
        <v>0</v>
      </c>
      <c r="J201" s="63" t="s">
        <v>904</v>
      </c>
      <c r="K201" s="71" t="s">
        <v>20</v>
      </c>
      <c r="L201" s="63">
        <f t="shared" si="21"/>
        <v>0</v>
      </c>
      <c r="M201" s="63" t="s">
        <v>849</v>
      </c>
      <c r="N201" s="67" t="s">
        <v>840</v>
      </c>
      <c r="O201" s="63">
        <f t="shared" si="18"/>
        <v>0</v>
      </c>
      <c r="P201" s="63" t="s">
        <v>936</v>
      </c>
      <c r="Q201" s="68" t="s">
        <v>840</v>
      </c>
      <c r="R201" s="63">
        <f t="shared" si="22"/>
        <v>0</v>
      </c>
      <c r="S201" s="63" t="s">
        <v>904</v>
      </c>
      <c r="T201" s="69" t="s">
        <v>840</v>
      </c>
      <c r="U201" s="63">
        <f t="shared" si="23"/>
        <v>0</v>
      </c>
      <c r="V201" s="70" t="s">
        <v>840</v>
      </c>
      <c r="W201" s="69" t="s">
        <v>840</v>
      </c>
      <c r="X201" s="63">
        <f t="shared" si="24"/>
        <v>0</v>
      </c>
      <c r="Y201" s="70" t="s">
        <v>840</v>
      </c>
      <c r="Z201" s="71" t="str">
        <f t="shared" si="25"/>
        <v>No cotiza</v>
      </c>
      <c r="AA201" s="71">
        <f t="shared" si="26"/>
        <v>0</v>
      </c>
      <c r="AB201" s="72"/>
    </row>
    <row r="202" spans="1:28" s="19" customFormat="1" ht="20.100000000000001" hidden="1" customHeight="1" x14ac:dyDescent="0.3">
      <c r="A202" s="31">
        <v>191</v>
      </c>
      <c r="B202" s="31"/>
      <c r="C202" s="78">
        <v>5</v>
      </c>
      <c r="D202" s="78" t="s">
        <v>227</v>
      </c>
      <c r="E202" s="32" t="s">
        <v>8</v>
      </c>
      <c r="F202" s="76">
        <v>525.86206896551732</v>
      </c>
      <c r="G202" s="76">
        <f t="shared" si="19"/>
        <v>2629.3103448275865</v>
      </c>
      <c r="H202" s="33" t="s">
        <v>840</v>
      </c>
      <c r="I202" s="34">
        <f t="shared" si="20"/>
        <v>0</v>
      </c>
      <c r="J202" s="34" t="s">
        <v>904</v>
      </c>
      <c r="K202" s="34" t="s">
        <v>20</v>
      </c>
      <c r="L202" s="34">
        <f t="shared" si="21"/>
        <v>0</v>
      </c>
      <c r="M202" s="34" t="s">
        <v>849</v>
      </c>
      <c r="N202" s="34" t="s">
        <v>840</v>
      </c>
      <c r="O202" s="34">
        <f t="shared" si="18"/>
        <v>0</v>
      </c>
      <c r="P202" s="34" t="s">
        <v>936</v>
      </c>
      <c r="Q202" s="36" t="s">
        <v>840</v>
      </c>
      <c r="R202" s="34">
        <f t="shared" si="22"/>
        <v>0</v>
      </c>
      <c r="S202" s="34" t="s">
        <v>904</v>
      </c>
      <c r="T202" s="37" t="s">
        <v>840</v>
      </c>
      <c r="U202" s="34">
        <f t="shared" si="23"/>
        <v>0</v>
      </c>
      <c r="V202" s="38" t="s">
        <v>840</v>
      </c>
      <c r="W202" s="37">
        <v>2003</v>
      </c>
      <c r="X202" s="34">
        <f t="shared" si="24"/>
        <v>10015</v>
      </c>
      <c r="Y202" s="38" t="s">
        <v>933</v>
      </c>
      <c r="Z202" s="39">
        <f t="shared" si="25"/>
        <v>2003</v>
      </c>
      <c r="AA202" s="40">
        <f t="shared" si="26"/>
        <v>10015</v>
      </c>
      <c r="AB202" s="30"/>
    </row>
    <row r="203" spans="1:28" s="19" customFormat="1" ht="45" hidden="1" x14ac:dyDescent="0.3">
      <c r="A203" s="31">
        <v>192</v>
      </c>
      <c r="B203" s="31"/>
      <c r="C203" s="78">
        <v>1</v>
      </c>
      <c r="D203" s="78" t="s">
        <v>228</v>
      </c>
      <c r="E203" s="32" t="s">
        <v>9</v>
      </c>
      <c r="F203" s="76">
        <v>1334.4827586206898</v>
      </c>
      <c r="G203" s="76">
        <f t="shared" si="19"/>
        <v>1334.4827586206898</v>
      </c>
      <c r="H203" s="33" t="s">
        <v>840</v>
      </c>
      <c r="I203" s="34">
        <f t="shared" si="20"/>
        <v>0</v>
      </c>
      <c r="J203" s="34" t="s">
        <v>904</v>
      </c>
      <c r="K203" s="39" t="s">
        <v>20</v>
      </c>
      <c r="L203" s="34">
        <f t="shared" si="21"/>
        <v>0</v>
      </c>
      <c r="M203" s="34" t="s">
        <v>849</v>
      </c>
      <c r="N203" s="42">
        <v>1677</v>
      </c>
      <c r="O203" s="34">
        <f t="shared" si="18"/>
        <v>1677</v>
      </c>
      <c r="P203" s="34" t="s">
        <v>862</v>
      </c>
      <c r="Q203" s="36">
        <v>1612.5</v>
      </c>
      <c r="R203" s="34">
        <f t="shared" si="22"/>
        <v>1612.5</v>
      </c>
      <c r="S203" s="34" t="s">
        <v>907</v>
      </c>
      <c r="T203" s="37" t="s">
        <v>840</v>
      </c>
      <c r="U203" s="34">
        <f t="shared" si="23"/>
        <v>0</v>
      </c>
      <c r="V203" s="38" t="s">
        <v>840</v>
      </c>
      <c r="W203" s="37" t="s">
        <v>840</v>
      </c>
      <c r="X203" s="34">
        <f t="shared" si="24"/>
        <v>0</v>
      </c>
      <c r="Y203" s="38" t="s">
        <v>840</v>
      </c>
      <c r="Z203" s="39">
        <f t="shared" si="25"/>
        <v>1644.75</v>
      </c>
      <c r="AA203" s="40">
        <f t="shared" si="26"/>
        <v>1644.75</v>
      </c>
      <c r="AB203" s="30"/>
    </row>
    <row r="204" spans="1:28" s="19" customFormat="1" ht="20.100000000000001" hidden="1" customHeight="1" x14ac:dyDescent="0.3">
      <c r="A204" s="31">
        <v>193</v>
      </c>
      <c r="B204" s="31"/>
      <c r="C204" s="78">
        <v>5</v>
      </c>
      <c r="D204" s="78" t="s">
        <v>229</v>
      </c>
      <c r="E204" s="32" t="s">
        <v>8</v>
      </c>
      <c r="F204" s="76">
        <v>600</v>
      </c>
      <c r="G204" s="76">
        <f t="shared" si="19"/>
        <v>3000</v>
      </c>
      <c r="H204" s="33">
        <v>1162.2</v>
      </c>
      <c r="I204" s="34">
        <f t="shared" si="20"/>
        <v>5811</v>
      </c>
      <c r="J204" s="34" t="s">
        <v>848</v>
      </c>
      <c r="K204" s="39" t="s">
        <v>20</v>
      </c>
      <c r="L204" s="34">
        <f t="shared" si="21"/>
        <v>0</v>
      </c>
      <c r="M204" s="34" t="s">
        <v>849</v>
      </c>
      <c r="N204" s="42">
        <v>1857</v>
      </c>
      <c r="O204" s="34">
        <f t="shared" ref="O204:O267" si="27">IFERROR($C204*N204,0)</f>
        <v>9285</v>
      </c>
      <c r="P204" s="34" t="s">
        <v>884</v>
      </c>
      <c r="Q204" s="36" t="s">
        <v>840</v>
      </c>
      <c r="R204" s="34">
        <f t="shared" si="22"/>
        <v>0</v>
      </c>
      <c r="S204" s="34" t="s">
        <v>904</v>
      </c>
      <c r="T204" s="37" t="s">
        <v>840</v>
      </c>
      <c r="U204" s="34">
        <f t="shared" si="23"/>
        <v>0</v>
      </c>
      <c r="V204" s="38" t="s">
        <v>840</v>
      </c>
      <c r="W204" s="37">
        <v>2424</v>
      </c>
      <c r="X204" s="34">
        <f t="shared" si="24"/>
        <v>12120</v>
      </c>
      <c r="Y204" s="38" t="s">
        <v>934</v>
      </c>
      <c r="Z204" s="39">
        <f t="shared" si="25"/>
        <v>1857</v>
      </c>
      <c r="AA204" s="40">
        <f t="shared" si="26"/>
        <v>9285</v>
      </c>
      <c r="AB204" s="30"/>
    </row>
    <row r="205" spans="1:28" s="19" customFormat="1" ht="20.100000000000001" hidden="1" customHeight="1" x14ac:dyDescent="0.3">
      <c r="A205" s="31">
        <v>194</v>
      </c>
      <c r="B205" s="31"/>
      <c r="C205" s="78">
        <v>10</v>
      </c>
      <c r="D205" s="78" t="s">
        <v>230</v>
      </c>
      <c r="E205" s="32" t="s">
        <v>9</v>
      </c>
      <c r="F205" s="76">
        <v>36.206896551724142</v>
      </c>
      <c r="G205" s="76">
        <f t="shared" ref="G205:G268" si="28">F205*C205</f>
        <v>362.06896551724139</v>
      </c>
      <c r="H205" s="33">
        <v>71.03</v>
      </c>
      <c r="I205" s="34">
        <f t="shared" ref="I205:I268" si="29">IFERROR($C205*H205,0)</f>
        <v>710.3</v>
      </c>
      <c r="J205" s="34" t="s">
        <v>848</v>
      </c>
      <c r="K205" s="42">
        <v>481.8</v>
      </c>
      <c r="L205" s="34">
        <f t="shared" ref="L205:L268" si="30">IFERROR($C205*K205,0)</f>
        <v>4818</v>
      </c>
      <c r="M205" s="34" t="s">
        <v>855</v>
      </c>
      <c r="N205" s="43">
        <v>78</v>
      </c>
      <c r="O205" s="34">
        <f t="shared" si="27"/>
        <v>780</v>
      </c>
      <c r="P205" s="34" t="s">
        <v>862</v>
      </c>
      <c r="Q205" s="36" t="s">
        <v>840</v>
      </c>
      <c r="R205" s="34">
        <f t="shared" ref="R205:R268" si="31">IFERROR($C205*Q205,0)</f>
        <v>0</v>
      </c>
      <c r="S205" s="34" t="s">
        <v>904</v>
      </c>
      <c r="T205" s="37" t="s">
        <v>840</v>
      </c>
      <c r="U205" s="34">
        <f t="shared" ref="U205:U268" si="32">IFERROR($C205*T205,0)</f>
        <v>0</v>
      </c>
      <c r="V205" s="38" t="s">
        <v>840</v>
      </c>
      <c r="W205" s="37">
        <v>248</v>
      </c>
      <c r="X205" s="34">
        <f t="shared" ref="X205:X268" si="33">IFERROR($C205*W205,0)</f>
        <v>2480</v>
      </c>
      <c r="Y205" s="38" t="s">
        <v>933</v>
      </c>
      <c r="Z205" s="39">
        <f t="shared" ref="Z205:Z268" si="34">IFERROR(MEDIAN(H205,K205,N205,Q205, T205,W205),"No cotiza")</f>
        <v>163</v>
      </c>
      <c r="AA205" s="40">
        <f t="shared" ref="AA205:AA268" si="35">IFERROR($C205*Z205,0)</f>
        <v>1630</v>
      </c>
      <c r="AB205" s="30"/>
    </row>
    <row r="206" spans="1:28" s="19" customFormat="1" ht="31.5" hidden="1" customHeight="1" x14ac:dyDescent="0.3">
      <c r="A206" s="31">
        <v>195</v>
      </c>
      <c r="B206" s="31"/>
      <c r="C206" s="78">
        <v>4</v>
      </c>
      <c r="D206" s="78" t="s">
        <v>231</v>
      </c>
      <c r="E206" s="32" t="s">
        <v>9</v>
      </c>
      <c r="F206" s="76">
        <v>112.75862068965519</v>
      </c>
      <c r="G206" s="76">
        <f t="shared" si="28"/>
        <v>451.03448275862075</v>
      </c>
      <c r="H206" s="33" t="s">
        <v>840</v>
      </c>
      <c r="I206" s="34">
        <f t="shared" si="29"/>
        <v>0</v>
      </c>
      <c r="J206" s="34" t="s">
        <v>904</v>
      </c>
      <c r="K206" s="34" t="s">
        <v>20</v>
      </c>
      <c r="L206" s="34">
        <f t="shared" si="30"/>
        <v>0</v>
      </c>
      <c r="M206" s="34" t="s">
        <v>849</v>
      </c>
      <c r="N206" s="41" t="s">
        <v>840</v>
      </c>
      <c r="O206" s="34">
        <f t="shared" si="27"/>
        <v>0</v>
      </c>
      <c r="P206" s="34" t="s">
        <v>936</v>
      </c>
      <c r="Q206" s="36">
        <v>303</v>
      </c>
      <c r="R206" s="34">
        <f t="shared" si="31"/>
        <v>1212</v>
      </c>
      <c r="S206" s="34" t="s">
        <v>907</v>
      </c>
      <c r="T206" s="37">
        <v>108</v>
      </c>
      <c r="U206" s="34">
        <f t="shared" si="32"/>
        <v>432</v>
      </c>
      <c r="V206" s="38" t="s">
        <v>928</v>
      </c>
      <c r="W206" s="37" t="s">
        <v>840</v>
      </c>
      <c r="X206" s="34">
        <f t="shared" si="33"/>
        <v>0</v>
      </c>
      <c r="Y206" s="38" t="s">
        <v>840</v>
      </c>
      <c r="Z206" s="39">
        <f t="shared" si="34"/>
        <v>205.5</v>
      </c>
      <c r="AA206" s="40">
        <f t="shared" si="35"/>
        <v>822</v>
      </c>
      <c r="AB206" s="30"/>
    </row>
    <row r="207" spans="1:28" s="19" customFormat="1" ht="42.75" hidden="1" x14ac:dyDescent="0.3">
      <c r="A207" s="31">
        <v>196</v>
      </c>
      <c r="B207" s="31"/>
      <c r="C207" s="78">
        <v>4</v>
      </c>
      <c r="D207" s="78" t="s">
        <v>232</v>
      </c>
      <c r="E207" s="32" t="s">
        <v>9</v>
      </c>
      <c r="F207" s="76">
        <v>65.172413793103445</v>
      </c>
      <c r="G207" s="76">
        <f t="shared" si="28"/>
        <v>260.68965517241378</v>
      </c>
      <c r="H207" s="33" t="s">
        <v>840</v>
      </c>
      <c r="I207" s="34">
        <f t="shared" si="29"/>
        <v>0</v>
      </c>
      <c r="J207" s="34" t="s">
        <v>904</v>
      </c>
      <c r="K207" s="34" t="s">
        <v>20</v>
      </c>
      <c r="L207" s="34">
        <f t="shared" si="30"/>
        <v>0</v>
      </c>
      <c r="M207" s="34" t="s">
        <v>849</v>
      </c>
      <c r="N207" s="41" t="s">
        <v>840</v>
      </c>
      <c r="O207" s="34">
        <f t="shared" si="27"/>
        <v>0</v>
      </c>
      <c r="P207" s="34" t="s">
        <v>936</v>
      </c>
      <c r="Q207" s="36">
        <v>110</v>
      </c>
      <c r="R207" s="34">
        <f t="shared" si="31"/>
        <v>440</v>
      </c>
      <c r="S207" s="34" t="s">
        <v>907</v>
      </c>
      <c r="T207" s="37">
        <v>48</v>
      </c>
      <c r="U207" s="34">
        <f t="shared" si="32"/>
        <v>192</v>
      </c>
      <c r="V207" s="38" t="s">
        <v>928</v>
      </c>
      <c r="W207" s="37" t="s">
        <v>840</v>
      </c>
      <c r="X207" s="34">
        <f t="shared" si="33"/>
        <v>0</v>
      </c>
      <c r="Y207" s="38" t="s">
        <v>840</v>
      </c>
      <c r="Z207" s="39">
        <f t="shared" si="34"/>
        <v>79</v>
      </c>
      <c r="AA207" s="40">
        <f t="shared" si="35"/>
        <v>316</v>
      </c>
      <c r="AB207" s="30"/>
    </row>
    <row r="208" spans="1:28" s="19" customFormat="1" ht="20.100000000000001" hidden="1" customHeight="1" x14ac:dyDescent="0.3">
      <c r="A208" s="31">
        <v>197</v>
      </c>
      <c r="B208" s="31"/>
      <c r="C208" s="78">
        <v>1</v>
      </c>
      <c r="D208" s="78" t="s">
        <v>233</v>
      </c>
      <c r="E208" s="32" t="s">
        <v>9</v>
      </c>
      <c r="F208" s="76">
        <v>1392.2413793103449</v>
      </c>
      <c r="G208" s="76">
        <f t="shared" si="28"/>
        <v>1392.2413793103449</v>
      </c>
      <c r="H208" s="33" t="s">
        <v>840</v>
      </c>
      <c r="I208" s="34">
        <f t="shared" si="29"/>
        <v>0</v>
      </c>
      <c r="J208" s="34" t="s">
        <v>904</v>
      </c>
      <c r="K208" s="34" t="s">
        <v>20</v>
      </c>
      <c r="L208" s="34">
        <f t="shared" si="30"/>
        <v>0</v>
      </c>
      <c r="M208" s="34" t="s">
        <v>849</v>
      </c>
      <c r="N208" s="41" t="s">
        <v>840</v>
      </c>
      <c r="O208" s="34">
        <f t="shared" si="27"/>
        <v>0</v>
      </c>
      <c r="P208" s="34" t="s">
        <v>936</v>
      </c>
      <c r="Q208" s="36">
        <v>1540.5</v>
      </c>
      <c r="R208" s="34">
        <f t="shared" si="31"/>
        <v>1540.5</v>
      </c>
      <c r="S208" s="34" t="s">
        <v>907</v>
      </c>
      <c r="T208" s="37">
        <v>462</v>
      </c>
      <c r="U208" s="34">
        <f t="shared" si="32"/>
        <v>462</v>
      </c>
      <c r="V208" s="38" t="s">
        <v>928</v>
      </c>
      <c r="W208" s="37" t="s">
        <v>840</v>
      </c>
      <c r="X208" s="34">
        <f t="shared" si="33"/>
        <v>0</v>
      </c>
      <c r="Y208" s="38" t="s">
        <v>840</v>
      </c>
      <c r="Z208" s="39">
        <f t="shared" si="34"/>
        <v>1001.25</v>
      </c>
      <c r="AA208" s="40">
        <f t="shared" si="35"/>
        <v>1001.25</v>
      </c>
      <c r="AB208" s="30"/>
    </row>
    <row r="209" spans="1:28" s="19" customFormat="1" ht="42.75" hidden="1" x14ac:dyDescent="0.3">
      <c r="A209" s="31">
        <v>198</v>
      </c>
      <c r="B209" s="31"/>
      <c r="C209" s="78">
        <v>1</v>
      </c>
      <c r="D209" s="78" t="s">
        <v>944</v>
      </c>
      <c r="E209" s="32" t="s">
        <v>9</v>
      </c>
      <c r="F209" s="76">
        <v>3291.3793103448279</v>
      </c>
      <c r="G209" s="76">
        <f t="shared" si="28"/>
        <v>3291.3793103448279</v>
      </c>
      <c r="H209" s="33" t="s">
        <v>840</v>
      </c>
      <c r="I209" s="34">
        <f t="shared" si="29"/>
        <v>0</v>
      </c>
      <c r="J209" s="34" t="s">
        <v>904</v>
      </c>
      <c r="K209" s="34" t="s">
        <v>20</v>
      </c>
      <c r="L209" s="34">
        <f t="shared" si="30"/>
        <v>0</v>
      </c>
      <c r="M209" s="34" t="s">
        <v>849</v>
      </c>
      <c r="N209" s="41" t="s">
        <v>840</v>
      </c>
      <c r="O209" s="34">
        <f t="shared" si="27"/>
        <v>0</v>
      </c>
      <c r="P209" s="34" t="s">
        <v>936</v>
      </c>
      <c r="Q209" s="36">
        <v>5710.8</v>
      </c>
      <c r="R209" s="34">
        <f t="shared" si="31"/>
        <v>5710.8</v>
      </c>
      <c r="S209" s="34" t="s">
        <v>907</v>
      </c>
      <c r="T209" s="37">
        <v>2802</v>
      </c>
      <c r="U209" s="34">
        <f t="shared" si="32"/>
        <v>2802</v>
      </c>
      <c r="V209" s="38" t="s">
        <v>928</v>
      </c>
      <c r="W209" s="37" t="s">
        <v>840</v>
      </c>
      <c r="X209" s="34">
        <f t="shared" si="33"/>
        <v>0</v>
      </c>
      <c r="Y209" s="38" t="s">
        <v>840</v>
      </c>
      <c r="Z209" s="39">
        <f t="shared" si="34"/>
        <v>4256.3999999999996</v>
      </c>
      <c r="AA209" s="40">
        <f t="shared" si="35"/>
        <v>4256.3999999999996</v>
      </c>
      <c r="AB209" s="30"/>
    </row>
    <row r="210" spans="1:28" s="19" customFormat="1" ht="56.25" hidden="1" x14ac:dyDescent="0.3">
      <c r="A210" s="31">
        <v>199</v>
      </c>
      <c r="B210" s="31"/>
      <c r="C210" s="78">
        <v>1</v>
      </c>
      <c r="D210" s="78" t="s">
        <v>235</v>
      </c>
      <c r="E210" s="32" t="s">
        <v>9</v>
      </c>
      <c r="F210" s="76">
        <v>7710.0000000000009</v>
      </c>
      <c r="G210" s="76">
        <f t="shared" si="28"/>
        <v>7710.0000000000009</v>
      </c>
      <c r="H210" s="33" t="s">
        <v>840</v>
      </c>
      <c r="I210" s="34">
        <f t="shared" si="29"/>
        <v>0</v>
      </c>
      <c r="J210" s="34" t="s">
        <v>904</v>
      </c>
      <c r="K210" s="34" t="s">
        <v>20</v>
      </c>
      <c r="L210" s="34">
        <f t="shared" si="30"/>
        <v>0</v>
      </c>
      <c r="M210" s="34" t="s">
        <v>849</v>
      </c>
      <c r="N210" s="41" t="s">
        <v>840</v>
      </c>
      <c r="O210" s="34">
        <f t="shared" si="27"/>
        <v>0</v>
      </c>
      <c r="P210" s="34" t="s">
        <v>936</v>
      </c>
      <c r="Q210" s="36">
        <v>6944.9490000000005</v>
      </c>
      <c r="R210" s="34">
        <f t="shared" si="31"/>
        <v>6944.9490000000005</v>
      </c>
      <c r="S210" s="34" t="s">
        <v>918</v>
      </c>
      <c r="T210" s="37" t="s">
        <v>840</v>
      </c>
      <c r="U210" s="34">
        <f t="shared" si="32"/>
        <v>0</v>
      </c>
      <c r="V210" s="38" t="s">
        <v>840</v>
      </c>
      <c r="W210" s="37" t="s">
        <v>840</v>
      </c>
      <c r="X210" s="34">
        <f t="shared" si="33"/>
        <v>0</v>
      </c>
      <c r="Y210" s="38" t="s">
        <v>840</v>
      </c>
      <c r="Z210" s="39">
        <f t="shared" si="34"/>
        <v>6944.9490000000005</v>
      </c>
      <c r="AA210" s="40">
        <f t="shared" si="35"/>
        <v>6944.9490000000005</v>
      </c>
      <c r="AB210" s="30"/>
    </row>
    <row r="211" spans="1:28" s="19" customFormat="1" ht="30" hidden="1" customHeight="1" x14ac:dyDescent="0.3">
      <c r="A211" s="31">
        <v>200</v>
      </c>
      <c r="B211" s="31"/>
      <c r="C211" s="78">
        <v>2</v>
      </c>
      <c r="D211" s="78" t="s">
        <v>945</v>
      </c>
      <c r="E211" s="32" t="s">
        <v>9</v>
      </c>
      <c r="F211" s="76">
        <v>3448.2758620689656</v>
      </c>
      <c r="G211" s="76">
        <f t="shared" si="28"/>
        <v>6896.5517241379312</v>
      </c>
      <c r="H211" s="33" t="s">
        <v>840</v>
      </c>
      <c r="I211" s="34">
        <f t="shared" si="29"/>
        <v>0</v>
      </c>
      <c r="J211" s="34" t="s">
        <v>904</v>
      </c>
      <c r="K211" s="34" t="s">
        <v>20</v>
      </c>
      <c r="L211" s="34">
        <f t="shared" si="30"/>
        <v>0</v>
      </c>
      <c r="M211" s="34" t="s">
        <v>849</v>
      </c>
      <c r="N211" s="41" t="s">
        <v>840</v>
      </c>
      <c r="O211" s="34">
        <f t="shared" si="27"/>
        <v>0</v>
      </c>
      <c r="P211" s="34" t="s">
        <v>936</v>
      </c>
      <c r="Q211" s="36" t="s">
        <v>840</v>
      </c>
      <c r="R211" s="34">
        <f t="shared" si="31"/>
        <v>0</v>
      </c>
      <c r="S211" s="34" t="s">
        <v>904</v>
      </c>
      <c r="T211" s="37">
        <v>5128.2299999999996</v>
      </c>
      <c r="U211" s="34">
        <f t="shared" si="32"/>
        <v>10256.459999999999</v>
      </c>
      <c r="V211" s="38" t="s">
        <v>928</v>
      </c>
      <c r="W211" s="37" t="s">
        <v>840</v>
      </c>
      <c r="X211" s="34">
        <f t="shared" si="33"/>
        <v>0</v>
      </c>
      <c r="Y211" s="38" t="s">
        <v>840</v>
      </c>
      <c r="Z211" s="39">
        <f t="shared" si="34"/>
        <v>5128.2299999999996</v>
      </c>
      <c r="AA211" s="40">
        <f t="shared" si="35"/>
        <v>10256.459999999999</v>
      </c>
      <c r="AB211" s="30"/>
    </row>
    <row r="212" spans="1:28" s="19" customFormat="1" ht="14.25" hidden="1" x14ac:dyDescent="0.3">
      <c r="A212" s="31">
        <v>201</v>
      </c>
      <c r="B212" s="31"/>
      <c r="C212" s="78">
        <v>1</v>
      </c>
      <c r="D212" s="78" t="s">
        <v>946</v>
      </c>
      <c r="E212" s="32" t="s">
        <v>6</v>
      </c>
      <c r="F212" s="76">
        <v>823.27586206896558</v>
      </c>
      <c r="G212" s="76">
        <f t="shared" si="28"/>
        <v>823.27586206896558</v>
      </c>
      <c r="H212" s="33" t="s">
        <v>840</v>
      </c>
      <c r="I212" s="34">
        <f t="shared" si="29"/>
        <v>0</v>
      </c>
      <c r="J212" s="34" t="s">
        <v>904</v>
      </c>
      <c r="K212" s="34" t="s">
        <v>20</v>
      </c>
      <c r="L212" s="34">
        <f t="shared" si="30"/>
        <v>0</v>
      </c>
      <c r="M212" s="34" t="s">
        <v>849</v>
      </c>
      <c r="N212" s="41" t="s">
        <v>840</v>
      </c>
      <c r="O212" s="34">
        <f t="shared" si="27"/>
        <v>0</v>
      </c>
      <c r="P212" s="34" t="s">
        <v>936</v>
      </c>
      <c r="Q212" s="36">
        <v>1241.5</v>
      </c>
      <c r="R212" s="34">
        <f t="shared" si="31"/>
        <v>1241.5</v>
      </c>
      <c r="S212" s="34" t="s">
        <v>907</v>
      </c>
      <c r="T212" s="37" t="s">
        <v>840</v>
      </c>
      <c r="U212" s="34">
        <f t="shared" si="32"/>
        <v>0</v>
      </c>
      <c r="V212" s="38" t="s">
        <v>840</v>
      </c>
      <c r="W212" s="37" t="s">
        <v>840</v>
      </c>
      <c r="X212" s="34">
        <f t="shared" si="33"/>
        <v>0</v>
      </c>
      <c r="Y212" s="38" t="s">
        <v>840</v>
      </c>
      <c r="Z212" s="39">
        <f t="shared" si="34"/>
        <v>1241.5</v>
      </c>
      <c r="AA212" s="40">
        <f t="shared" si="35"/>
        <v>1241.5</v>
      </c>
      <c r="AB212" s="30"/>
    </row>
    <row r="213" spans="1:28" s="19" customFormat="1" ht="20.100000000000001" hidden="1" customHeight="1" x14ac:dyDescent="0.3">
      <c r="A213" s="31">
        <v>202</v>
      </c>
      <c r="B213" s="31"/>
      <c r="C213" s="78">
        <v>1</v>
      </c>
      <c r="D213" s="78" t="s">
        <v>238</v>
      </c>
      <c r="E213" s="32" t="s">
        <v>6</v>
      </c>
      <c r="F213" s="76">
        <v>1103.4482758620691</v>
      </c>
      <c r="G213" s="76">
        <f t="shared" si="28"/>
        <v>1103.4482758620691</v>
      </c>
      <c r="H213" s="33" t="s">
        <v>840</v>
      </c>
      <c r="I213" s="34">
        <f t="shared" si="29"/>
        <v>0</v>
      </c>
      <c r="J213" s="34" t="s">
        <v>904</v>
      </c>
      <c r="K213" s="34" t="s">
        <v>20</v>
      </c>
      <c r="L213" s="34">
        <f t="shared" si="30"/>
        <v>0</v>
      </c>
      <c r="M213" s="34" t="s">
        <v>849</v>
      </c>
      <c r="N213" s="41" t="s">
        <v>840</v>
      </c>
      <c r="O213" s="34">
        <f t="shared" si="27"/>
        <v>0</v>
      </c>
      <c r="P213" s="34" t="s">
        <v>936</v>
      </c>
      <c r="Q213" s="36" t="s">
        <v>840</v>
      </c>
      <c r="R213" s="34">
        <f t="shared" si="31"/>
        <v>0</v>
      </c>
      <c r="S213" s="34" t="s">
        <v>904</v>
      </c>
      <c r="T213" s="37">
        <v>1593.75</v>
      </c>
      <c r="U213" s="34">
        <f t="shared" si="32"/>
        <v>1593.75</v>
      </c>
      <c r="V213" s="38" t="s">
        <v>929</v>
      </c>
      <c r="W213" s="37" t="s">
        <v>840</v>
      </c>
      <c r="X213" s="34">
        <f t="shared" si="33"/>
        <v>0</v>
      </c>
      <c r="Y213" s="38" t="s">
        <v>840</v>
      </c>
      <c r="Z213" s="39">
        <f t="shared" si="34"/>
        <v>1593.75</v>
      </c>
      <c r="AA213" s="40">
        <f t="shared" si="35"/>
        <v>1593.75</v>
      </c>
      <c r="AB213" s="30"/>
    </row>
    <row r="214" spans="1:28" s="19" customFormat="1" ht="78.75" hidden="1" x14ac:dyDescent="0.3">
      <c r="A214" s="31">
        <v>203</v>
      </c>
      <c r="B214" s="31"/>
      <c r="C214" s="78">
        <v>1</v>
      </c>
      <c r="D214" s="78" t="s">
        <v>239</v>
      </c>
      <c r="E214" s="32" t="s">
        <v>6</v>
      </c>
      <c r="F214" s="76">
        <v>592.67241379310349</v>
      </c>
      <c r="G214" s="76">
        <f t="shared" si="28"/>
        <v>592.67241379310349</v>
      </c>
      <c r="H214" s="33" t="s">
        <v>840</v>
      </c>
      <c r="I214" s="34">
        <f t="shared" si="29"/>
        <v>0</v>
      </c>
      <c r="J214" s="34" t="s">
        <v>904</v>
      </c>
      <c r="K214" s="34" t="s">
        <v>20</v>
      </c>
      <c r="L214" s="34">
        <f t="shared" si="30"/>
        <v>0</v>
      </c>
      <c r="M214" s="34" t="s">
        <v>849</v>
      </c>
      <c r="N214" s="41" t="s">
        <v>840</v>
      </c>
      <c r="O214" s="34">
        <f t="shared" si="27"/>
        <v>0</v>
      </c>
      <c r="P214" s="34" t="s">
        <v>936</v>
      </c>
      <c r="Q214" s="36">
        <v>687.15</v>
      </c>
      <c r="R214" s="34">
        <f t="shared" si="31"/>
        <v>687.15</v>
      </c>
      <c r="S214" s="34" t="s">
        <v>907</v>
      </c>
      <c r="T214" s="37" t="s">
        <v>840</v>
      </c>
      <c r="U214" s="34">
        <f t="shared" si="32"/>
        <v>0</v>
      </c>
      <c r="V214" s="38" t="s">
        <v>840</v>
      </c>
      <c r="W214" s="37" t="s">
        <v>840</v>
      </c>
      <c r="X214" s="34">
        <f t="shared" si="33"/>
        <v>0</v>
      </c>
      <c r="Y214" s="38" t="s">
        <v>840</v>
      </c>
      <c r="Z214" s="39">
        <f t="shared" si="34"/>
        <v>687.15</v>
      </c>
      <c r="AA214" s="40">
        <f t="shared" si="35"/>
        <v>687.15</v>
      </c>
      <c r="AB214" s="30"/>
    </row>
    <row r="215" spans="1:28" s="19" customFormat="1" ht="60" hidden="1" customHeight="1" x14ac:dyDescent="0.3">
      <c r="A215" s="31">
        <v>204</v>
      </c>
      <c r="B215" s="31"/>
      <c r="C215" s="78">
        <v>1</v>
      </c>
      <c r="D215" s="78" t="s">
        <v>240</v>
      </c>
      <c r="E215" s="32" t="s">
        <v>6</v>
      </c>
      <c r="F215" s="76">
        <v>1221.7241379310346</v>
      </c>
      <c r="G215" s="76">
        <f t="shared" si="28"/>
        <v>1221.7241379310346</v>
      </c>
      <c r="H215" s="33" t="s">
        <v>840</v>
      </c>
      <c r="I215" s="34">
        <f t="shared" si="29"/>
        <v>0</v>
      </c>
      <c r="J215" s="34" t="s">
        <v>904</v>
      </c>
      <c r="K215" s="34" t="s">
        <v>20</v>
      </c>
      <c r="L215" s="34">
        <f t="shared" si="30"/>
        <v>0</v>
      </c>
      <c r="M215" s="34" t="s">
        <v>849</v>
      </c>
      <c r="N215" s="41" t="s">
        <v>840</v>
      </c>
      <c r="O215" s="34">
        <f t="shared" si="27"/>
        <v>0</v>
      </c>
      <c r="P215" s="34" t="s">
        <v>936</v>
      </c>
      <c r="Q215" s="36" t="s">
        <v>840</v>
      </c>
      <c r="R215" s="34">
        <f t="shared" si="31"/>
        <v>0</v>
      </c>
      <c r="S215" s="34" t="s">
        <v>904</v>
      </c>
      <c r="T215" s="37">
        <v>279.45</v>
      </c>
      <c r="U215" s="34">
        <f t="shared" si="32"/>
        <v>279.45</v>
      </c>
      <c r="V215" s="38" t="s">
        <v>928</v>
      </c>
      <c r="W215" s="37" t="s">
        <v>840</v>
      </c>
      <c r="X215" s="34">
        <f t="shared" si="33"/>
        <v>0</v>
      </c>
      <c r="Y215" s="38" t="s">
        <v>840</v>
      </c>
      <c r="Z215" s="39">
        <f t="shared" si="34"/>
        <v>279.45</v>
      </c>
      <c r="AA215" s="40">
        <f t="shared" si="35"/>
        <v>279.45</v>
      </c>
      <c r="AB215" s="30"/>
    </row>
    <row r="216" spans="1:28" s="19" customFormat="1" ht="42.75" hidden="1" x14ac:dyDescent="0.3">
      <c r="A216" s="31">
        <v>205</v>
      </c>
      <c r="B216" s="31"/>
      <c r="C216" s="78">
        <v>1</v>
      </c>
      <c r="D216" s="78" t="s">
        <v>241</v>
      </c>
      <c r="E216" s="32" t="s">
        <v>9</v>
      </c>
      <c r="F216" s="76">
        <v>106.89655172413794</v>
      </c>
      <c r="G216" s="76">
        <f t="shared" si="28"/>
        <v>106.89655172413794</v>
      </c>
      <c r="H216" s="33" t="s">
        <v>840</v>
      </c>
      <c r="I216" s="34">
        <f t="shared" si="29"/>
        <v>0</v>
      </c>
      <c r="J216" s="34" t="s">
        <v>904</v>
      </c>
      <c r="K216" s="34" t="s">
        <v>20</v>
      </c>
      <c r="L216" s="34">
        <f t="shared" si="30"/>
        <v>0</v>
      </c>
      <c r="M216" s="34" t="s">
        <v>849</v>
      </c>
      <c r="N216" s="41" t="s">
        <v>840</v>
      </c>
      <c r="O216" s="34">
        <f t="shared" si="27"/>
        <v>0</v>
      </c>
      <c r="P216" s="34" t="s">
        <v>936</v>
      </c>
      <c r="Q216" s="36">
        <v>50.599999999999994</v>
      </c>
      <c r="R216" s="34">
        <f t="shared" si="31"/>
        <v>50.599999999999994</v>
      </c>
      <c r="S216" s="34" t="s">
        <v>907</v>
      </c>
      <c r="T216" s="37">
        <v>74.25</v>
      </c>
      <c r="U216" s="34">
        <f t="shared" si="32"/>
        <v>74.25</v>
      </c>
      <c r="V216" s="38" t="s">
        <v>928</v>
      </c>
      <c r="W216" s="37" t="s">
        <v>840</v>
      </c>
      <c r="X216" s="34">
        <f t="shared" si="33"/>
        <v>0</v>
      </c>
      <c r="Y216" s="38" t="s">
        <v>840</v>
      </c>
      <c r="Z216" s="39">
        <f t="shared" si="34"/>
        <v>62.424999999999997</v>
      </c>
      <c r="AA216" s="40">
        <f t="shared" si="35"/>
        <v>62.424999999999997</v>
      </c>
      <c r="AB216" s="30"/>
    </row>
    <row r="217" spans="1:28" s="19" customFormat="1" ht="42.75" hidden="1" x14ac:dyDescent="0.3">
      <c r="A217" s="31">
        <v>206</v>
      </c>
      <c r="B217" s="31"/>
      <c r="C217" s="78">
        <v>1</v>
      </c>
      <c r="D217" s="78" t="s">
        <v>242</v>
      </c>
      <c r="E217" s="32" t="s">
        <v>9</v>
      </c>
      <c r="F217" s="76">
        <v>5560.3448275862074</v>
      </c>
      <c r="G217" s="76">
        <f t="shared" si="28"/>
        <v>5560.3448275862074</v>
      </c>
      <c r="H217" s="33" t="s">
        <v>840</v>
      </c>
      <c r="I217" s="34">
        <f t="shared" si="29"/>
        <v>0</v>
      </c>
      <c r="J217" s="34" t="s">
        <v>904</v>
      </c>
      <c r="K217" s="34" t="s">
        <v>20</v>
      </c>
      <c r="L217" s="34">
        <f t="shared" si="30"/>
        <v>0</v>
      </c>
      <c r="M217" s="34" t="s">
        <v>849</v>
      </c>
      <c r="N217" s="41" t="s">
        <v>840</v>
      </c>
      <c r="O217" s="34">
        <f t="shared" si="27"/>
        <v>0</v>
      </c>
      <c r="P217" s="34" t="s">
        <v>936</v>
      </c>
      <c r="Q217" s="36">
        <v>9162.7000000000007</v>
      </c>
      <c r="R217" s="34">
        <f t="shared" si="31"/>
        <v>9162.7000000000007</v>
      </c>
      <c r="S217" s="34" t="s">
        <v>916</v>
      </c>
      <c r="T217" s="37">
        <v>7466.85</v>
      </c>
      <c r="U217" s="34">
        <f t="shared" si="32"/>
        <v>7466.85</v>
      </c>
      <c r="V217" s="38" t="s">
        <v>928</v>
      </c>
      <c r="W217" s="37" t="s">
        <v>840</v>
      </c>
      <c r="X217" s="34">
        <f t="shared" si="33"/>
        <v>0</v>
      </c>
      <c r="Y217" s="38" t="s">
        <v>840</v>
      </c>
      <c r="Z217" s="39">
        <f t="shared" si="34"/>
        <v>8314.7750000000015</v>
      </c>
      <c r="AA217" s="40">
        <f t="shared" si="35"/>
        <v>8314.7750000000015</v>
      </c>
      <c r="AB217" s="30"/>
    </row>
    <row r="218" spans="1:28" s="19" customFormat="1" ht="14.25" hidden="1" x14ac:dyDescent="0.3">
      <c r="A218" s="31">
        <v>207</v>
      </c>
      <c r="B218" s="31"/>
      <c r="C218" s="78">
        <v>1</v>
      </c>
      <c r="D218" s="78" t="s">
        <v>243</v>
      </c>
      <c r="E218" s="32" t="s">
        <v>9</v>
      </c>
      <c r="F218" s="76">
        <v>219.82758620689657</v>
      </c>
      <c r="G218" s="76">
        <f t="shared" si="28"/>
        <v>219.82758620689657</v>
      </c>
      <c r="H218" s="33" t="s">
        <v>840</v>
      </c>
      <c r="I218" s="34">
        <f t="shared" si="29"/>
        <v>0</v>
      </c>
      <c r="J218" s="34" t="s">
        <v>904</v>
      </c>
      <c r="K218" s="34" t="s">
        <v>20</v>
      </c>
      <c r="L218" s="34">
        <f t="shared" si="30"/>
        <v>0</v>
      </c>
      <c r="M218" s="34" t="s">
        <v>849</v>
      </c>
      <c r="N218" s="41" t="s">
        <v>840</v>
      </c>
      <c r="O218" s="34">
        <f t="shared" si="27"/>
        <v>0</v>
      </c>
      <c r="P218" s="34" t="s">
        <v>936</v>
      </c>
      <c r="Q218" s="36">
        <v>663</v>
      </c>
      <c r="R218" s="34">
        <f t="shared" si="31"/>
        <v>663</v>
      </c>
      <c r="S218" s="34" t="s">
        <v>907</v>
      </c>
      <c r="T218" s="37" t="s">
        <v>840</v>
      </c>
      <c r="U218" s="34">
        <f t="shared" si="32"/>
        <v>0</v>
      </c>
      <c r="V218" s="38" t="s">
        <v>840</v>
      </c>
      <c r="W218" s="37" t="s">
        <v>840</v>
      </c>
      <c r="X218" s="34">
        <f t="shared" si="33"/>
        <v>0</v>
      </c>
      <c r="Y218" s="38" t="s">
        <v>840</v>
      </c>
      <c r="Z218" s="39">
        <f t="shared" si="34"/>
        <v>663</v>
      </c>
      <c r="AA218" s="40">
        <f t="shared" si="35"/>
        <v>663</v>
      </c>
      <c r="AB218" s="30"/>
    </row>
    <row r="219" spans="1:28" s="19" customFormat="1" ht="42.75" hidden="1" x14ac:dyDescent="0.3">
      <c r="A219" s="31">
        <v>208</v>
      </c>
      <c r="B219" s="31"/>
      <c r="C219" s="78">
        <v>1</v>
      </c>
      <c r="D219" s="78" t="s">
        <v>244</v>
      </c>
      <c r="E219" s="32" t="s">
        <v>9</v>
      </c>
      <c r="F219" s="76">
        <v>131.46551724137933</v>
      </c>
      <c r="G219" s="76">
        <f t="shared" si="28"/>
        <v>131.46551724137933</v>
      </c>
      <c r="H219" s="33" t="s">
        <v>840</v>
      </c>
      <c r="I219" s="34">
        <f t="shared" si="29"/>
        <v>0</v>
      </c>
      <c r="J219" s="34" t="s">
        <v>904</v>
      </c>
      <c r="K219" s="34" t="s">
        <v>20</v>
      </c>
      <c r="L219" s="34">
        <f t="shared" si="30"/>
        <v>0</v>
      </c>
      <c r="M219" s="34" t="s">
        <v>849</v>
      </c>
      <c r="N219" s="41" t="s">
        <v>840</v>
      </c>
      <c r="O219" s="34">
        <f t="shared" si="27"/>
        <v>0</v>
      </c>
      <c r="P219" s="34" t="s">
        <v>936</v>
      </c>
      <c r="Q219" s="36">
        <v>271.8</v>
      </c>
      <c r="R219" s="34">
        <f t="shared" si="31"/>
        <v>271.8</v>
      </c>
      <c r="S219" s="34" t="s">
        <v>907</v>
      </c>
      <c r="T219" s="37">
        <v>98.55</v>
      </c>
      <c r="U219" s="34">
        <f t="shared" si="32"/>
        <v>98.55</v>
      </c>
      <c r="V219" s="38" t="s">
        <v>928</v>
      </c>
      <c r="W219" s="37" t="s">
        <v>840</v>
      </c>
      <c r="X219" s="34">
        <f t="shared" si="33"/>
        <v>0</v>
      </c>
      <c r="Y219" s="38" t="s">
        <v>840</v>
      </c>
      <c r="Z219" s="39">
        <f t="shared" si="34"/>
        <v>185.17500000000001</v>
      </c>
      <c r="AA219" s="40">
        <f t="shared" si="35"/>
        <v>185.17500000000001</v>
      </c>
      <c r="AB219" s="30"/>
    </row>
    <row r="220" spans="1:28" s="19" customFormat="1" ht="42.75" hidden="1" x14ac:dyDescent="0.3">
      <c r="A220" s="31">
        <v>209</v>
      </c>
      <c r="B220" s="31"/>
      <c r="C220" s="78">
        <v>1</v>
      </c>
      <c r="D220" s="78" t="s">
        <v>245</v>
      </c>
      <c r="E220" s="32" t="s">
        <v>9</v>
      </c>
      <c r="F220" s="76">
        <v>149.7844827586207</v>
      </c>
      <c r="G220" s="76">
        <f t="shared" si="28"/>
        <v>149.7844827586207</v>
      </c>
      <c r="H220" s="33" t="s">
        <v>840</v>
      </c>
      <c r="I220" s="34">
        <f t="shared" si="29"/>
        <v>0</v>
      </c>
      <c r="J220" s="34" t="s">
        <v>904</v>
      </c>
      <c r="K220" s="34" t="s">
        <v>20</v>
      </c>
      <c r="L220" s="34">
        <f t="shared" si="30"/>
        <v>0</v>
      </c>
      <c r="M220" s="34" t="s">
        <v>849</v>
      </c>
      <c r="N220" s="41" t="s">
        <v>840</v>
      </c>
      <c r="O220" s="34">
        <f t="shared" si="27"/>
        <v>0</v>
      </c>
      <c r="P220" s="34" t="s">
        <v>936</v>
      </c>
      <c r="Q220" s="36">
        <v>313.20000000000005</v>
      </c>
      <c r="R220" s="34">
        <f t="shared" si="31"/>
        <v>313.20000000000005</v>
      </c>
      <c r="S220" s="34" t="s">
        <v>907</v>
      </c>
      <c r="T220" s="37">
        <v>126.9</v>
      </c>
      <c r="U220" s="34">
        <f t="shared" si="32"/>
        <v>126.9</v>
      </c>
      <c r="V220" s="38" t="s">
        <v>928</v>
      </c>
      <c r="W220" s="37" t="s">
        <v>840</v>
      </c>
      <c r="X220" s="34">
        <f t="shared" si="33"/>
        <v>0</v>
      </c>
      <c r="Y220" s="38" t="s">
        <v>840</v>
      </c>
      <c r="Z220" s="39">
        <f t="shared" si="34"/>
        <v>220.05</v>
      </c>
      <c r="AA220" s="40">
        <f t="shared" si="35"/>
        <v>220.05</v>
      </c>
      <c r="AB220" s="30"/>
    </row>
    <row r="221" spans="1:28" s="19" customFormat="1" ht="42.75" hidden="1" x14ac:dyDescent="0.3">
      <c r="A221" s="31">
        <v>210</v>
      </c>
      <c r="B221" s="31"/>
      <c r="C221" s="78">
        <v>1</v>
      </c>
      <c r="D221" s="78" t="s">
        <v>246</v>
      </c>
      <c r="E221" s="32" t="s">
        <v>9</v>
      </c>
      <c r="F221" s="76">
        <v>206.89655172413794</v>
      </c>
      <c r="G221" s="76">
        <f t="shared" si="28"/>
        <v>206.89655172413794</v>
      </c>
      <c r="H221" s="33" t="s">
        <v>840</v>
      </c>
      <c r="I221" s="34">
        <f t="shared" si="29"/>
        <v>0</v>
      </c>
      <c r="J221" s="34" t="s">
        <v>904</v>
      </c>
      <c r="K221" s="34" t="s">
        <v>20</v>
      </c>
      <c r="L221" s="34">
        <f t="shared" si="30"/>
        <v>0</v>
      </c>
      <c r="M221" s="34" t="s">
        <v>849</v>
      </c>
      <c r="N221" s="41" t="s">
        <v>840</v>
      </c>
      <c r="O221" s="34">
        <f t="shared" si="27"/>
        <v>0</v>
      </c>
      <c r="P221" s="34" t="s">
        <v>936</v>
      </c>
      <c r="Q221" s="36">
        <v>453.9</v>
      </c>
      <c r="R221" s="34">
        <f t="shared" si="31"/>
        <v>453.9</v>
      </c>
      <c r="S221" s="34" t="s">
        <v>916</v>
      </c>
      <c r="T221" s="37">
        <v>182.25</v>
      </c>
      <c r="U221" s="34">
        <f t="shared" si="32"/>
        <v>182.25</v>
      </c>
      <c r="V221" s="38" t="s">
        <v>928</v>
      </c>
      <c r="W221" s="37" t="s">
        <v>840</v>
      </c>
      <c r="X221" s="34">
        <f t="shared" si="33"/>
        <v>0</v>
      </c>
      <c r="Y221" s="38" t="s">
        <v>840</v>
      </c>
      <c r="Z221" s="39">
        <f t="shared" si="34"/>
        <v>318.07499999999999</v>
      </c>
      <c r="AA221" s="40">
        <f t="shared" si="35"/>
        <v>318.07499999999999</v>
      </c>
      <c r="AB221" s="30"/>
    </row>
    <row r="222" spans="1:28" s="19" customFormat="1" ht="14.25" hidden="1" x14ac:dyDescent="0.3">
      <c r="A222" s="31">
        <v>211</v>
      </c>
      <c r="B222" s="31"/>
      <c r="C222" s="78">
        <v>1</v>
      </c>
      <c r="D222" s="78" t="s">
        <v>247</v>
      </c>
      <c r="E222" s="32" t="s">
        <v>9</v>
      </c>
      <c r="F222" s="76">
        <v>103.44827586206897</v>
      </c>
      <c r="G222" s="76">
        <f t="shared" si="28"/>
        <v>103.44827586206897</v>
      </c>
      <c r="H222" s="33" t="s">
        <v>840</v>
      </c>
      <c r="I222" s="34">
        <f t="shared" si="29"/>
        <v>0</v>
      </c>
      <c r="J222" s="34" t="s">
        <v>904</v>
      </c>
      <c r="K222" s="34" t="s">
        <v>20</v>
      </c>
      <c r="L222" s="34">
        <f t="shared" si="30"/>
        <v>0</v>
      </c>
      <c r="M222" s="34" t="s">
        <v>849</v>
      </c>
      <c r="N222" s="41" t="s">
        <v>840</v>
      </c>
      <c r="O222" s="34">
        <f t="shared" si="27"/>
        <v>0</v>
      </c>
      <c r="P222" s="34" t="s">
        <v>936</v>
      </c>
      <c r="Q222" s="36">
        <v>120</v>
      </c>
      <c r="R222" s="34">
        <f t="shared" si="31"/>
        <v>120</v>
      </c>
      <c r="S222" s="34" t="s">
        <v>907</v>
      </c>
      <c r="T222" s="37" t="s">
        <v>840</v>
      </c>
      <c r="U222" s="34">
        <f t="shared" si="32"/>
        <v>0</v>
      </c>
      <c r="V222" s="38" t="s">
        <v>840</v>
      </c>
      <c r="W222" s="37" t="s">
        <v>840</v>
      </c>
      <c r="X222" s="34">
        <f t="shared" si="33"/>
        <v>0</v>
      </c>
      <c r="Y222" s="38" t="s">
        <v>840</v>
      </c>
      <c r="Z222" s="39">
        <f t="shared" si="34"/>
        <v>120</v>
      </c>
      <c r="AA222" s="40">
        <f t="shared" si="35"/>
        <v>120</v>
      </c>
      <c r="AB222" s="30"/>
    </row>
    <row r="223" spans="1:28" s="19" customFormat="1" ht="14.25" hidden="1" x14ac:dyDescent="0.3">
      <c r="A223" s="31">
        <v>212</v>
      </c>
      <c r="B223" s="31"/>
      <c r="C223" s="78">
        <v>1</v>
      </c>
      <c r="D223" s="78" t="s">
        <v>248</v>
      </c>
      <c r="E223" s="32" t="s">
        <v>9</v>
      </c>
      <c r="F223" s="76">
        <v>231.89655172413794</v>
      </c>
      <c r="G223" s="76">
        <f t="shared" si="28"/>
        <v>231.89655172413794</v>
      </c>
      <c r="H223" s="33" t="s">
        <v>840</v>
      </c>
      <c r="I223" s="34">
        <f t="shared" si="29"/>
        <v>0</v>
      </c>
      <c r="J223" s="34" t="s">
        <v>904</v>
      </c>
      <c r="K223" s="34" t="s">
        <v>20</v>
      </c>
      <c r="L223" s="34">
        <f t="shared" si="30"/>
        <v>0</v>
      </c>
      <c r="M223" s="34" t="s">
        <v>849</v>
      </c>
      <c r="N223" s="34" t="s">
        <v>840</v>
      </c>
      <c r="O223" s="34">
        <f t="shared" si="27"/>
        <v>0</v>
      </c>
      <c r="P223" s="34" t="s">
        <v>936</v>
      </c>
      <c r="Q223" s="36">
        <v>214</v>
      </c>
      <c r="R223" s="34">
        <f t="shared" si="31"/>
        <v>214</v>
      </c>
      <c r="S223" s="34" t="s">
        <v>907</v>
      </c>
      <c r="T223" s="37" t="s">
        <v>840</v>
      </c>
      <c r="U223" s="34">
        <f t="shared" si="32"/>
        <v>0</v>
      </c>
      <c r="V223" s="38" t="s">
        <v>840</v>
      </c>
      <c r="W223" s="37" t="s">
        <v>840</v>
      </c>
      <c r="X223" s="34">
        <f t="shared" si="33"/>
        <v>0</v>
      </c>
      <c r="Y223" s="38" t="s">
        <v>840</v>
      </c>
      <c r="Z223" s="39">
        <f t="shared" si="34"/>
        <v>214</v>
      </c>
      <c r="AA223" s="40">
        <f t="shared" si="35"/>
        <v>214</v>
      </c>
      <c r="AB223" s="30"/>
    </row>
    <row r="224" spans="1:28" s="19" customFormat="1" ht="42.75" hidden="1" x14ac:dyDescent="0.3">
      <c r="A224" s="31">
        <v>213</v>
      </c>
      <c r="B224" s="31"/>
      <c r="C224" s="78">
        <v>1</v>
      </c>
      <c r="D224" s="78" t="s">
        <v>249</v>
      </c>
      <c r="E224" s="32" t="s">
        <v>9</v>
      </c>
      <c r="F224" s="76">
        <v>198.27586206896552</v>
      </c>
      <c r="G224" s="76">
        <f t="shared" si="28"/>
        <v>198.27586206896552</v>
      </c>
      <c r="H224" s="33" t="s">
        <v>840</v>
      </c>
      <c r="I224" s="34">
        <f t="shared" si="29"/>
        <v>0</v>
      </c>
      <c r="J224" s="34" t="s">
        <v>904</v>
      </c>
      <c r="K224" s="34" t="s">
        <v>20</v>
      </c>
      <c r="L224" s="34">
        <f t="shared" si="30"/>
        <v>0</v>
      </c>
      <c r="M224" s="34" t="s">
        <v>849</v>
      </c>
      <c r="N224" s="34" t="s">
        <v>840</v>
      </c>
      <c r="O224" s="34">
        <f t="shared" si="27"/>
        <v>0</v>
      </c>
      <c r="P224" s="34" t="s">
        <v>936</v>
      </c>
      <c r="Q224" s="36">
        <v>392.7</v>
      </c>
      <c r="R224" s="34">
        <f t="shared" si="31"/>
        <v>392.7</v>
      </c>
      <c r="S224" s="34" t="s">
        <v>909</v>
      </c>
      <c r="T224" s="37">
        <v>157.94999999999999</v>
      </c>
      <c r="U224" s="34">
        <f t="shared" si="32"/>
        <v>157.94999999999999</v>
      </c>
      <c r="V224" s="38" t="s">
        <v>928</v>
      </c>
      <c r="W224" s="37" t="s">
        <v>840</v>
      </c>
      <c r="X224" s="34">
        <f t="shared" si="33"/>
        <v>0</v>
      </c>
      <c r="Y224" s="38" t="s">
        <v>840</v>
      </c>
      <c r="Z224" s="39">
        <f t="shared" si="34"/>
        <v>275.32499999999999</v>
      </c>
      <c r="AA224" s="40">
        <f t="shared" si="35"/>
        <v>275.32499999999999</v>
      </c>
      <c r="AB224" s="30"/>
    </row>
    <row r="225" spans="1:28" s="19" customFormat="1" ht="42.75" hidden="1" x14ac:dyDescent="0.3">
      <c r="A225" s="31">
        <v>214</v>
      </c>
      <c r="B225" s="31"/>
      <c r="C225" s="78">
        <v>1</v>
      </c>
      <c r="D225" s="78" t="s">
        <v>250</v>
      </c>
      <c r="E225" s="32" t="s">
        <v>9</v>
      </c>
      <c r="F225" s="76">
        <v>219.82758620689657</v>
      </c>
      <c r="G225" s="76">
        <f t="shared" si="28"/>
        <v>219.82758620689657</v>
      </c>
      <c r="H225" s="33" t="s">
        <v>840</v>
      </c>
      <c r="I225" s="34">
        <f t="shared" si="29"/>
        <v>0</v>
      </c>
      <c r="J225" s="34" t="s">
        <v>904</v>
      </c>
      <c r="K225" s="34" t="s">
        <v>20</v>
      </c>
      <c r="L225" s="34">
        <f t="shared" si="30"/>
        <v>0</v>
      </c>
      <c r="M225" s="34" t="s">
        <v>849</v>
      </c>
      <c r="N225" s="34" t="s">
        <v>840</v>
      </c>
      <c r="O225" s="34">
        <f t="shared" si="27"/>
        <v>0</v>
      </c>
      <c r="P225" s="34" t="s">
        <v>936</v>
      </c>
      <c r="Q225" s="36">
        <v>470.9</v>
      </c>
      <c r="R225" s="34">
        <f t="shared" si="31"/>
        <v>470.9</v>
      </c>
      <c r="S225" s="34" t="s">
        <v>909</v>
      </c>
      <c r="T225" s="37">
        <v>189</v>
      </c>
      <c r="U225" s="34">
        <f t="shared" si="32"/>
        <v>189</v>
      </c>
      <c r="V225" s="38" t="s">
        <v>928</v>
      </c>
      <c r="W225" s="37" t="s">
        <v>840</v>
      </c>
      <c r="X225" s="34">
        <f t="shared" si="33"/>
        <v>0</v>
      </c>
      <c r="Y225" s="38" t="s">
        <v>840</v>
      </c>
      <c r="Z225" s="39">
        <f t="shared" si="34"/>
        <v>329.95</v>
      </c>
      <c r="AA225" s="40">
        <f t="shared" si="35"/>
        <v>329.95</v>
      </c>
      <c r="AB225" s="30"/>
    </row>
    <row r="226" spans="1:28" s="19" customFormat="1" ht="42.75" hidden="1" x14ac:dyDescent="0.3">
      <c r="A226" s="31">
        <v>215</v>
      </c>
      <c r="B226" s="31"/>
      <c r="C226" s="78">
        <v>1</v>
      </c>
      <c r="D226" s="78" t="s">
        <v>251</v>
      </c>
      <c r="E226" s="32" t="s">
        <v>9</v>
      </c>
      <c r="F226" s="76">
        <v>282.41379310344831</v>
      </c>
      <c r="G226" s="76">
        <f t="shared" si="28"/>
        <v>282.41379310344831</v>
      </c>
      <c r="H226" s="33" t="s">
        <v>840</v>
      </c>
      <c r="I226" s="34">
        <f t="shared" si="29"/>
        <v>0</v>
      </c>
      <c r="J226" s="34" t="s">
        <v>904</v>
      </c>
      <c r="K226" s="34" t="s">
        <v>20</v>
      </c>
      <c r="L226" s="34">
        <f t="shared" si="30"/>
        <v>0</v>
      </c>
      <c r="M226" s="34" t="s">
        <v>849</v>
      </c>
      <c r="N226" s="41" t="s">
        <v>840</v>
      </c>
      <c r="O226" s="34">
        <f t="shared" si="27"/>
        <v>0</v>
      </c>
      <c r="P226" s="34" t="s">
        <v>936</v>
      </c>
      <c r="Q226" s="36">
        <v>464.1</v>
      </c>
      <c r="R226" s="34">
        <f t="shared" si="31"/>
        <v>464.1</v>
      </c>
      <c r="S226" s="34" t="s">
        <v>907</v>
      </c>
      <c r="T226" s="37">
        <v>220.05</v>
      </c>
      <c r="U226" s="34">
        <f t="shared" si="32"/>
        <v>220.05</v>
      </c>
      <c r="V226" s="38" t="s">
        <v>928</v>
      </c>
      <c r="W226" s="37" t="s">
        <v>840</v>
      </c>
      <c r="X226" s="34">
        <f t="shared" si="33"/>
        <v>0</v>
      </c>
      <c r="Y226" s="38" t="s">
        <v>840</v>
      </c>
      <c r="Z226" s="39">
        <f t="shared" si="34"/>
        <v>342.07500000000005</v>
      </c>
      <c r="AA226" s="40">
        <f t="shared" si="35"/>
        <v>342.07500000000005</v>
      </c>
      <c r="AB226" s="30"/>
    </row>
    <row r="227" spans="1:28" s="19" customFormat="1" ht="42.75" hidden="1" x14ac:dyDescent="0.3">
      <c r="A227" s="31">
        <v>216</v>
      </c>
      <c r="B227" s="31"/>
      <c r="C227" s="78">
        <v>1</v>
      </c>
      <c r="D227" s="78" t="s">
        <v>252</v>
      </c>
      <c r="E227" s="32" t="s">
        <v>9</v>
      </c>
      <c r="F227" s="76">
        <v>271.55172413793105</v>
      </c>
      <c r="G227" s="76">
        <f t="shared" si="28"/>
        <v>271.55172413793105</v>
      </c>
      <c r="H227" s="33" t="s">
        <v>840</v>
      </c>
      <c r="I227" s="34">
        <f t="shared" si="29"/>
        <v>0</v>
      </c>
      <c r="J227" s="34" t="s">
        <v>904</v>
      </c>
      <c r="K227" s="34" t="s">
        <v>20</v>
      </c>
      <c r="L227" s="34">
        <f t="shared" si="30"/>
        <v>0</v>
      </c>
      <c r="M227" s="34" t="s">
        <v>849</v>
      </c>
      <c r="N227" s="41" t="s">
        <v>840</v>
      </c>
      <c r="O227" s="34">
        <f t="shared" si="27"/>
        <v>0</v>
      </c>
      <c r="P227" s="34" t="s">
        <v>936</v>
      </c>
      <c r="Q227" s="36">
        <v>493</v>
      </c>
      <c r="R227" s="34">
        <f t="shared" si="31"/>
        <v>493</v>
      </c>
      <c r="S227" s="34" t="s">
        <v>907</v>
      </c>
      <c r="T227" s="37">
        <v>232.2</v>
      </c>
      <c r="U227" s="34">
        <f t="shared" si="32"/>
        <v>232.2</v>
      </c>
      <c r="V227" s="38" t="s">
        <v>928</v>
      </c>
      <c r="W227" s="37" t="s">
        <v>840</v>
      </c>
      <c r="X227" s="34">
        <f t="shared" si="33"/>
        <v>0</v>
      </c>
      <c r="Y227" s="38" t="s">
        <v>840</v>
      </c>
      <c r="Z227" s="39">
        <f t="shared" si="34"/>
        <v>362.6</v>
      </c>
      <c r="AA227" s="40">
        <f t="shared" si="35"/>
        <v>362.6</v>
      </c>
      <c r="AB227" s="30"/>
    </row>
    <row r="228" spans="1:28" s="19" customFormat="1" ht="42.75" hidden="1" x14ac:dyDescent="0.3">
      <c r="A228" s="31">
        <v>217</v>
      </c>
      <c r="B228" s="31"/>
      <c r="C228" s="78">
        <v>1</v>
      </c>
      <c r="D228" s="78" t="s">
        <v>253</v>
      </c>
      <c r="E228" s="32" t="s">
        <v>9</v>
      </c>
      <c r="F228" s="76">
        <v>173.49137931034483</v>
      </c>
      <c r="G228" s="76">
        <f t="shared" si="28"/>
        <v>173.49137931034483</v>
      </c>
      <c r="H228" s="33" t="s">
        <v>840</v>
      </c>
      <c r="I228" s="34">
        <f t="shared" si="29"/>
        <v>0</v>
      </c>
      <c r="J228" s="34" t="s">
        <v>904</v>
      </c>
      <c r="K228" s="34" t="s">
        <v>20</v>
      </c>
      <c r="L228" s="34">
        <f t="shared" si="30"/>
        <v>0</v>
      </c>
      <c r="M228" s="34" t="s">
        <v>849</v>
      </c>
      <c r="N228" s="41" t="s">
        <v>840</v>
      </c>
      <c r="O228" s="34">
        <f t="shared" si="27"/>
        <v>0</v>
      </c>
      <c r="P228" s="34" t="s">
        <v>936</v>
      </c>
      <c r="Q228" s="36">
        <v>273.7</v>
      </c>
      <c r="R228" s="34">
        <f t="shared" si="31"/>
        <v>273.7</v>
      </c>
      <c r="S228" s="34" t="s">
        <v>907</v>
      </c>
      <c r="T228" s="37">
        <v>145.80000000000001</v>
      </c>
      <c r="U228" s="34">
        <f t="shared" si="32"/>
        <v>145.80000000000001</v>
      </c>
      <c r="V228" s="38" t="s">
        <v>928</v>
      </c>
      <c r="W228" s="37" t="s">
        <v>840</v>
      </c>
      <c r="X228" s="34">
        <f t="shared" si="33"/>
        <v>0</v>
      </c>
      <c r="Y228" s="38" t="s">
        <v>840</v>
      </c>
      <c r="Z228" s="39">
        <f t="shared" si="34"/>
        <v>209.75</v>
      </c>
      <c r="AA228" s="40">
        <f t="shared" si="35"/>
        <v>209.75</v>
      </c>
      <c r="AB228" s="30"/>
    </row>
    <row r="229" spans="1:28" s="19" customFormat="1" ht="20.100000000000001" hidden="1" customHeight="1" x14ac:dyDescent="0.3">
      <c r="A229" s="31">
        <v>218</v>
      </c>
      <c r="B229" s="31"/>
      <c r="C229" s="78">
        <v>2</v>
      </c>
      <c r="D229" s="78" t="s">
        <v>254</v>
      </c>
      <c r="E229" s="32" t="s">
        <v>9</v>
      </c>
      <c r="F229" s="76">
        <v>106.89655172413794</v>
      </c>
      <c r="G229" s="76">
        <f t="shared" si="28"/>
        <v>213.79310344827587</v>
      </c>
      <c r="H229" s="33" t="s">
        <v>840</v>
      </c>
      <c r="I229" s="34">
        <f t="shared" si="29"/>
        <v>0</v>
      </c>
      <c r="J229" s="34" t="s">
        <v>904</v>
      </c>
      <c r="K229" s="34" t="s">
        <v>20</v>
      </c>
      <c r="L229" s="34">
        <f t="shared" si="30"/>
        <v>0</v>
      </c>
      <c r="M229" s="34" t="s">
        <v>849</v>
      </c>
      <c r="N229" s="41" t="s">
        <v>840</v>
      </c>
      <c r="O229" s="34">
        <f t="shared" si="27"/>
        <v>0</v>
      </c>
      <c r="P229" s="34" t="s">
        <v>936</v>
      </c>
      <c r="Q229" s="36" t="s">
        <v>840</v>
      </c>
      <c r="R229" s="34">
        <f t="shared" si="31"/>
        <v>0</v>
      </c>
      <c r="S229" s="34" t="s">
        <v>904</v>
      </c>
      <c r="T229" s="37">
        <v>67.5</v>
      </c>
      <c r="U229" s="34">
        <f t="shared" si="32"/>
        <v>135</v>
      </c>
      <c r="V229" s="38" t="s">
        <v>928</v>
      </c>
      <c r="W229" s="37" t="s">
        <v>840</v>
      </c>
      <c r="X229" s="34">
        <f t="shared" si="33"/>
        <v>0</v>
      </c>
      <c r="Y229" s="38" t="s">
        <v>840</v>
      </c>
      <c r="Z229" s="39">
        <f t="shared" si="34"/>
        <v>67.5</v>
      </c>
      <c r="AA229" s="40">
        <f t="shared" si="35"/>
        <v>135</v>
      </c>
      <c r="AB229" s="30"/>
    </row>
    <row r="230" spans="1:28" s="19" customFormat="1" ht="42.75" hidden="1" x14ac:dyDescent="0.3">
      <c r="A230" s="31">
        <v>219</v>
      </c>
      <c r="B230" s="31"/>
      <c r="C230" s="78">
        <v>1</v>
      </c>
      <c r="D230" s="78" t="s">
        <v>255</v>
      </c>
      <c r="E230" s="32" t="s">
        <v>9</v>
      </c>
      <c r="F230" s="76">
        <v>103.44827586206897</v>
      </c>
      <c r="G230" s="76">
        <f t="shared" si="28"/>
        <v>103.44827586206897</v>
      </c>
      <c r="H230" s="33" t="s">
        <v>840</v>
      </c>
      <c r="I230" s="34">
        <f t="shared" si="29"/>
        <v>0</v>
      </c>
      <c r="J230" s="34" t="s">
        <v>904</v>
      </c>
      <c r="K230" s="34" t="s">
        <v>20</v>
      </c>
      <c r="L230" s="34">
        <f t="shared" si="30"/>
        <v>0</v>
      </c>
      <c r="M230" s="34" t="s">
        <v>849</v>
      </c>
      <c r="N230" s="41" t="s">
        <v>840</v>
      </c>
      <c r="O230" s="34">
        <f t="shared" si="27"/>
        <v>0</v>
      </c>
      <c r="P230" s="34" t="s">
        <v>936</v>
      </c>
      <c r="Q230" s="36">
        <v>178.2</v>
      </c>
      <c r="R230" s="34">
        <f t="shared" si="31"/>
        <v>178.2</v>
      </c>
      <c r="S230" s="34" t="s">
        <v>907</v>
      </c>
      <c r="T230" s="37">
        <v>74.25</v>
      </c>
      <c r="U230" s="34">
        <f t="shared" si="32"/>
        <v>74.25</v>
      </c>
      <c r="V230" s="38" t="s">
        <v>928</v>
      </c>
      <c r="W230" s="37" t="s">
        <v>840</v>
      </c>
      <c r="X230" s="34">
        <f t="shared" si="33"/>
        <v>0</v>
      </c>
      <c r="Y230" s="38" t="s">
        <v>840</v>
      </c>
      <c r="Z230" s="39">
        <f t="shared" si="34"/>
        <v>126.22499999999999</v>
      </c>
      <c r="AA230" s="40">
        <f t="shared" si="35"/>
        <v>126.22499999999999</v>
      </c>
      <c r="AB230" s="30"/>
    </row>
    <row r="231" spans="1:28" s="19" customFormat="1" ht="42.75" hidden="1" x14ac:dyDescent="0.3">
      <c r="A231" s="31">
        <v>220</v>
      </c>
      <c r="B231" s="31"/>
      <c r="C231" s="78">
        <v>1</v>
      </c>
      <c r="D231" s="78" t="s">
        <v>256</v>
      </c>
      <c r="E231" s="32" t="s">
        <v>9</v>
      </c>
      <c r="F231" s="76">
        <v>112.06896551724138</v>
      </c>
      <c r="G231" s="76">
        <f t="shared" si="28"/>
        <v>112.06896551724138</v>
      </c>
      <c r="H231" s="33" t="s">
        <v>840</v>
      </c>
      <c r="I231" s="34">
        <f t="shared" si="29"/>
        <v>0</v>
      </c>
      <c r="J231" s="34" t="s">
        <v>904</v>
      </c>
      <c r="K231" s="34" t="s">
        <v>20</v>
      </c>
      <c r="L231" s="34">
        <f t="shared" si="30"/>
        <v>0</v>
      </c>
      <c r="M231" s="34" t="s">
        <v>849</v>
      </c>
      <c r="N231" s="41" t="s">
        <v>840</v>
      </c>
      <c r="O231" s="34">
        <f t="shared" si="27"/>
        <v>0</v>
      </c>
      <c r="P231" s="34" t="s">
        <v>936</v>
      </c>
      <c r="Q231" s="36">
        <v>482.79999999999995</v>
      </c>
      <c r="R231" s="34">
        <f t="shared" si="31"/>
        <v>482.79999999999995</v>
      </c>
      <c r="S231" s="34" t="s">
        <v>907</v>
      </c>
      <c r="T231" s="37">
        <v>89.1</v>
      </c>
      <c r="U231" s="34">
        <f t="shared" si="32"/>
        <v>89.1</v>
      </c>
      <c r="V231" s="38" t="s">
        <v>928</v>
      </c>
      <c r="W231" s="37" t="s">
        <v>840</v>
      </c>
      <c r="X231" s="34">
        <f t="shared" si="33"/>
        <v>0</v>
      </c>
      <c r="Y231" s="38" t="s">
        <v>840</v>
      </c>
      <c r="Z231" s="39">
        <f t="shared" si="34"/>
        <v>285.94999999999993</v>
      </c>
      <c r="AA231" s="40">
        <f t="shared" si="35"/>
        <v>285.94999999999993</v>
      </c>
      <c r="AB231" s="30"/>
    </row>
    <row r="232" spans="1:28" s="19" customFormat="1" ht="42.75" hidden="1" x14ac:dyDescent="0.3">
      <c r="A232" s="31">
        <v>221</v>
      </c>
      <c r="B232" s="31"/>
      <c r="C232" s="78">
        <v>1</v>
      </c>
      <c r="D232" s="78" t="s">
        <v>257</v>
      </c>
      <c r="E232" s="32" t="s">
        <v>9</v>
      </c>
      <c r="F232" s="76">
        <v>103.44827586206897</v>
      </c>
      <c r="G232" s="76">
        <f t="shared" si="28"/>
        <v>103.44827586206897</v>
      </c>
      <c r="H232" s="33" t="s">
        <v>840</v>
      </c>
      <c r="I232" s="34">
        <f t="shared" si="29"/>
        <v>0</v>
      </c>
      <c r="J232" s="34" t="s">
        <v>904</v>
      </c>
      <c r="K232" s="34" t="s">
        <v>20</v>
      </c>
      <c r="L232" s="34">
        <f t="shared" si="30"/>
        <v>0</v>
      </c>
      <c r="M232" s="34" t="s">
        <v>849</v>
      </c>
      <c r="N232" s="41" t="s">
        <v>840</v>
      </c>
      <c r="O232" s="34">
        <f t="shared" si="27"/>
        <v>0</v>
      </c>
      <c r="P232" s="34" t="s">
        <v>936</v>
      </c>
      <c r="Q232" s="36">
        <v>106</v>
      </c>
      <c r="R232" s="34">
        <f t="shared" si="31"/>
        <v>106</v>
      </c>
      <c r="S232" s="34" t="s">
        <v>907</v>
      </c>
      <c r="T232" s="37">
        <v>33.75</v>
      </c>
      <c r="U232" s="34">
        <f t="shared" si="32"/>
        <v>33.75</v>
      </c>
      <c r="V232" s="38" t="s">
        <v>928</v>
      </c>
      <c r="W232" s="37" t="s">
        <v>840</v>
      </c>
      <c r="X232" s="34">
        <f t="shared" si="33"/>
        <v>0</v>
      </c>
      <c r="Y232" s="38" t="s">
        <v>840</v>
      </c>
      <c r="Z232" s="39">
        <f t="shared" si="34"/>
        <v>69.875</v>
      </c>
      <c r="AA232" s="40">
        <f t="shared" si="35"/>
        <v>69.875</v>
      </c>
      <c r="AB232" s="30"/>
    </row>
    <row r="233" spans="1:28" s="19" customFormat="1" ht="42.75" hidden="1" x14ac:dyDescent="0.3">
      <c r="A233" s="31">
        <v>222</v>
      </c>
      <c r="B233" s="31"/>
      <c r="C233" s="78">
        <v>2</v>
      </c>
      <c r="D233" s="78" t="s">
        <v>258</v>
      </c>
      <c r="E233" s="32" t="s">
        <v>9</v>
      </c>
      <c r="F233" s="76">
        <v>818.96551724137942</v>
      </c>
      <c r="G233" s="76">
        <f t="shared" si="28"/>
        <v>1637.9310344827588</v>
      </c>
      <c r="H233" s="33" t="s">
        <v>840</v>
      </c>
      <c r="I233" s="34">
        <f t="shared" si="29"/>
        <v>0</v>
      </c>
      <c r="J233" s="34" t="s">
        <v>904</v>
      </c>
      <c r="K233" s="34" t="s">
        <v>20</v>
      </c>
      <c r="L233" s="34">
        <f t="shared" si="30"/>
        <v>0</v>
      </c>
      <c r="M233" s="34" t="s">
        <v>849</v>
      </c>
      <c r="N233" s="41" t="s">
        <v>840</v>
      </c>
      <c r="O233" s="34">
        <f t="shared" si="27"/>
        <v>0</v>
      </c>
      <c r="P233" s="34" t="s">
        <v>936</v>
      </c>
      <c r="Q233" s="36">
        <v>578.5</v>
      </c>
      <c r="R233" s="34">
        <f t="shared" si="31"/>
        <v>1157</v>
      </c>
      <c r="S233" s="34" t="s">
        <v>907</v>
      </c>
      <c r="T233" s="37">
        <v>464.4</v>
      </c>
      <c r="U233" s="34">
        <f t="shared" si="32"/>
        <v>928.8</v>
      </c>
      <c r="V233" s="38" t="s">
        <v>928</v>
      </c>
      <c r="W233" s="37" t="s">
        <v>840</v>
      </c>
      <c r="X233" s="34">
        <f t="shared" si="33"/>
        <v>0</v>
      </c>
      <c r="Y233" s="38" t="s">
        <v>840</v>
      </c>
      <c r="Z233" s="39">
        <f t="shared" si="34"/>
        <v>521.45000000000005</v>
      </c>
      <c r="AA233" s="40">
        <f t="shared" si="35"/>
        <v>1042.9000000000001</v>
      </c>
      <c r="AB233" s="30"/>
    </row>
    <row r="234" spans="1:28" s="19" customFormat="1" ht="42.75" hidden="1" x14ac:dyDescent="0.3">
      <c r="A234" s="31">
        <v>223</v>
      </c>
      <c r="B234" s="31"/>
      <c r="C234" s="78">
        <v>5</v>
      </c>
      <c r="D234" s="78" t="s">
        <v>259</v>
      </c>
      <c r="E234" s="32" t="s">
        <v>9</v>
      </c>
      <c r="F234" s="76">
        <v>85.129310344827587</v>
      </c>
      <c r="G234" s="76">
        <f t="shared" si="28"/>
        <v>425.64655172413791</v>
      </c>
      <c r="H234" s="33" t="s">
        <v>840</v>
      </c>
      <c r="I234" s="34">
        <f t="shared" si="29"/>
        <v>0</v>
      </c>
      <c r="J234" s="34" t="s">
        <v>904</v>
      </c>
      <c r="K234" s="34" t="s">
        <v>20</v>
      </c>
      <c r="L234" s="34">
        <f t="shared" si="30"/>
        <v>0</v>
      </c>
      <c r="M234" s="34" t="s">
        <v>849</v>
      </c>
      <c r="N234" s="41" t="s">
        <v>840</v>
      </c>
      <c r="O234" s="34">
        <f t="shared" si="27"/>
        <v>0</v>
      </c>
      <c r="P234" s="34" t="s">
        <v>936</v>
      </c>
      <c r="Q234" s="36">
        <v>178</v>
      </c>
      <c r="R234" s="34">
        <f t="shared" si="31"/>
        <v>890</v>
      </c>
      <c r="S234" s="34" t="s">
        <v>907</v>
      </c>
      <c r="T234" s="37">
        <v>67.5</v>
      </c>
      <c r="U234" s="34">
        <f t="shared" si="32"/>
        <v>337.5</v>
      </c>
      <c r="V234" s="38" t="s">
        <v>928</v>
      </c>
      <c r="W234" s="37" t="s">
        <v>840</v>
      </c>
      <c r="X234" s="34">
        <f t="shared" si="33"/>
        <v>0</v>
      </c>
      <c r="Y234" s="38" t="s">
        <v>840</v>
      </c>
      <c r="Z234" s="39">
        <f t="shared" si="34"/>
        <v>122.75</v>
      </c>
      <c r="AA234" s="40">
        <f t="shared" si="35"/>
        <v>613.75</v>
      </c>
      <c r="AB234" s="30"/>
    </row>
    <row r="235" spans="1:28" s="19" customFormat="1" ht="42.75" hidden="1" x14ac:dyDescent="0.3">
      <c r="A235" s="31">
        <v>224</v>
      </c>
      <c r="B235" s="31"/>
      <c r="C235" s="78">
        <v>1</v>
      </c>
      <c r="D235" s="78" t="s">
        <v>260</v>
      </c>
      <c r="E235" s="32" t="s">
        <v>9</v>
      </c>
      <c r="F235" s="76">
        <v>2370.6896551724139</v>
      </c>
      <c r="G235" s="76">
        <f t="shared" si="28"/>
        <v>2370.6896551724139</v>
      </c>
      <c r="H235" s="33" t="s">
        <v>840</v>
      </c>
      <c r="I235" s="34">
        <f t="shared" si="29"/>
        <v>0</v>
      </c>
      <c r="J235" s="34" t="s">
        <v>904</v>
      </c>
      <c r="K235" s="34" t="s">
        <v>20</v>
      </c>
      <c r="L235" s="34">
        <f t="shared" si="30"/>
        <v>0</v>
      </c>
      <c r="M235" s="34" t="s">
        <v>849</v>
      </c>
      <c r="N235" s="41" t="s">
        <v>840</v>
      </c>
      <c r="O235" s="34">
        <f t="shared" si="27"/>
        <v>0</v>
      </c>
      <c r="P235" s="34" t="s">
        <v>936</v>
      </c>
      <c r="Q235" s="36">
        <v>3438.45</v>
      </c>
      <c r="R235" s="34">
        <f t="shared" si="31"/>
        <v>3438.45</v>
      </c>
      <c r="S235" s="34" t="s">
        <v>907</v>
      </c>
      <c r="T235" s="37">
        <v>2578.5</v>
      </c>
      <c r="U235" s="34">
        <f t="shared" si="32"/>
        <v>2578.5</v>
      </c>
      <c r="V235" s="38" t="s">
        <v>928</v>
      </c>
      <c r="W235" s="37" t="s">
        <v>840</v>
      </c>
      <c r="X235" s="34">
        <f t="shared" si="33"/>
        <v>0</v>
      </c>
      <c r="Y235" s="38" t="s">
        <v>840</v>
      </c>
      <c r="Z235" s="39">
        <f t="shared" si="34"/>
        <v>3008.4749999999999</v>
      </c>
      <c r="AA235" s="40">
        <f t="shared" si="35"/>
        <v>3008.4749999999999</v>
      </c>
      <c r="AB235" s="30"/>
    </row>
    <row r="236" spans="1:28" s="19" customFormat="1" ht="42.75" hidden="1" x14ac:dyDescent="0.3">
      <c r="A236" s="31">
        <v>225</v>
      </c>
      <c r="B236" s="31"/>
      <c r="C236" s="78">
        <v>1</v>
      </c>
      <c r="D236" s="78" t="s">
        <v>261</v>
      </c>
      <c r="E236" s="32" t="s">
        <v>9</v>
      </c>
      <c r="F236" s="76">
        <v>163.44827586206898</v>
      </c>
      <c r="G236" s="76">
        <f t="shared" si="28"/>
        <v>163.44827586206898</v>
      </c>
      <c r="H236" s="33" t="s">
        <v>840</v>
      </c>
      <c r="I236" s="34">
        <f t="shared" si="29"/>
        <v>0</v>
      </c>
      <c r="J236" s="34" t="s">
        <v>904</v>
      </c>
      <c r="K236" s="34" t="s">
        <v>20</v>
      </c>
      <c r="L236" s="34">
        <f t="shared" si="30"/>
        <v>0</v>
      </c>
      <c r="M236" s="34" t="s">
        <v>849</v>
      </c>
      <c r="N236" s="41" t="s">
        <v>840</v>
      </c>
      <c r="O236" s="34">
        <f t="shared" si="27"/>
        <v>0</v>
      </c>
      <c r="P236" s="34" t="s">
        <v>936</v>
      </c>
      <c r="Q236" s="36">
        <v>144</v>
      </c>
      <c r="R236" s="34">
        <f t="shared" si="31"/>
        <v>144</v>
      </c>
      <c r="S236" s="34" t="s">
        <v>907</v>
      </c>
      <c r="T236" s="37">
        <v>56.7</v>
      </c>
      <c r="U236" s="34">
        <f t="shared" si="32"/>
        <v>56.7</v>
      </c>
      <c r="V236" s="38" t="s">
        <v>928</v>
      </c>
      <c r="W236" s="37" t="s">
        <v>840</v>
      </c>
      <c r="X236" s="34">
        <f t="shared" si="33"/>
        <v>0</v>
      </c>
      <c r="Y236" s="38" t="s">
        <v>840</v>
      </c>
      <c r="Z236" s="39">
        <f t="shared" si="34"/>
        <v>100.35</v>
      </c>
      <c r="AA236" s="40">
        <f t="shared" si="35"/>
        <v>100.35</v>
      </c>
      <c r="AB236" s="30"/>
    </row>
    <row r="237" spans="1:28" s="19" customFormat="1" ht="42.75" hidden="1" x14ac:dyDescent="0.3">
      <c r="A237" s="31">
        <v>226</v>
      </c>
      <c r="B237" s="31"/>
      <c r="C237" s="78">
        <v>1</v>
      </c>
      <c r="D237" s="78" t="s">
        <v>262</v>
      </c>
      <c r="E237" s="32" t="s">
        <v>9</v>
      </c>
      <c r="F237" s="76">
        <v>133.62068965517241</v>
      </c>
      <c r="G237" s="76">
        <f t="shared" si="28"/>
        <v>133.62068965517241</v>
      </c>
      <c r="H237" s="33" t="s">
        <v>840</v>
      </c>
      <c r="I237" s="34">
        <f t="shared" si="29"/>
        <v>0</v>
      </c>
      <c r="J237" s="34" t="s">
        <v>904</v>
      </c>
      <c r="K237" s="34" t="s">
        <v>20</v>
      </c>
      <c r="L237" s="34">
        <f t="shared" si="30"/>
        <v>0</v>
      </c>
      <c r="M237" s="34" t="s">
        <v>849</v>
      </c>
      <c r="N237" s="34" t="s">
        <v>840</v>
      </c>
      <c r="O237" s="34">
        <f t="shared" si="27"/>
        <v>0</v>
      </c>
      <c r="P237" s="34" t="s">
        <v>936</v>
      </c>
      <c r="Q237" s="36">
        <v>275.39999999999998</v>
      </c>
      <c r="R237" s="34">
        <f t="shared" si="31"/>
        <v>275.39999999999998</v>
      </c>
      <c r="S237" s="34" t="s">
        <v>907</v>
      </c>
      <c r="T237" s="37">
        <v>189</v>
      </c>
      <c r="U237" s="34">
        <f t="shared" si="32"/>
        <v>189</v>
      </c>
      <c r="V237" s="38" t="s">
        <v>928</v>
      </c>
      <c r="W237" s="37" t="s">
        <v>840</v>
      </c>
      <c r="X237" s="34">
        <f t="shared" si="33"/>
        <v>0</v>
      </c>
      <c r="Y237" s="38" t="s">
        <v>840</v>
      </c>
      <c r="Z237" s="39">
        <f t="shared" si="34"/>
        <v>232.2</v>
      </c>
      <c r="AA237" s="40">
        <f t="shared" si="35"/>
        <v>232.2</v>
      </c>
      <c r="AB237" s="30"/>
    </row>
    <row r="238" spans="1:28" s="19" customFormat="1" ht="42.75" hidden="1" x14ac:dyDescent="0.3">
      <c r="A238" s="31">
        <v>227</v>
      </c>
      <c r="B238" s="31"/>
      <c r="C238" s="78">
        <v>1</v>
      </c>
      <c r="D238" s="78" t="s">
        <v>263</v>
      </c>
      <c r="E238" s="32" t="s">
        <v>9</v>
      </c>
      <c r="F238" s="76">
        <v>288.62068965517244</v>
      </c>
      <c r="G238" s="76">
        <f t="shared" si="28"/>
        <v>288.62068965517244</v>
      </c>
      <c r="H238" s="33" t="s">
        <v>840</v>
      </c>
      <c r="I238" s="34">
        <f t="shared" si="29"/>
        <v>0</v>
      </c>
      <c r="J238" s="34" t="s">
        <v>904</v>
      </c>
      <c r="K238" s="34" t="s">
        <v>20</v>
      </c>
      <c r="L238" s="34">
        <f t="shared" si="30"/>
        <v>0</v>
      </c>
      <c r="M238" s="34" t="s">
        <v>849</v>
      </c>
      <c r="N238" s="41" t="s">
        <v>840</v>
      </c>
      <c r="O238" s="34">
        <f t="shared" si="27"/>
        <v>0</v>
      </c>
      <c r="P238" s="34" t="s">
        <v>936</v>
      </c>
      <c r="Q238" s="36">
        <v>477.584</v>
      </c>
      <c r="R238" s="34">
        <f t="shared" si="31"/>
        <v>477.584</v>
      </c>
      <c r="S238" s="34" t="s">
        <v>907</v>
      </c>
      <c r="T238" s="37">
        <v>297</v>
      </c>
      <c r="U238" s="34">
        <f t="shared" si="32"/>
        <v>297</v>
      </c>
      <c r="V238" s="38" t="s">
        <v>928</v>
      </c>
      <c r="W238" s="37" t="s">
        <v>840</v>
      </c>
      <c r="X238" s="34">
        <f t="shared" si="33"/>
        <v>0</v>
      </c>
      <c r="Y238" s="38" t="s">
        <v>840</v>
      </c>
      <c r="Z238" s="39">
        <f t="shared" si="34"/>
        <v>387.29200000000003</v>
      </c>
      <c r="AA238" s="40">
        <f t="shared" si="35"/>
        <v>387.29200000000003</v>
      </c>
      <c r="AB238" s="30"/>
    </row>
    <row r="239" spans="1:28" s="19" customFormat="1" ht="14.25" hidden="1" x14ac:dyDescent="0.3">
      <c r="A239" s="31">
        <v>228</v>
      </c>
      <c r="B239" s="31"/>
      <c r="C239" s="78">
        <v>1</v>
      </c>
      <c r="D239" s="78" t="s">
        <v>264</v>
      </c>
      <c r="E239" s="32" t="s">
        <v>9</v>
      </c>
      <c r="F239" s="76">
        <v>159.48275862068968</v>
      </c>
      <c r="G239" s="76">
        <f t="shared" si="28"/>
        <v>159.48275862068968</v>
      </c>
      <c r="H239" s="33" t="s">
        <v>840</v>
      </c>
      <c r="I239" s="34">
        <f t="shared" si="29"/>
        <v>0</v>
      </c>
      <c r="J239" s="34" t="s">
        <v>904</v>
      </c>
      <c r="K239" s="34" t="s">
        <v>20</v>
      </c>
      <c r="L239" s="34">
        <f t="shared" si="30"/>
        <v>0</v>
      </c>
      <c r="M239" s="34" t="s">
        <v>849</v>
      </c>
      <c r="N239" s="34" t="s">
        <v>840</v>
      </c>
      <c r="O239" s="34">
        <f t="shared" si="27"/>
        <v>0</v>
      </c>
      <c r="P239" s="34" t="s">
        <v>936</v>
      </c>
      <c r="Q239" s="36">
        <v>306.976</v>
      </c>
      <c r="R239" s="34">
        <f t="shared" si="31"/>
        <v>306.976</v>
      </c>
      <c r="S239" s="34" t="s">
        <v>907</v>
      </c>
      <c r="T239" s="37" t="s">
        <v>840</v>
      </c>
      <c r="U239" s="34">
        <f t="shared" si="32"/>
        <v>0</v>
      </c>
      <c r="V239" s="38" t="s">
        <v>840</v>
      </c>
      <c r="W239" s="37" t="s">
        <v>840</v>
      </c>
      <c r="X239" s="34">
        <f t="shared" si="33"/>
        <v>0</v>
      </c>
      <c r="Y239" s="38" t="s">
        <v>840</v>
      </c>
      <c r="Z239" s="39">
        <f t="shared" si="34"/>
        <v>306.976</v>
      </c>
      <c r="AA239" s="40">
        <f t="shared" si="35"/>
        <v>306.976</v>
      </c>
      <c r="AB239" s="30"/>
    </row>
    <row r="240" spans="1:28" s="19" customFormat="1" ht="20.100000000000001" hidden="1" customHeight="1" x14ac:dyDescent="0.3">
      <c r="A240" s="31">
        <v>229</v>
      </c>
      <c r="B240" s="31"/>
      <c r="C240" s="78">
        <v>1</v>
      </c>
      <c r="D240" s="78" t="s">
        <v>265</v>
      </c>
      <c r="E240" s="32" t="s">
        <v>9</v>
      </c>
      <c r="F240" s="76">
        <v>118.96551724137932</v>
      </c>
      <c r="G240" s="76">
        <f t="shared" si="28"/>
        <v>118.96551724137932</v>
      </c>
      <c r="H240" s="33" t="s">
        <v>840</v>
      </c>
      <c r="I240" s="34">
        <f t="shared" si="29"/>
        <v>0</v>
      </c>
      <c r="J240" s="34" t="s">
        <v>904</v>
      </c>
      <c r="K240" s="34" t="s">
        <v>20</v>
      </c>
      <c r="L240" s="34">
        <f t="shared" si="30"/>
        <v>0</v>
      </c>
      <c r="M240" s="34" t="s">
        <v>849</v>
      </c>
      <c r="N240" s="34" t="s">
        <v>840</v>
      </c>
      <c r="O240" s="34">
        <f t="shared" si="27"/>
        <v>0</v>
      </c>
      <c r="P240" s="34" t="s">
        <v>936</v>
      </c>
      <c r="Q240" s="36" t="s">
        <v>840</v>
      </c>
      <c r="R240" s="34">
        <f t="shared" si="31"/>
        <v>0</v>
      </c>
      <c r="S240" s="34" t="s">
        <v>904</v>
      </c>
      <c r="T240" s="37">
        <v>113.4</v>
      </c>
      <c r="U240" s="34">
        <f t="shared" si="32"/>
        <v>113.4</v>
      </c>
      <c r="V240" s="38" t="s">
        <v>928</v>
      </c>
      <c r="W240" s="37" t="s">
        <v>840</v>
      </c>
      <c r="X240" s="34">
        <f t="shared" si="33"/>
        <v>0</v>
      </c>
      <c r="Y240" s="38" t="s">
        <v>840</v>
      </c>
      <c r="Z240" s="39">
        <f t="shared" si="34"/>
        <v>113.4</v>
      </c>
      <c r="AA240" s="40">
        <f t="shared" si="35"/>
        <v>113.4</v>
      </c>
      <c r="AB240" s="30"/>
    </row>
    <row r="241" spans="1:28" s="19" customFormat="1" ht="20.100000000000001" hidden="1" customHeight="1" x14ac:dyDescent="0.3">
      <c r="A241" s="31">
        <v>230</v>
      </c>
      <c r="B241" s="31"/>
      <c r="C241" s="78">
        <v>2</v>
      </c>
      <c r="D241" s="78" t="s">
        <v>266</v>
      </c>
      <c r="E241" s="32" t="s">
        <v>9</v>
      </c>
      <c r="F241" s="76">
        <v>288.62068965517244</v>
      </c>
      <c r="G241" s="76">
        <f t="shared" si="28"/>
        <v>577.24137931034488</v>
      </c>
      <c r="H241" s="33" t="s">
        <v>840</v>
      </c>
      <c r="I241" s="34">
        <f t="shared" si="29"/>
        <v>0</v>
      </c>
      <c r="J241" s="34" t="s">
        <v>904</v>
      </c>
      <c r="K241" s="34" t="s">
        <v>20</v>
      </c>
      <c r="L241" s="34">
        <f t="shared" si="30"/>
        <v>0</v>
      </c>
      <c r="M241" s="34" t="s">
        <v>849</v>
      </c>
      <c r="N241" s="41" t="s">
        <v>840</v>
      </c>
      <c r="O241" s="34">
        <f t="shared" si="27"/>
        <v>0</v>
      </c>
      <c r="P241" s="34" t="s">
        <v>936</v>
      </c>
      <c r="Q241" s="36" t="s">
        <v>840</v>
      </c>
      <c r="R241" s="34">
        <f t="shared" si="31"/>
        <v>0</v>
      </c>
      <c r="S241" s="34" t="s">
        <v>904</v>
      </c>
      <c r="T241" s="37">
        <v>355.05</v>
      </c>
      <c r="U241" s="34">
        <f t="shared" si="32"/>
        <v>710.1</v>
      </c>
      <c r="V241" s="38" t="s">
        <v>928</v>
      </c>
      <c r="W241" s="37" t="s">
        <v>840</v>
      </c>
      <c r="X241" s="34">
        <f t="shared" si="33"/>
        <v>0</v>
      </c>
      <c r="Y241" s="38" t="s">
        <v>840</v>
      </c>
      <c r="Z241" s="39">
        <f t="shared" si="34"/>
        <v>355.05</v>
      </c>
      <c r="AA241" s="40">
        <f t="shared" si="35"/>
        <v>710.1</v>
      </c>
      <c r="AB241" s="30"/>
    </row>
    <row r="242" spans="1:28" s="19" customFormat="1" ht="42.75" hidden="1" x14ac:dyDescent="0.3">
      <c r="A242" s="31">
        <v>231</v>
      </c>
      <c r="B242" s="31"/>
      <c r="C242" s="78">
        <v>2</v>
      </c>
      <c r="D242" s="78" t="s">
        <v>267</v>
      </c>
      <c r="E242" s="32" t="s">
        <v>9</v>
      </c>
      <c r="F242" s="76">
        <v>431.0344827586207</v>
      </c>
      <c r="G242" s="76">
        <f t="shared" si="28"/>
        <v>862.06896551724139</v>
      </c>
      <c r="H242" s="33" t="s">
        <v>840</v>
      </c>
      <c r="I242" s="34">
        <f t="shared" si="29"/>
        <v>0</v>
      </c>
      <c r="J242" s="34" t="s">
        <v>904</v>
      </c>
      <c r="K242" s="39" t="s">
        <v>20</v>
      </c>
      <c r="L242" s="34">
        <f t="shared" si="30"/>
        <v>0</v>
      </c>
      <c r="M242" s="34" t="s">
        <v>849</v>
      </c>
      <c r="N242" s="41" t="s">
        <v>840</v>
      </c>
      <c r="O242" s="34">
        <f t="shared" si="27"/>
        <v>0</v>
      </c>
      <c r="P242" s="34" t="s">
        <v>936</v>
      </c>
      <c r="Q242" s="36">
        <v>465.75</v>
      </c>
      <c r="R242" s="34">
        <f t="shared" si="31"/>
        <v>931.5</v>
      </c>
      <c r="S242" s="34" t="s">
        <v>919</v>
      </c>
      <c r="T242" s="37">
        <v>402.3</v>
      </c>
      <c r="U242" s="34">
        <f t="shared" si="32"/>
        <v>804.6</v>
      </c>
      <c r="V242" s="38" t="s">
        <v>928</v>
      </c>
      <c r="W242" s="37" t="s">
        <v>840</v>
      </c>
      <c r="X242" s="34">
        <f t="shared" si="33"/>
        <v>0</v>
      </c>
      <c r="Y242" s="38" t="s">
        <v>840</v>
      </c>
      <c r="Z242" s="39">
        <f t="shared" si="34"/>
        <v>434.02499999999998</v>
      </c>
      <c r="AA242" s="40">
        <f t="shared" si="35"/>
        <v>868.05</v>
      </c>
      <c r="AB242" s="30"/>
    </row>
    <row r="243" spans="1:28" s="19" customFormat="1" ht="42.75" hidden="1" x14ac:dyDescent="0.3">
      <c r="A243" s="31">
        <v>232</v>
      </c>
      <c r="B243" s="31"/>
      <c r="C243" s="78">
        <v>1</v>
      </c>
      <c r="D243" s="78" t="s">
        <v>268</v>
      </c>
      <c r="E243" s="32" t="s">
        <v>9</v>
      </c>
      <c r="F243" s="76">
        <v>517.24137931034488</v>
      </c>
      <c r="G243" s="76">
        <f t="shared" si="28"/>
        <v>517.24137931034488</v>
      </c>
      <c r="H243" s="33" t="s">
        <v>840</v>
      </c>
      <c r="I243" s="34">
        <f t="shared" si="29"/>
        <v>0</v>
      </c>
      <c r="J243" s="34" t="s">
        <v>904</v>
      </c>
      <c r="K243" s="39" t="s">
        <v>20</v>
      </c>
      <c r="L243" s="34">
        <f t="shared" si="30"/>
        <v>0</v>
      </c>
      <c r="M243" s="34" t="s">
        <v>849</v>
      </c>
      <c r="N243" s="41" t="s">
        <v>840</v>
      </c>
      <c r="O243" s="34">
        <f t="shared" si="27"/>
        <v>0</v>
      </c>
      <c r="P243" s="34" t="s">
        <v>936</v>
      </c>
      <c r="Q243" s="36">
        <v>662.85</v>
      </c>
      <c r="R243" s="34">
        <f t="shared" si="31"/>
        <v>662.85</v>
      </c>
      <c r="S243" s="34" t="s">
        <v>907</v>
      </c>
      <c r="T243" s="37">
        <v>151.19999999999999</v>
      </c>
      <c r="U243" s="34">
        <f t="shared" si="32"/>
        <v>151.19999999999999</v>
      </c>
      <c r="V243" s="38" t="s">
        <v>928</v>
      </c>
      <c r="W243" s="37" t="s">
        <v>840</v>
      </c>
      <c r="X243" s="34">
        <f t="shared" si="33"/>
        <v>0</v>
      </c>
      <c r="Y243" s="38" t="s">
        <v>840</v>
      </c>
      <c r="Z243" s="39">
        <f t="shared" si="34"/>
        <v>407.02499999999998</v>
      </c>
      <c r="AA243" s="40">
        <f t="shared" si="35"/>
        <v>407.02499999999998</v>
      </c>
      <c r="AB243" s="30"/>
    </row>
    <row r="244" spans="1:28" s="19" customFormat="1" ht="14.25" hidden="1" x14ac:dyDescent="0.3">
      <c r="A244" s="31">
        <v>233</v>
      </c>
      <c r="B244" s="31"/>
      <c r="C244" s="78">
        <v>1</v>
      </c>
      <c r="D244" s="78" t="s">
        <v>269</v>
      </c>
      <c r="E244" s="32" t="s">
        <v>9</v>
      </c>
      <c r="F244" s="76">
        <v>450.00000000000006</v>
      </c>
      <c r="G244" s="76">
        <f t="shared" si="28"/>
        <v>450.00000000000006</v>
      </c>
      <c r="H244" s="33" t="s">
        <v>840</v>
      </c>
      <c r="I244" s="34">
        <f t="shared" si="29"/>
        <v>0</v>
      </c>
      <c r="J244" s="34" t="s">
        <v>904</v>
      </c>
      <c r="K244" s="39" t="s">
        <v>20</v>
      </c>
      <c r="L244" s="34">
        <f t="shared" si="30"/>
        <v>0</v>
      </c>
      <c r="M244" s="34" t="s">
        <v>849</v>
      </c>
      <c r="N244" s="41" t="s">
        <v>840</v>
      </c>
      <c r="O244" s="34">
        <f t="shared" si="27"/>
        <v>0</v>
      </c>
      <c r="P244" s="34" t="s">
        <v>936</v>
      </c>
      <c r="Q244" s="36">
        <v>468.45</v>
      </c>
      <c r="R244" s="34">
        <f t="shared" si="31"/>
        <v>468.45</v>
      </c>
      <c r="S244" s="34" t="s">
        <v>907</v>
      </c>
      <c r="T244" s="37" t="s">
        <v>840</v>
      </c>
      <c r="U244" s="34">
        <f t="shared" si="32"/>
        <v>0</v>
      </c>
      <c r="V244" s="38" t="s">
        <v>840</v>
      </c>
      <c r="W244" s="37" t="s">
        <v>840</v>
      </c>
      <c r="X244" s="34">
        <f t="shared" si="33"/>
        <v>0</v>
      </c>
      <c r="Y244" s="38" t="s">
        <v>840</v>
      </c>
      <c r="Z244" s="39">
        <f t="shared" si="34"/>
        <v>468.45</v>
      </c>
      <c r="AA244" s="40">
        <f t="shared" si="35"/>
        <v>468.45</v>
      </c>
      <c r="AB244" s="30"/>
    </row>
    <row r="245" spans="1:28" s="19" customFormat="1" ht="42.75" hidden="1" x14ac:dyDescent="0.3">
      <c r="A245" s="31">
        <v>234</v>
      </c>
      <c r="B245" s="31"/>
      <c r="C245" s="78">
        <v>1</v>
      </c>
      <c r="D245" s="78" t="s">
        <v>270</v>
      </c>
      <c r="E245" s="32" t="s">
        <v>9</v>
      </c>
      <c r="F245" s="76">
        <v>616.37931034482767</v>
      </c>
      <c r="G245" s="76">
        <f t="shared" si="28"/>
        <v>616.37931034482767</v>
      </c>
      <c r="H245" s="33" t="s">
        <v>840</v>
      </c>
      <c r="I245" s="34">
        <f t="shared" si="29"/>
        <v>0</v>
      </c>
      <c r="J245" s="34" t="s">
        <v>904</v>
      </c>
      <c r="K245" s="39" t="s">
        <v>20</v>
      </c>
      <c r="L245" s="34">
        <f t="shared" si="30"/>
        <v>0</v>
      </c>
      <c r="M245" s="34" t="s">
        <v>849</v>
      </c>
      <c r="N245" s="41" t="s">
        <v>840</v>
      </c>
      <c r="O245" s="34">
        <f t="shared" si="27"/>
        <v>0</v>
      </c>
      <c r="P245" s="34" t="s">
        <v>936</v>
      </c>
      <c r="Q245" s="36">
        <v>848.75</v>
      </c>
      <c r="R245" s="34">
        <f t="shared" si="31"/>
        <v>848.75</v>
      </c>
      <c r="S245" s="34" t="s">
        <v>920</v>
      </c>
      <c r="T245" s="37">
        <v>791.1</v>
      </c>
      <c r="U245" s="34">
        <f t="shared" si="32"/>
        <v>791.1</v>
      </c>
      <c r="V245" s="38" t="s">
        <v>928</v>
      </c>
      <c r="W245" s="37" t="s">
        <v>840</v>
      </c>
      <c r="X245" s="34">
        <f t="shared" si="33"/>
        <v>0</v>
      </c>
      <c r="Y245" s="38" t="s">
        <v>840</v>
      </c>
      <c r="Z245" s="39">
        <f t="shared" si="34"/>
        <v>819.92499999999995</v>
      </c>
      <c r="AA245" s="40">
        <f t="shared" si="35"/>
        <v>819.92499999999995</v>
      </c>
      <c r="AB245" s="30"/>
    </row>
    <row r="246" spans="1:28" s="19" customFormat="1" ht="42.75" hidden="1" x14ac:dyDescent="0.3">
      <c r="A246" s="31">
        <v>235</v>
      </c>
      <c r="B246" s="31"/>
      <c r="C246" s="78">
        <v>1</v>
      </c>
      <c r="D246" s="78" t="s">
        <v>271</v>
      </c>
      <c r="E246" s="32" t="s">
        <v>9</v>
      </c>
      <c r="F246" s="76">
        <v>103.44827586206897</v>
      </c>
      <c r="G246" s="76">
        <f t="shared" si="28"/>
        <v>103.44827586206897</v>
      </c>
      <c r="H246" s="33" t="s">
        <v>840</v>
      </c>
      <c r="I246" s="34">
        <f t="shared" si="29"/>
        <v>0</v>
      </c>
      <c r="J246" s="34" t="s">
        <v>904</v>
      </c>
      <c r="K246" s="34" t="s">
        <v>20</v>
      </c>
      <c r="L246" s="34">
        <f t="shared" si="30"/>
        <v>0</v>
      </c>
      <c r="M246" s="34" t="s">
        <v>849</v>
      </c>
      <c r="N246" s="34" t="s">
        <v>840</v>
      </c>
      <c r="O246" s="34">
        <f t="shared" si="27"/>
        <v>0</v>
      </c>
      <c r="P246" s="34" t="s">
        <v>936</v>
      </c>
      <c r="Q246" s="36">
        <v>282.5</v>
      </c>
      <c r="R246" s="34">
        <f t="shared" si="31"/>
        <v>282.5</v>
      </c>
      <c r="S246" s="34" t="s">
        <v>907</v>
      </c>
      <c r="T246" s="37">
        <v>67.5</v>
      </c>
      <c r="U246" s="34">
        <f t="shared" si="32"/>
        <v>67.5</v>
      </c>
      <c r="V246" s="38" t="s">
        <v>928</v>
      </c>
      <c r="W246" s="37" t="s">
        <v>840</v>
      </c>
      <c r="X246" s="34">
        <f t="shared" si="33"/>
        <v>0</v>
      </c>
      <c r="Y246" s="38" t="s">
        <v>840</v>
      </c>
      <c r="Z246" s="39">
        <f t="shared" si="34"/>
        <v>175</v>
      </c>
      <c r="AA246" s="40">
        <f t="shared" si="35"/>
        <v>175</v>
      </c>
      <c r="AB246" s="30"/>
    </row>
    <row r="247" spans="1:28" s="19" customFormat="1" ht="20.100000000000001" hidden="1" customHeight="1" x14ac:dyDescent="0.3">
      <c r="A247" s="31">
        <v>236</v>
      </c>
      <c r="B247" s="31"/>
      <c r="C247" s="78">
        <v>5</v>
      </c>
      <c r="D247" s="78" t="s">
        <v>272</v>
      </c>
      <c r="E247" s="32" t="s">
        <v>9</v>
      </c>
      <c r="F247" s="76">
        <v>171.55172413793105</v>
      </c>
      <c r="G247" s="76">
        <f t="shared" si="28"/>
        <v>857.75862068965523</v>
      </c>
      <c r="H247" s="33" t="s">
        <v>840</v>
      </c>
      <c r="I247" s="34">
        <f t="shared" si="29"/>
        <v>0</v>
      </c>
      <c r="J247" s="34" t="s">
        <v>904</v>
      </c>
      <c r="K247" s="34" t="s">
        <v>20</v>
      </c>
      <c r="L247" s="34">
        <f t="shared" si="30"/>
        <v>0</v>
      </c>
      <c r="M247" s="34" t="s">
        <v>849</v>
      </c>
      <c r="N247" s="41" t="s">
        <v>840</v>
      </c>
      <c r="O247" s="34">
        <f t="shared" si="27"/>
        <v>0</v>
      </c>
      <c r="P247" s="34" t="s">
        <v>936</v>
      </c>
      <c r="Q247" s="36" t="s">
        <v>840</v>
      </c>
      <c r="R247" s="34">
        <f t="shared" si="31"/>
        <v>0</v>
      </c>
      <c r="S247" s="34" t="s">
        <v>904</v>
      </c>
      <c r="T247" s="37">
        <v>1105</v>
      </c>
      <c r="U247" s="34">
        <f t="shared" si="32"/>
        <v>5525</v>
      </c>
      <c r="V247" s="38" t="s">
        <v>928</v>
      </c>
      <c r="W247" s="37" t="s">
        <v>840</v>
      </c>
      <c r="X247" s="34">
        <f t="shared" si="33"/>
        <v>0</v>
      </c>
      <c r="Y247" s="38" t="s">
        <v>840</v>
      </c>
      <c r="Z247" s="39">
        <f t="shared" si="34"/>
        <v>1105</v>
      </c>
      <c r="AA247" s="40">
        <f t="shared" si="35"/>
        <v>5525</v>
      </c>
      <c r="AB247" s="30"/>
    </row>
    <row r="248" spans="1:28" s="19" customFormat="1" ht="42.75" hidden="1" x14ac:dyDescent="0.3">
      <c r="A248" s="31">
        <v>237</v>
      </c>
      <c r="B248" s="31"/>
      <c r="C248" s="78">
        <v>1</v>
      </c>
      <c r="D248" s="78" t="s">
        <v>273</v>
      </c>
      <c r="E248" s="32" t="s">
        <v>9</v>
      </c>
      <c r="F248" s="76">
        <v>105.51724137931036</v>
      </c>
      <c r="G248" s="76">
        <f t="shared" si="28"/>
        <v>105.51724137931036</v>
      </c>
      <c r="H248" s="33" t="s">
        <v>840</v>
      </c>
      <c r="I248" s="34">
        <f t="shared" si="29"/>
        <v>0</v>
      </c>
      <c r="J248" s="34" t="s">
        <v>904</v>
      </c>
      <c r="K248" s="34" t="s">
        <v>20</v>
      </c>
      <c r="L248" s="34">
        <f t="shared" si="30"/>
        <v>0</v>
      </c>
      <c r="M248" s="34" t="s">
        <v>849</v>
      </c>
      <c r="N248" s="41" t="s">
        <v>840</v>
      </c>
      <c r="O248" s="34">
        <f t="shared" si="27"/>
        <v>0</v>
      </c>
      <c r="P248" s="34" t="s">
        <v>936</v>
      </c>
      <c r="Q248" s="36">
        <v>144</v>
      </c>
      <c r="R248" s="34">
        <f t="shared" si="31"/>
        <v>144</v>
      </c>
      <c r="S248" s="34" t="s">
        <v>907</v>
      </c>
      <c r="T248" s="37">
        <v>85.05</v>
      </c>
      <c r="U248" s="34">
        <f t="shared" si="32"/>
        <v>85.05</v>
      </c>
      <c r="V248" s="38" t="s">
        <v>928</v>
      </c>
      <c r="W248" s="37" t="s">
        <v>840</v>
      </c>
      <c r="X248" s="34">
        <f t="shared" si="33"/>
        <v>0</v>
      </c>
      <c r="Y248" s="38" t="s">
        <v>840</v>
      </c>
      <c r="Z248" s="39">
        <f t="shared" si="34"/>
        <v>114.52500000000001</v>
      </c>
      <c r="AA248" s="40">
        <f t="shared" si="35"/>
        <v>114.52500000000001</v>
      </c>
      <c r="AB248" s="30"/>
    </row>
    <row r="249" spans="1:28" s="19" customFormat="1" ht="42.75" hidden="1" x14ac:dyDescent="0.3">
      <c r="A249" s="31">
        <v>238</v>
      </c>
      <c r="B249" s="31"/>
      <c r="C249" s="78">
        <v>1</v>
      </c>
      <c r="D249" s="78" t="s">
        <v>274</v>
      </c>
      <c r="E249" s="32" t="s">
        <v>9</v>
      </c>
      <c r="F249" s="76">
        <v>103.44827586206897</v>
      </c>
      <c r="G249" s="76">
        <f t="shared" si="28"/>
        <v>103.44827586206897</v>
      </c>
      <c r="H249" s="33" t="s">
        <v>840</v>
      </c>
      <c r="I249" s="34">
        <f t="shared" si="29"/>
        <v>0</v>
      </c>
      <c r="J249" s="34" t="s">
        <v>904</v>
      </c>
      <c r="K249" s="34" t="s">
        <v>20</v>
      </c>
      <c r="L249" s="34">
        <f t="shared" si="30"/>
        <v>0</v>
      </c>
      <c r="M249" s="34" t="s">
        <v>849</v>
      </c>
      <c r="N249" s="34" t="s">
        <v>840</v>
      </c>
      <c r="O249" s="34">
        <f t="shared" si="27"/>
        <v>0</v>
      </c>
      <c r="P249" s="34" t="s">
        <v>936</v>
      </c>
      <c r="Q249" s="36">
        <v>50</v>
      </c>
      <c r="R249" s="34">
        <f t="shared" si="31"/>
        <v>50</v>
      </c>
      <c r="S249" s="34" t="s">
        <v>907</v>
      </c>
      <c r="T249" s="37">
        <v>67.5</v>
      </c>
      <c r="U249" s="34">
        <f t="shared" si="32"/>
        <v>67.5</v>
      </c>
      <c r="V249" s="38" t="s">
        <v>928</v>
      </c>
      <c r="W249" s="37" t="s">
        <v>840</v>
      </c>
      <c r="X249" s="34">
        <f t="shared" si="33"/>
        <v>0</v>
      </c>
      <c r="Y249" s="38" t="s">
        <v>840</v>
      </c>
      <c r="Z249" s="39">
        <f t="shared" si="34"/>
        <v>58.75</v>
      </c>
      <c r="AA249" s="40">
        <f t="shared" si="35"/>
        <v>58.75</v>
      </c>
      <c r="AB249" s="30"/>
    </row>
    <row r="250" spans="1:28" s="19" customFormat="1" ht="20.100000000000001" hidden="1" customHeight="1" x14ac:dyDescent="0.3">
      <c r="A250" s="31">
        <v>239</v>
      </c>
      <c r="B250" s="31"/>
      <c r="C250" s="78">
        <v>1</v>
      </c>
      <c r="D250" s="78" t="s">
        <v>275</v>
      </c>
      <c r="E250" s="32" t="s">
        <v>9</v>
      </c>
      <c r="F250" s="76">
        <v>103.44827586206897</v>
      </c>
      <c r="G250" s="76">
        <f t="shared" si="28"/>
        <v>103.44827586206897</v>
      </c>
      <c r="H250" s="33" t="s">
        <v>840</v>
      </c>
      <c r="I250" s="34">
        <f t="shared" si="29"/>
        <v>0</v>
      </c>
      <c r="J250" s="34" t="s">
        <v>904</v>
      </c>
      <c r="K250" s="34" t="s">
        <v>20</v>
      </c>
      <c r="L250" s="34">
        <f t="shared" si="30"/>
        <v>0</v>
      </c>
      <c r="M250" s="34" t="s">
        <v>849</v>
      </c>
      <c r="N250" s="34" t="s">
        <v>840</v>
      </c>
      <c r="O250" s="34">
        <f t="shared" si="27"/>
        <v>0</v>
      </c>
      <c r="P250" s="34" t="s">
        <v>936</v>
      </c>
      <c r="Q250" s="36" t="s">
        <v>840</v>
      </c>
      <c r="R250" s="34">
        <f t="shared" si="31"/>
        <v>0</v>
      </c>
      <c r="S250" s="34" t="s">
        <v>904</v>
      </c>
      <c r="T250" s="37">
        <v>72.900000000000006</v>
      </c>
      <c r="U250" s="34">
        <f t="shared" si="32"/>
        <v>72.900000000000006</v>
      </c>
      <c r="V250" s="38" t="s">
        <v>928</v>
      </c>
      <c r="W250" s="37" t="s">
        <v>840</v>
      </c>
      <c r="X250" s="34">
        <f t="shared" si="33"/>
        <v>0</v>
      </c>
      <c r="Y250" s="38" t="s">
        <v>840</v>
      </c>
      <c r="Z250" s="39">
        <f t="shared" si="34"/>
        <v>72.900000000000006</v>
      </c>
      <c r="AA250" s="40">
        <f t="shared" si="35"/>
        <v>72.900000000000006</v>
      </c>
      <c r="AB250" s="30"/>
    </row>
    <row r="251" spans="1:28" s="19" customFormat="1" ht="20.100000000000001" hidden="1" customHeight="1" x14ac:dyDescent="0.3">
      <c r="A251" s="31">
        <v>240</v>
      </c>
      <c r="B251" s="31"/>
      <c r="C251" s="78">
        <v>1</v>
      </c>
      <c r="D251" s="78" t="s">
        <v>276</v>
      </c>
      <c r="E251" s="32" t="s">
        <v>9</v>
      </c>
      <c r="F251" s="76">
        <v>103.44827586206897</v>
      </c>
      <c r="G251" s="76">
        <f t="shared" si="28"/>
        <v>103.44827586206897</v>
      </c>
      <c r="H251" s="33" t="s">
        <v>840</v>
      </c>
      <c r="I251" s="34">
        <f t="shared" si="29"/>
        <v>0</v>
      </c>
      <c r="J251" s="34" t="s">
        <v>904</v>
      </c>
      <c r="K251" s="34" t="s">
        <v>20</v>
      </c>
      <c r="L251" s="34">
        <f t="shared" si="30"/>
        <v>0</v>
      </c>
      <c r="M251" s="34" t="s">
        <v>849</v>
      </c>
      <c r="N251" s="34" t="s">
        <v>840</v>
      </c>
      <c r="O251" s="34">
        <f t="shared" si="27"/>
        <v>0</v>
      </c>
      <c r="P251" s="34" t="s">
        <v>936</v>
      </c>
      <c r="Q251" s="36" t="s">
        <v>840</v>
      </c>
      <c r="R251" s="34">
        <f t="shared" si="31"/>
        <v>0</v>
      </c>
      <c r="S251" s="34" t="s">
        <v>904</v>
      </c>
      <c r="T251" s="37">
        <v>85.05</v>
      </c>
      <c r="U251" s="34">
        <f t="shared" si="32"/>
        <v>85.05</v>
      </c>
      <c r="V251" s="38" t="s">
        <v>928</v>
      </c>
      <c r="W251" s="37" t="s">
        <v>840</v>
      </c>
      <c r="X251" s="34">
        <f t="shared" si="33"/>
        <v>0</v>
      </c>
      <c r="Y251" s="38" t="s">
        <v>840</v>
      </c>
      <c r="Z251" s="39">
        <f t="shared" si="34"/>
        <v>85.05</v>
      </c>
      <c r="AA251" s="40">
        <f t="shared" si="35"/>
        <v>85.05</v>
      </c>
      <c r="AB251" s="30"/>
    </row>
    <row r="252" spans="1:28" s="19" customFormat="1" ht="20.100000000000001" hidden="1" customHeight="1" x14ac:dyDescent="0.3">
      <c r="A252" s="31">
        <v>241</v>
      </c>
      <c r="B252" s="31"/>
      <c r="C252" s="78">
        <v>1</v>
      </c>
      <c r="D252" s="78" t="s">
        <v>277</v>
      </c>
      <c r="E252" s="32" t="s">
        <v>9</v>
      </c>
      <c r="F252" s="76">
        <v>155.17241379310346</v>
      </c>
      <c r="G252" s="76">
        <f t="shared" si="28"/>
        <v>155.17241379310346</v>
      </c>
      <c r="H252" s="33" t="s">
        <v>840</v>
      </c>
      <c r="I252" s="34">
        <f t="shared" si="29"/>
        <v>0</v>
      </c>
      <c r="J252" s="34" t="s">
        <v>904</v>
      </c>
      <c r="K252" s="39" t="s">
        <v>20</v>
      </c>
      <c r="L252" s="34">
        <f t="shared" si="30"/>
        <v>0</v>
      </c>
      <c r="M252" s="34" t="s">
        <v>849</v>
      </c>
      <c r="N252" s="34" t="s">
        <v>840</v>
      </c>
      <c r="O252" s="34">
        <f t="shared" si="27"/>
        <v>0</v>
      </c>
      <c r="P252" s="34" t="s">
        <v>936</v>
      </c>
      <c r="Q252" s="36" t="s">
        <v>840</v>
      </c>
      <c r="R252" s="34">
        <f t="shared" si="31"/>
        <v>0</v>
      </c>
      <c r="S252" s="34" t="s">
        <v>904</v>
      </c>
      <c r="T252" s="37">
        <v>135</v>
      </c>
      <c r="U252" s="34">
        <f t="shared" si="32"/>
        <v>135</v>
      </c>
      <c r="V252" s="38" t="s">
        <v>928</v>
      </c>
      <c r="W252" s="37" t="s">
        <v>840</v>
      </c>
      <c r="X252" s="34">
        <f t="shared" si="33"/>
        <v>0</v>
      </c>
      <c r="Y252" s="38" t="s">
        <v>840</v>
      </c>
      <c r="Z252" s="39">
        <f t="shared" si="34"/>
        <v>135</v>
      </c>
      <c r="AA252" s="40">
        <f t="shared" si="35"/>
        <v>135</v>
      </c>
      <c r="AB252" s="30"/>
    </row>
    <row r="253" spans="1:28" s="19" customFormat="1" ht="20.100000000000001" hidden="1" customHeight="1" x14ac:dyDescent="0.3">
      <c r="A253" s="31">
        <v>242</v>
      </c>
      <c r="B253" s="31"/>
      <c r="C253" s="78">
        <v>1</v>
      </c>
      <c r="D253" s="78" t="s">
        <v>278</v>
      </c>
      <c r="E253" s="32" t="s">
        <v>9</v>
      </c>
      <c r="F253" s="76">
        <v>173.79310344827587</v>
      </c>
      <c r="G253" s="76">
        <f t="shared" si="28"/>
        <v>173.79310344827587</v>
      </c>
      <c r="H253" s="33" t="s">
        <v>840</v>
      </c>
      <c r="I253" s="34">
        <f t="shared" si="29"/>
        <v>0</v>
      </c>
      <c r="J253" s="34" t="s">
        <v>904</v>
      </c>
      <c r="K253" s="39" t="s">
        <v>20</v>
      </c>
      <c r="L253" s="34">
        <f t="shared" si="30"/>
        <v>0</v>
      </c>
      <c r="M253" s="34" t="s">
        <v>849</v>
      </c>
      <c r="N253" s="34" t="s">
        <v>840</v>
      </c>
      <c r="O253" s="34">
        <f t="shared" si="27"/>
        <v>0</v>
      </c>
      <c r="P253" s="34" t="s">
        <v>936</v>
      </c>
      <c r="Q253" s="36" t="s">
        <v>840</v>
      </c>
      <c r="R253" s="34">
        <f t="shared" si="31"/>
        <v>0</v>
      </c>
      <c r="S253" s="34" t="s">
        <v>904</v>
      </c>
      <c r="T253" s="37">
        <v>157.94999999999999</v>
      </c>
      <c r="U253" s="34">
        <f t="shared" si="32"/>
        <v>157.94999999999999</v>
      </c>
      <c r="V253" s="38" t="s">
        <v>928</v>
      </c>
      <c r="W253" s="37" t="s">
        <v>840</v>
      </c>
      <c r="X253" s="34">
        <f t="shared" si="33"/>
        <v>0</v>
      </c>
      <c r="Y253" s="38" t="s">
        <v>840</v>
      </c>
      <c r="Z253" s="39">
        <f t="shared" si="34"/>
        <v>157.94999999999999</v>
      </c>
      <c r="AA253" s="40">
        <f t="shared" si="35"/>
        <v>157.94999999999999</v>
      </c>
      <c r="AB253" s="30"/>
    </row>
    <row r="254" spans="1:28" s="19" customFormat="1" ht="20.100000000000001" hidden="1" customHeight="1" x14ac:dyDescent="0.3">
      <c r="A254" s="31">
        <v>243</v>
      </c>
      <c r="B254" s="31"/>
      <c r="C254" s="78">
        <v>1</v>
      </c>
      <c r="D254" s="78" t="s">
        <v>279</v>
      </c>
      <c r="E254" s="32" t="s">
        <v>9</v>
      </c>
      <c r="F254" s="76">
        <v>106.89655172413794</v>
      </c>
      <c r="G254" s="76">
        <f t="shared" si="28"/>
        <v>106.89655172413794</v>
      </c>
      <c r="H254" s="33" t="s">
        <v>840</v>
      </c>
      <c r="I254" s="34">
        <f t="shared" si="29"/>
        <v>0</v>
      </c>
      <c r="J254" s="34" t="s">
        <v>904</v>
      </c>
      <c r="K254" s="39" t="s">
        <v>20</v>
      </c>
      <c r="L254" s="34">
        <f t="shared" si="30"/>
        <v>0</v>
      </c>
      <c r="M254" s="34" t="s">
        <v>849</v>
      </c>
      <c r="N254" s="41" t="s">
        <v>840</v>
      </c>
      <c r="O254" s="34">
        <f t="shared" si="27"/>
        <v>0</v>
      </c>
      <c r="P254" s="34" t="s">
        <v>936</v>
      </c>
      <c r="Q254" s="36" t="s">
        <v>840</v>
      </c>
      <c r="R254" s="34">
        <f t="shared" si="31"/>
        <v>0</v>
      </c>
      <c r="S254" s="34" t="s">
        <v>904</v>
      </c>
      <c r="T254" s="37">
        <v>85.05</v>
      </c>
      <c r="U254" s="34">
        <f t="shared" si="32"/>
        <v>85.05</v>
      </c>
      <c r="V254" s="38" t="s">
        <v>928</v>
      </c>
      <c r="W254" s="37" t="s">
        <v>840</v>
      </c>
      <c r="X254" s="34">
        <f t="shared" si="33"/>
        <v>0</v>
      </c>
      <c r="Y254" s="38" t="s">
        <v>840</v>
      </c>
      <c r="Z254" s="39">
        <f t="shared" si="34"/>
        <v>85.05</v>
      </c>
      <c r="AA254" s="40">
        <f t="shared" si="35"/>
        <v>85.05</v>
      </c>
      <c r="AB254" s="30"/>
    </row>
    <row r="255" spans="1:28" s="19" customFormat="1" ht="42.75" hidden="1" x14ac:dyDescent="0.3">
      <c r="A255" s="31">
        <v>244</v>
      </c>
      <c r="B255" s="31"/>
      <c r="C255" s="78">
        <v>1</v>
      </c>
      <c r="D255" s="78" t="s">
        <v>280</v>
      </c>
      <c r="E255" s="32" t="s">
        <v>9</v>
      </c>
      <c r="F255" s="76">
        <v>172.41379310344828</v>
      </c>
      <c r="G255" s="76">
        <f t="shared" si="28"/>
        <v>172.41379310344828</v>
      </c>
      <c r="H255" s="33" t="s">
        <v>840</v>
      </c>
      <c r="I255" s="34">
        <f t="shared" si="29"/>
        <v>0</v>
      </c>
      <c r="J255" s="34" t="s">
        <v>904</v>
      </c>
      <c r="K255" s="34" t="s">
        <v>20</v>
      </c>
      <c r="L255" s="34">
        <f t="shared" si="30"/>
        <v>0</v>
      </c>
      <c r="M255" s="34" t="s">
        <v>849</v>
      </c>
      <c r="N255" s="41" t="s">
        <v>840</v>
      </c>
      <c r="O255" s="34">
        <f t="shared" si="27"/>
        <v>0</v>
      </c>
      <c r="P255" s="34" t="s">
        <v>936</v>
      </c>
      <c r="Q255" s="36">
        <v>204.22500000000002</v>
      </c>
      <c r="R255" s="34">
        <f t="shared" si="31"/>
        <v>204.22500000000002</v>
      </c>
      <c r="S255" s="34" t="s">
        <v>907</v>
      </c>
      <c r="T255" s="37">
        <v>98.55</v>
      </c>
      <c r="U255" s="34">
        <f t="shared" si="32"/>
        <v>98.55</v>
      </c>
      <c r="V255" s="38" t="s">
        <v>928</v>
      </c>
      <c r="W255" s="37" t="s">
        <v>840</v>
      </c>
      <c r="X255" s="34">
        <f t="shared" si="33"/>
        <v>0</v>
      </c>
      <c r="Y255" s="38" t="s">
        <v>840</v>
      </c>
      <c r="Z255" s="39">
        <f t="shared" si="34"/>
        <v>151.38750000000002</v>
      </c>
      <c r="AA255" s="40">
        <f t="shared" si="35"/>
        <v>151.38750000000002</v>
      </c>
      <c r="AB255" s="30"/>
    </row>
    <row r="256" spans="1:28" s="19" customFormat="1" ht="42.75" hidden="1" x14ac:dyDescent="0.3">
      <c r="A256" s="31">
        <v>245</v>
      </c>
      <c r="B256" s="31"/>
      <c r="C256" s="78">
        <v>1</v>
      </c>
      <c r="D256" s="78" t="s">
        <v>281</v>
      </c>
      <c r="E256" s="32" t="s">
        <v>9</v>
      </c>
      <c r="F256" s="76">
        <v>143.31896551724139</v>
      </c>
      <c r="G256" s="76">
        <f t="shared" si="28"/>
        <v>143.31896551724139</v>
      </c>
      <c r="H256" s="33" t="s">
        <v>840</v>
      </c>
      <c r="I256" s="34">
        <f t="shared" si="29"/>
        <v>0</v>
      </c>
      <c r="J256" s="34" t="s">
        <v>904</v>
      </c>
      <c r="K256" s="34" t="s">
        <v>20</v>
      </c>
      <c r="L256" s="34">
        <f t="shared" si="30"/>
        <v>0</v>
      </c>
      <c r="M256" s="34" t="s">
        <v>849</v>
      </c>
      <c r="N256" s="41" t="s">
        <v>840</v>
      </c>
      <c r="O256" s="34">
        <f t="shared" si="27"/>
        <v>0</v>
      </c>
      <c r="P256" s="34" t="s">
        <v>936</v>
      </c>
      <c r="Q256" s="36">
        <v>204.74799999999999</v>
      </c>
      <c r="R256" s="34">
        <f t="shared" si="31"/>
        <v>204.74799999999999</v>
      </c>
      <c r="S256" s="34" t="s">
        <v>907</v>
      </c>
      <c r="T256" s="37">
        <v>103.95</v>
      </c>
      <c r="U256" s="34">
        <f t="shared" si="32"/>
        <v>103.95</v>
      </c>
      <c r="V256" s="38" t="s">
        <v>928</v>
      </c>
      <c r="W256" s="37" t="s">
        <v>840</v>
      </c>
      <c r="X256" s="34">
        <f t="shared" si="33"/>
        <v>0</v>
      </c>
      <c r="Y256" s="38" t="s">
        <v>840</v>
      </c>
      <c r="Z256" s="39">
        <f t="shared" si="34"/>
        <v>154.34899999999999</v>
      </c>
      <c r="AA256" s="40">
        <f t="shared" si="35"/>
        <v>154.34899999999999</v>
      </c>
      <c r="AB256" s="30"/>
    </row>
    <row r="257" spans="1:28" s="19" customFormat="1" ht="14.25" hidden="1" x14ac:dyDescent="0.3">
      <c r="A257" s="31">
        <v>246</v>
      </c>
      <c r="B257" s="31"/>
      <c r="C257" s="78">
        <v>1</v>
      </c>
      <c r="D257" s="78" t="s">
        <v>282</v>
      </c>
      <c r="E257" s="32" t="s">
        <v>9</v>
      </c>
      <c r="F257" s="76">
        <v>106.89655172413794</v>
      </c>
      <c r="G257" s="76">
        <f t="shared" si="28"/>
        <v>106.89655172413794</v>
      </c>
      <c r="H257" s="33" t="s">
        <v>840</v>
      </c>
      <c r="I257" s="34">
        <f t="shared" si="29"/>
        <v>0</v>
      </c>
      <c r="J257" s="34" t="s">
        <v>904</v>
      </c>
      <c r="K257" s="39" t="s">
        <v>20</v>
      </c>
      <c r="L257" s="34">
        <f t="shared" si="30"/>
        <v>0</v>
      </c>
      <c r="M257" s="34" t="s">
        <v>849</v>
      </c>
      <c r="N257" s="34" t="s">
        <v>840</v>
      </c>
      <c r="O257" s="34">
        <f t="shared" si="27"/>
        <v>0</v>
      </c>
      <c r="P257" s="34" t="s">
        <v>936</v>
      </c>
      <c r="Q257" s="36">
        <v>150.804</v>
      </c>
      <c r="R257" s="34">
        <f t="shared" si="31"/>
        <v>150.804</v>
      </c>
      <c r="S257" s="34" t="s">
        <v>907</v>
      </c>
      <c r="T257" s="37" t="s">
        <v>840</v>
      </c>
      <c r="U257" s="34">
        <f t="shared" si="32"/>
        <v>0</v>
      </c>
      <c r="V257" s="38" t="s">
        <v>840</v>
      </c>
      <c r="W257" s="37" t="s">
        <v>840</v>
      </c>
      <c r="X257" s="34">
        <f t="shared" si="33"/>
        <v>0</v>
      </c>
      <c r="Y257" s="38" t="s">
        <v>840</v>
      </c>
      <c r="Z257" s="39">
        <f t="shared" si="34"/>
        <v>150.804</v>
      </c>
      <c r="AA257" s="40">
        <f t="shared" si="35"/>
        <v>150.804</v>
      </c>
      <c r="AB257" s="30"/>
    </row>
    <row r="258" spans="1:28" s="19" customFormat="1" ht="14.25" hidden="1" x14ac:dyDescent="0.3">
      <c r="A258" s="31">
        <v>247</v>
      </c>
      <c r="B258" s="31"/>
      <c r="C258" s="78">
        <v>1</v>
      </c>
      <c r="D258" s="78" t="s">
        <v>283</v>
      </c>
      <c r="E258" s="32" t="s">
        <v>9</v>
      </c>
      <c r="F258" s="76">
        <v>198.27586206896552</v>
      </c>
      <c r="G258" s="76">
        <f t="shared" si="28"/>
        <v>198.27586206896552</v>
      </c>
      <c r="H258" s="33" t="s">
        <v>840</v>
      </c>
      <c r="I258" s="34">
        <f t="shared" si="29"/>
        <v>0</v>
      </c>
      <c r="J258" s="34" t="s">
        <v>904</v>
      </c>
      <c r="K258" s="34" t="s">
        <v>20</v>
      </c>
      <c r="L258" s="34">
        <f t="shared" si="30"/>
        <v>0</v>
      </c>
      <c r="M258" s="34" t="s">
        <v>849</v>
      </c>
      <c r="N258" s="41" t="s">
        <v>840</v>
      </c>
      <c r="O258" s="34">
        <f t="shared" si="27"/>
        <v>0</v>
      </c>
      <c r="P258" s="34" t="s">
        <v>936</v>
      </c>
      <c r="Q258" s="36">
        <v>266.44799999999998</v>
      </c>
      <c r="R258" s="34">
        <f t="shared" si="31"/>
        <v>266.44799999999998</v>
      </c>
      <c r="S258" s="34" t="s">
        <v>907</v>
      </c>
      <c r="T258" s="37" t="s">
        <v>840</v>
      </c>
      <c r="U258" s="34">
        <f t="shared" si="32"/>
        <v>0</v>
      </c>
      <c r="V258" s="38" t="s">
        <v>840</v>
      </c>
      <c r="W258" s="37" t="s">
        <v>840</v>
      </c>
      <c r="X258" s="34">
        <f t="shared" si="33"/>
        <v>0</v>
      </c>
      <c r="Y258" s="38" t="s">
        <v>840</v>
      </c>
      <c r="Z258" s="39">
        <f t="shared" si="34"/>
        <v>266.44799999999998</v>
      </c>
      <c r="AA258" s="40">
        <f t="shared" si="35"/>
        <v>266.44799999999998</v>
      </c>
      <c r="AB258" s="30"/>
    </row>
    <row r="259" spans="1:28" s="19" customFormat="1" ht="14.25" hidden="1" x14ac:dyDescent="0.3">
      <c r="A259" s="31">
        <v>248</v>
      </c>
      <c r="B259" s="31"/>
      <c r="C259" s="78">
        <v>1</v>
      </c>
      <c r="D259" s="78" t="s">
        <v>284</v>
      </c>
      <c r="E259" s="32" t="s">
        <v>9</v>
      </c>
      <c r="F259" s="76">
        <v>101.89655172413794</v>
      </c>
      <c r="G259" s="76">
        <f t="shared" si="28"/>
        <v>101.89655172413794</v>
      </c>
      <c r="H259" s="33" t="s">
        <v>840</v>
      </c>
      <c r="I259" s="34">
        <f t="shared" si="29"/>
        <v>0</v>
      </c>
      <c r="J259" s="34" t="s">
        <v>904</v>
      </c>
      <c r="K259" s="34" t="s">
        <v>20</v>
      </c>
      <c r="L259" s="34">
        <f t="shared" si="30"/>
        <v>0</v>
      </c>
      <c r="M259" s="34" t="s">
        <v>849</v>
      </c>
      <c r="N259" s="41" t="s">
        <v>840</v>
      </c>
      <c r="O259" s="34">
        <f t="shared" si="27"/>
        <v>0</v>
      </c>
      <c r="P259" s="34" t="s">
        <v>936</v>
      </c>
      <c r="Q259" s="36">
        <v>133.63200000000001</v>
      </c>
      <c r="R259" s="34">
        <f t="shared" si="31"/>
        <v>133.63200000000001</v>
      </c>
      <c r="S259" s="34" t="s">
        <v>907</v>
      </c>
      <c r="T259" s="37" t="s">
        <v>840</v>
      </c>
      <c r="U259" s="34">
        <f t="shared" si="32"/>
        <v>0</v>
      </c>
      <c r="V259" s="38" t="s">
        <v>840</v>
      </c>
      <c r="W259" s="37" t="s">
        <v>840</v>
      </c>
      <c r="X259" s="34">
        <f t="shared" si="33"/>
        <v>0</v>
      </c>
      <c r="Y259" s="38" t="s">
        <v>840</v>
      </c>
      <c r="Z259" s="39">
        <f t="shared" si="34"/>
        <v>133.63200000000001</v>
      </c>
      <c r="AA259" s="40">
        <f t="shared" si="35"/>
        <v>133.63200000000001</v>
      </c>
      <c r="AB259" s="30"/>
    </row>
    <row r="260" spans="1:28" s="19" customFormat="1" ht="42.75" hidden="1" x14ac:dyDescent="0.3">
      <c r="A260" s="31">
        <v>249</v>
      </c>
      <c r="B260" s="31"/>
      <c r="C260" s="78">
        <v>1</v>
      </c>
      <c r="D260" s="78" t="s">
        <v>285</v>
      </c>
      <c r="E260" s="32" t="s">
        <v>9</v>
      </c>
      <c r="F260" s="76">
        <v>306.20689655172413</v>
      </c>
      <c r="G260" s="76">
        <f t="shared" si="28"/>
        <v>306.20689655172413</v>
      </c>
      <c r="H260" s="33" t="s">
        <v>840</v>
      </c>
      <c r="I260" s="34">
        <f t="shared" si="29"/>
        <v>0</v>
      </c>
      <c r="J260" s="34" t="s">
        <v>904</v>
      </c>
      <c r="K260" s="34" t="s">
        <v>20</v>
      </c>
      <c r="L260" s="34">
        <f t="shared" si="30"/>
        <v>0</v>
      </c>
      <c r="M260" s="34" t="s">
        <v>849</v>
      </c>
      <c r="N260" s="41" t="s">
        <v>840</v>
      </c>
      <c r="O260" s="34">
        <f t="shared" si="27"/>
        <v>0</v>
      </c>
      <c r="P260" s="34" t="s">
        <v>936</v>
      </c>
      <c r="Q260" s="36">
        <v>694.36900000000003</v>
      </c>
      <c r="R260" s="34">
        <f t="shared" si="31"/>
        <v>694.36900000000003</v>
      </c>
      <c r="S260" s="34" t="s">
        <v>907</v>
      </c>
      <c r="T260" s="37">
        <v>255.15</v>
      </c>
      <c r="U260" s="34">
        <f t="shared" si="32"/>
        <v>255.15</v>
      </c>
      <c r="V260" s="38" t="s">
        <v>928</v>
      </c>
      <c r="W260" s="37" t="s">
        <v>840</v>
      </c>
      <c r="X260" s="34">
        <f t="shared" si="33"/>
        <v>0</v>
      </c>
      <c r="Y260" s="38" t="s">
        <v>840</v>
      </c>
      <c r="Z260" s="39">
        <f t="shared" si="34"/>
        <v>474.7595</v>
      </c>
      <c r="AA260" s="40">
        <f t="shared" si="35"/>
        <v>474.7595</v>
      </c>
      <c r="AB260" s="30"/>
    </row>
    <row r="261" spans="1:28" s="19" customFormat="1" ht="42.75" hidden="1" x14ac:dyDescent="0.3">
      <c r="A261" s="31">
        <v>250</v>
      </c>
      <c r="B261" s="31"/>
      <c r="C261" s="78">
        <v>1</v>
      </c>
      <c r="D261" s="78" t="s">
        <v>286</v>
      </c>
      <c r="E261" s="32" t="s">
        <v>9</v>
      </c>
      <c r="F261" s="76">
        <v>227.58620689655174</v>
      </c>
      <c r="G261" s="76">
        <f t="shared" si="28"/>
        <v>227.58620689655174</v>
      </c>
      <c r="H261" s="33" t="s">
        <v>840</v>
      </c>
      <c r="I261" s="34">
        <f t="shared" si="29"/>
        <v>0</v>
      </c>
      <c r="J261" s="34" t="s">
        <v>904</v>
      </c>
      <c r="K261" s="34" t="s">
        <v>20</v>
      </c>
      <c r="L261" s="34">
        <f t="shared" si="30"/>
        <v>0</v>
      </c>
      <c r="M261" s="34" t="s">
        <v>849</v>
      </c>
      <c r="N261" s="41" t="s">
        <v>840</v>
      </c>
      <c r="O261" s="34">
        <f t="shared" si="27"/>
        <v>0</v>
      </c>
      <c r="P261" s="34" t="s">
        <v>936</v>
      </c>
      <c r="Q261" s="36">
        <v>592.25399999999991</v>
      </c>
      <c r="R261" s="34">
        <f t="shared" si="31"/>
        <v>592.25399999999991</v>
      </c>
      <c r="S261" s="34" t="s">
        <v>907</v>
      </c>
      <c r="T261" s="37">
        <v>189</v>
      </c>
      <c r="U261" s="34">
        <f t="shared" si="32"/>
        <v>189</v>
      </c>
      <c r="V261" s="38" t="s">
        <v>928</v>
      </c>
      <c r="W261" s="37" t="s">
        <v>840</v>
      </c>
      <c r="X261" s="34">
        <f t="shared" si="33"/>
        <v>0</v>
      </c>
      <c r="Y261" s="38" t="s">
        <v>840</v>
      </c>
      <c r="Z261" s="39">
        <f t="shared" si="34"/>
        <v>390.62699999999995</v>
      </c>
      <c r="AA261" s="40">
        <f t="shared" si="35"/>
        <v>390.62699999999995</v>
      </c>
      <c r="AB261" s="30"/>
    </row>
    <row r="262" spans="1:28" s="19" customFormat="1" ht="42.75" hidden="1" x14ac:dyDescent="0.3">
      <c r="A262" s="31">
        <v>251</v>
      </c>
      <c r="B262" s="31"/>
      <c r="C262" s="78">
        <v>1</v>
      </c>
      <c r="D262" s="78" t="s">
        <v>287</v>
      </c>
      <c r="E262" s="32" t="s">
        <v>9</v>
      </c>
      <c r="F262" s="76">
        <v>318.96551724137936</v>
      </c>
      <c r="G262" s="76">
        <f t="shared" si="28"/>
        <v>318.96551724137936</v>
      </c>
      <c r="H262" s="33" t="s">
        <v>840</v>
      </c>
      <c r="I262" s="34">
        <f t="shared" si="29"/>
        <v>0</v>
      </c>
      <c r="J262" s="34" t="s">
        <v>904</v>
      </c>
      <c r="K262" s="39" t="s">
        <v>20</v>
      </c>
      <c r="L262" s="34">
        <f t="shared" si="30"/>
        <v>0</v>
      </c>
      <c r="M262" s="34" t="s">
        <v>849</v>
      </c>
      <c r="N262" s="41" t="s">
        <v>840</v>
      </c>
      <c r="O262" s="34">
        <f t="shared" si="27"/>
        <v>0</v>
      </c>
      <c r="P262" s="34" t="s">
        <v>936</v>
      </c>
      <c r="Q262" s="36">
        <v>694.36900000000003</v>
      </c>
      <c r="R262" s="34">
        <f t="shared" si="31"/>
        <v>694.36900000000003</v>
      </c>
      <c r="S262" s="34" t="s">
        <v>907</v>
      </c>
      <c r="T262" s="37">
        <v>255.15</v>
      </c>
      <c r="U262" s="34">
        <f t="shared" si="32"/>
        <v>255.15</v>
      </c>
      <c r="V262" s="38" t="s">
        <v>928</v>
      </c>
      <c r="W262" s="37" t="s">
        <v>840</v>
      </c>
      <c r="X262" s="34">
        <f t="shared" si="33"/>
        <v>0</v>
      </c>
      <c r="Y262" s="38" t="s">
        <v>840</v>
      </c>
      <c r="Z262" s="39">
        <f t="shared" si="34"/>
        <v>474.7595</v>
      </c>
      <c r="AA262" s="40">
        <f t="shared" si="35"/>
        <v>474.7595</v>
      </c>
      <c r="AB262" s="30"/>
    </row>
    <row r="263" spans="1:28" s="19" customFormat="1" ht="42.75" hidden="1" x14ac:dyDescent="0.3">
      <c r="A263" s="31">
        <v>252</v>
      </c>
      <c r="B263" s="31"/>
      <c r="C263" s="78">
        <v>1</v>
      </c>
      <c r="D263" s="78" t="s">
        <v>288</v>
      </c>
      <c r="E263" s="32" t="s">
        <v>9</v>
      </c>
      <c r="F263" s="76">
        <v>423.49137931034488</v>
      </c>
      <c r="G263" s="76">
        <f t="shared" si="28"/>
        <v>423.49137931034488</v>
      </c>
      <c r="H263" s="33" t="s">
        <v>840</v>
      </c>
      <c r="I263" s="34">
        <f t="shared" si="29"/>
        <v>0</v>
      </c>
      <c r="J263" s="34" t="s">
        <v>904</v>
      </c>
      <c r="K263" s="39" t="s">
        <v>20</v>
      </c>
      <c r="L263" s="34">
        <f t="shared" si="30"/>
        <v>0</v>
      </c>
      <c r="M263" s="34" t="s">
        <v>849</v>
      </c>
      <c r="N263" s="41" t="s">
        <v>840</v>
      </c>
      <c r="O263" s="34">
        <f t="shared" si="27"/>
        <v>0</v>
      </c>
      <c r="P263" s="34" t="s">
        <v>936</v>
      </c>
      <c r="Q263" s="36">
        <v>497.05600000000004</v>
      </c>
      <c r="R263" s="34">
        <f t="shared" si="31"/>
        <v>497.05600000000004</v>
      </c>
      <c r="S263" s="34" t="s">
        <v>907</v>
      </c>
      <c r="T263" s="37">
        <v>355.05</v>
      </c>
      <c r="U263" s="34">
        <f t="shared" si="32"/>
        <v>355.05</v>
      </c>
      <c r="V263" s="38" t="s">
        <v>928</v>
      </c>
      <c r="W263" s="37" t="s">
        <v>840</v>
      </c>
      <c r="X263" s="34">
        <f t="shared" si="33"/>
        <v>0</v>
      </c>
      <c r="Y263" s="38" t="s">
        <v>840</v>
      </c>
      <c r="Z263" s="39">
        <f t="shared" si="34"/>
        <v>426.053</v>
      </c>
      <c r="AA263" s="40">
        <f t="shared" si="35"/>
        <v>426.053</v>
      </c>
      <c r="AB263" s="30"/>
    </row>
    <row r="264" spans="1:28" s="19" customFormat="1" ht="42.75" hidden="1" x14ac:dyDescent="0.3">
      <c r="A264" s="31">
        <v>253</v>
      </c>
      <c r="B264" s="31"/>
      <c r="C264" s="78">
        <v>1</v>
      </c>
      <c r="D264" s="78" t="s">
        <v>289</v>
      </c>
      <c r="E264" s="32" t="s">
        <v>9</v>
      </c>
      <c r="F264" s="76">
        <v>493.5344827586207</v>
      </c>
      <c r="G264" s="76">
        <f t="shared" si="28"/>
        <v>493.5344827586207</v>
      </c>
      <c r="H264" s="33" t="s">
        <v>840</v>
      </c>
      <c r="I264" s="34">
        <f t="shared" si="29"/>
        <v>0</v>
      </c>
      <c r="J264" s="34" t="s">
        <v>904</v>
      </c>
      <c r="K264" s="39" t="s">
        <v>20</v>
      </c>
      <c r="L264" s="34">
        <f t="shared" si="30"/>
        <v>0</v>
      </c>
      <c r="M264" s="34" t="s">
        <v>849</v>
      </c>
      <c r="N264" s="41" t="s">
        <v>840</v>
      </c>
      <c r="O264" s="34">
        <f t="shared" si="27"/>
        <v>0</v>
      </c>
      <c r="P264" s="34" t="s">
        <v>936</v>
      </c>
      <c r="Q264" s="36">
        <v>579.16599999999994</v>
      </c>
      <c r="R264" s="34">
        <f t="shared" si="31"/>
        <v>579.16599999999994</v>
      </c>
      <c r="S264" s="34" t="s">
        <v>907</v>
      </c>
      <c r="T264" s="37">
        <v>414.45</v>
      </c>
      <c r="U264" s="34">
        <f t="shared" si="32"/>
        <v>414.45</v>
      </c>
      <c r="V264" s="38" t="s">
        <v>928</v>
      </c>
      <c r="W264" s="37" t="s">
        <v>840</v>
      </c>
      <c r="X264" s="34">
        <f t="shared" si="33"/>
        <v>0</v>
      </c>
      <c r="Y264" s="38" t="s">
        <v>840</v>
      </c>
      <c r="Z264" s="39">
        <f t="shared" si="34"/>
        <v>496.80799999999999</v>
      </c>
      <c r="AA264" s="40">
        <f t="shared" si="35"/>
        <v>496.80799999999999</v>
      </c>
      <c r="AB264" s="30"/>
    </row>
    <row r="265" spans="1:28" s="19" customFormat="1" ht="42.75" hidden="1" x14ac:dyDescent="0.3">
      <c r="A265" s="31">
        <v>254</v>
      </c>
      <c r="B265" s="31"/>
      <c r="C265" s="78">
        <v>1</v>
      </c>
      <c r="D265" s="78" t="s">
        <v>290</v>
      </c>
      <c r="E265" s="32" t="s">
        <v>9</v>
      </c>
      <c r="F265" s="76">
        <v>689.65517241379314</v>
      </c>
      <c r="G265" s="76">
        <f t="shared" si="28"/>
        <v>689.65517241379314</v>
      </c>
      <c r="H265" s="33" t="s">
        <v>840</v>
      </c>
      <c r="I265" s="34">
        <f t="shared" si="29"/>
        <v>0</v>
      </c>
      <c r="J265" s="34" t="s">
        <v>904</v>
      </c>
      <c r="K265" s="34" t="s">
        <v>20</v>
      </c>
      <c r="L265" s="34">
        <f t="shared" si="30"/>
        <v>0</v>
      </c>
      <c r="M265" s="34" t="s">
        <v>849</v>
      </c>
      <c r="N265" s="41" t="s">
        <v>840</v>
      </c>
      <c r="O265" s="34">
        <f t="shared" si="27"/>
        <v>0</v>
      </c>
      <c r="P265" s="34" t="s">
        <v>936</v>
      </c>
      <c r="Q265" s="36">
        <v>667.1339999999999</v>
      </c>
      <c r="R265" s="34">
        <f t="shared" si="31"/>
        <v>667.1339999999999</v>
      </c>
      <c r="S265" s="34" t="s">
        <v>907</v>
      </c>
      <c r="T265" s="37">
        <v>476.55</v>
      </c>
      <c r="U265" s="34">
        <f t="shared" si="32"/>
        <v>476.55</v>
      </c>
      <c r="V265" s="38" t="s">
        <v>928</v>
      </c>
      <c r="W265" s="37" t="s">
        <v>840</v>
      </c>
      <c r="X265" s="34">
        <f t="shared" si="33"/>
        <v>0</v>
      </c>
      <c r="Y265" s="38" t="s">
        <v>840</v>
      </c>
      <c r="Z265" s="39">
        <f t="shared" si="34"/>
        <v>571.84199999999998</v>
      </c>
      <c r="AA265" s="40">
        <f t="shared" si="35"/>
        <v>571.84199999999998</v>
      </c>
      <c r="AB265" s="30"/>
    </row>
    <row r="266" spans="1:28" s="19" customFormat="1" ht="42.75" hidden="1" x14ac:dyDescent="0.3">
      <c r="A266" s="31">
        <v>255</v>
      </c>
      <c r="B266" s="31"/>
      <c r="C266" s="78">
        <v>1</v>
      </c>
      <c r="D266" s="78" t="s">
        <v>291</v>
      </c>
      <c r="E266" s="32" t="s">
        <v>9</v>
      </c>
      <c r="F266" s="76">
        <v>943.96551724137942</v>
      </c>
      <c r="G266" s="76">
        <f t="shared" si="28"/>
        <v>943.96551724137942</v>
      </c>
      <c r="H266" s="33" t="s">
        <v>840</v>
      </c>
      <c r="I266" s="34">
        <f t="shared" si="29"/>
        <v>0</v>
      </c>
      <c r="J266" s="34" t="s">
        <v>904</v>
      </c>
      <c r="K266" s="39" t="s">
        <v>20</v>
      </c>
      <c r="L266" s="34">
        <f t="shared" si="30"/>
        <v>0</v>
      </c>
      <c r="M266" s="34" t="s">
        <v>849</v>
      </c>
      <c r="N266" s="41" t="s">
        <v>840</v>
      </c>
      <c r="O266" s="34">
        <f t="shared" si="27"/>
        <v>0</v>
      </c>
      <c r="P266" s="34" t="s">
        <v>936</v>
      </c>
      <c r="Q266" s="36">
        <v>988.40000000000009</v>
      </c>
      <c r="R266" s="34">
        <f t="shared" si="31"/>
        <v>988.40000000000009</v>
      </c>
      <c r="S266" s="34" t="s">
        <v>907</v>
      </c>
      <c r="T266" s="37">
        <v>495.45</v>
      </c>
      <c r="U266" s="34">
        <f t="shared" si="32"/>
        <v>495.45</v>
      </c>
      <c r="V266" s="38" t="s">
        <v>928</v>
      </c>
      <c r="W266" s="37" t="s">
        <v>840</v>
      </c>
      <c r="X266" s="34">
        <f t="shared" si="33"/>
        <v>0</v>
      </c>
      <c r="Y266" s="38" t="s">
        <v>840</v>
      </c>
      <c r="Z266" s="39">
        <f t="shared" si="34"/>
        <v>741.92500000000007</v>
      </c>
      <c r="AA266" s="40">
        <f t="shared" si="35"/>
        <v>741.92500000000007</v>
      </c>
      <c r="AB266" s="30"/>
    </row>
    <row r="267" spans="1:28" s="19" customFormat="1" ht="42.75" hidden="1" x14ac:dyDescent="0.3">
      <c r="A267" s="31">
        <v>256</v>
      </c>
      <c r="B267" s="31"/>
      <c r="C267" s="78">
        <v>1</v>
      </c>
      <c r="D267" s="78" t="s">
        <v>292</v>
      </c>
      <c r="E267" s="32" t="s">
        <v>9</v>
      </c>
      <c r="F267" s="76">
        <v>990.00000000000011</v>
      </c>
      <c r="G267" s="76">
        <f t="shared" si="28"/>
        <v>990.00000000000011</v>
      </c>
      <c r="H267" s="33" t="s">
        <v>840</v>
      </c>
      <c r="I267" s="34">
        <f t="shared" si="29"/>
        <v>0</v>
      </c>
      <c r="J267" s="34" t="s">
        <v>904</v>
      </c>
      <c r="K267" s="39" t="s">
        <v>20</v>
      </c>
      <c r="L267" s="34">
        <f t="shared" si="30"/>
        <v>0</v>
      </c>
      <c r="M267" s="34" t="s">
        <v>849</v>
      </c>
      <c r="N267" s="41" t="s">
        <v>840</v>
      </c>
      <c r="O267" s="34">
        <f t="shared" si="27"/>
        <v>0</v>
      </c>
      <c r="P267" s="34" t="s">
        <v>936</v>
      </c>
      <c r="Q267" s="36">
        <v>1080.05</v>
      </c>
      <c r="R267" s="34">
        <f t="shared" si="31"/>
        <v>1080.05</v>
      </c>
      <c r="S267" s="34" t="s">
        <v>907</v>
      </c>
      <c r="T267" s="37">
        <v>506.25</v>
      </c>
      <c r="U267" s="34">
        <f t="shared" si="32"/>
        <v>506.25</v>
      </c>
      <c r="V267" s="38" t="s">
        <v>928</v>
      </c>
      <c r="W267" s="37" t="s">
        <v>840</v>
      </c>
      <c r="X267" s="34">
        <f t="shared" si="33"/>
        <v>0</v>
      </c>
      <c r="Y267" s="38" t="s">
        <v>840</v>
      </c>
      <c r="Z267" s="39">
        <f t="shared" si="34"/>
        <v>793.15</v>
      </c>
      <c r="AA267" s="40">
        <f t="shared" si="35"/>
        <v>793.15</v>
      </c>
      <c r="AB267" s="30"/>
    </row>
    <row r="268" spans="1:28" s="19" customFormat="1" ht="42.75" hidden="1" x14ac:dyDescent="0.3">
      <c r="A268" s="31">
        <v>257</v>
      </c>
      <c r="B268" s="31"/>
      <c r="C268" s="78">
        <v>1</v>
      </c>
      <c r="D268" s="78" t="s">
        <v>293</v>
      </c>
      <c r="E268" s="32" t="s">
        <v>9</v>
      </c>
      <c r="F268" s="76">
        <v>1218.75</v>
      </c>
      <c r="G268" s="76">
        <f t="shared" si="28"/>
        <v>1218.75</v>
      </c>
      <c r="H268" s="33" t="s">
        <v>840</v>
      </c>
      <c r="I268" s="34">
        <f t="shared" si="29"/>
        <v>0</v>
      </c>
      <c r="J268" s="34" t="s">
        <v>904</v>
      </c>
      <c r="K268" s="34" t="s">
        <v>20</v>
      </c>
      <c r="L268" s="34">
        <f t="shared" si="30"/>
        <v>0</v>
      </c>
      <c r="M268" s="34" t="s">
        <v>849</v>
      </c>
      <c r="N268" s="41" t="s">
        <v>840</v>
      </c>
      <c r="O268" s="34">
        <f t="shared" ref="O268:O331" si="36">IFERROR($C268*N268,0)</f>
        <v>0</v>
      </c>
      <c r="P268" s="34" t="s">
        <v>936</v>
      </c>
      <c r="Q268" s="36">
        <v>1225.356</v>
      </c>
      <c r="R268" s="34">
        <f t="shared" si="31"/>
        <v>1225.356</v>
      </c>
      <c r="S268" s="34" t="s">
        <v>907</v>
      </c>
      <c r="T268" s="37">
        <v>565.65</v>
      </c>
      <c r="U268" s="34">
        <f t="shared" si="32"/>
        <v>565.65</v>
      </c>
      <c r="V268" s="38" t="s">
        <v>928</v>
      </c>
      <c r="W268" s="37" t="s">
        <v>840</v>
      </c>
      <c r="X268" s="34">
        <f t="shared" si="33"/>
        <v>0</v>
      </c>
      <c r="Y268" s="38" t="s">
        <v>840</v>
      </c>
      <c r="Z268" s="39">
        <f t="shared" si="34"/>
        <v>895.50299999999993</v>
      </c>
      <c r="AA268" s="40">
        <f t="shared" si="35"/>
        <v>895.50299999999993</v>
      </c>
      <c r="AB268" s="30"/>
    </row>
    <row r="269" spans="1:28" s="19" customFormat="1" ht="20.100000000000001" hidden="1" customHeight="1" x14ac:dyDescent="0.3">
      <c r="A269" s="31">
        <v>258</v>
      </c>
      <c r="B269" s="31"/>
      <c r="C269" s="78">
        <v>1</v>
      </c>
      <c r="D269" s="78" t="s">
        <v>294</v>
      </c>
      <c r="E269" s="32" t="s">
        <v>9</v>
      </c>
      <c r="F269" s="76">
        <v>103.44827586206897</v>
      </c>
      <c r="G269" s="76">
        <f t="shared" ref="G269:G332" si="37">F269*C269</f>
        <v>103.44827586206897</v>
      </c>
      <c r="H269" s="33" t="s">
        <v>840</v>
      </c>
      <c r="I269" s="34">
        <f t="shared" ref="I269:I332" si="38">IFERROR($C269*H269,0)</f>
        <v>0</v>
      </c>
      <c r="J269" s="34" t="s">
        <v>904</v>
      </c>
      <c r="K269" s="34" t="s">
        <v>20</v>
      </c>
      <c r="L269" s="34">
        <f t="shared" ref="L269:L332" si="39">IFERROR($C269*K269,0)</f>
        <v>0</v>
      </c>
      <c r="M269" s="34" t="s">
        <v>849</v>
      </c>
      <c r="N269" s="34" t="s">
        <v>840</v>
      </c>
      <c r="O269" s="34">
        <f t="shared" si="36"/>
        <v>0</v>
      </c>
      <c r="P269" s="34" t="s">
        <v>936</v>
      </c>
      <c r="Q269" s="36" t="s">
        <v>840</v>
      </c>
      <c r="R269" s="34">
        <f t="shared" ref="R269:R332" si="40">IFERROR($C269*Q269,0)</f>
        <v>0</v>
      </c>
      <c r="S269" s="34" t="s">
        <v>904</v>
      </c>
      <c r="T269" s="37">
        <v>79.650000000000006</v>
      </c>
      <c r="U269" s="34">
        <f t="shared" ref="U269:U332" si="41">IFERROR($C269*T269,0)</f>
        <v>79.650000000000006</v>
      </c>
      <c r="V269" s="38" t="s">
        <v>928</v>
      </c>
      <c r="W269" s="37" t="s">
        <v>840</v>
      </c>
      <c r="X269" s="34">
        <f t="shared" ref="X269:X332" si="42">IFERROR($C269*W269,0)</f>
        <v>0</v>
      </c>
      <c r="Y269" s="38" t="s">
        <v>840</v>
      </c>
      <c r="Z269" s="39">
        <f t="shared" ref="Z269:Z332" si="43">IFERROR(MEDIAN(H269,K269,N269,Q269, T269,W269),"No cotiza")</f>
        <v>79.650000000000006</v>
      </c>
      <c r="AA269" s="40">
        <f t="shared" ref="AA269:AA332" si="44">IFERROR($C269*Z269,0)</f>
        <v>79.650000000000006</v>
      </c>
      <c r="AB269" s="30"/>
    </row>
    <row r="270" spans="1:28" s="19" customFormat="1" ht="20.100000000000001" hidden="1" customHeight="1" x14ac:dyDescent="0.3">
      <c r="A270" s="31">
        <v>259</v>
      </c>
      <c r="B270" s="31"/>
      <c r="C270" s="78">
        <v>1</v>
      </c>
      <c r="D270" s="78" t="s">
        <v>295</v>
      </c>
      <c r="E270" s="32" t="s">
        <v>9</v>
      </c>
      <c r="F270" s="76">
        <v>1362.0689655172414</v>
      </c>
      <c r="G270" s="76">
        <f t="shared" si="37"/>
        <v>1362.0689655172414</v>
      </c>
      <c r="H270" s="33" t="s">
        <v>840</v>
      </c>
      <c r="I270" s="34">
        <f t="shared" si="38"/>
        <v>0</v>
      </c>
      <c r="J270" s="34" t="s">
        <v>904</v>
      </c>
      <c r="K270" s="34" t="s">
        <v>20</v>
      </c>
      <c r="L270" s="34">
        <f t="shared" si="39"/>
        <v>0</v>
      </c>
      <c r="M270" s="34" t="s">
        <v>849</v>
      </c>
      <c r="N270" s="34" t="s">
        <v>840</v>
      </c>
      <c r="O270" s="34">
        <f t="shared" si="36"/>
        <v>0</v>
      </c>
      <c r="P270" s="34" t="s">
        <v>936</v>
      </c>
      <c r="Q270" s="36" t="s">
        <v>840</v>
      </c>
      <c r="R270" s="34">
        <f t="shared" si="40"/>
        <v>0</v>
      </c>
      <c r="S270" s="34" t="s">
        <v>904</v>
      </c>
      <c r="T270" s="37">
        <v>675</v>
      </c>
      <c r="U270" s="34">
        <f t="shared" si="41"/>
        <v>675</v>
      </c>
      <c r="V270" s="38" t="s">
        <v>928</v>
      </c>
      <c r="W270" s="37" t="s">
        <v>840</v>
      </c>
      <c r="X270" s="34">
        <f t="shared" si="42"/>
        <v>0</v>
      </c>
      <c r="Y270" s="38" t="s">
        <v>840</v>
      </c>
      <c r="Z270" s="39">
        <f t="shared" si="43"/>
        <v>675</v>
      </c>
      <c r="AA270" s="40">
        <f t="shared" si="44"/>
        <v>675</v>
      </c>
      <c r="AB270" s="30"/>
    </row>
    <row r="271" spans="1:28" s="19" customFormat="1" ht="42.75" hidden="1" x14ac:dyDescent="0.3">
      <c r="A271" s="31">
        <v>260</v>
      </c>
      <c r="B271" s="31"/>
      <c r="C271" s="78">
        <v>1</v>
      </c>
      <c r="D271" s="78" t="s">
        <v>296</v>
      </c>
      <c r="E271" s="32" t="s">
        <v>9</v>
      </c>
      <c r="F271" s="76">
        <v>94.827586206896555</v>
      </c>
      <c r="G271" s="76">
        <f t="shared" si="37"/>
        <v>94.827586206896555</v>
      </c>
      <c r="H271" s="33" t="s">
        <v>840</v>
      </c>
      <c r="I271" s="34">
        <f t="shared" si="38"/>
        <v>0</v>
      </c>
      <c r="J271" s="34" t="s">
        <v>904</v>
      </c>
      <c r="K271" s="34" t="s">
        <v>20</v>
      </c>
      <c r="L271" s="34">
        <f t="shared" si="39"/>
        <v>0</v>
      </c>
      <c r="M271" s="34" t="s">
        <v>849</v>
      </c>
      <c r="N271" s="34" t="s">
        <v>840</v>
      </c>
      <c r="O271" s="34">
        <f t="shared" si="36"/>
        <v>0</v>
      </c>
      <c r="P271" s="34" t="s">
        <v>936</v>
      </c>
      <c r="Q271" s="36">
        <v>108.9</v>
      </c>
      <c r="R271" s="34">
        <f t="shared" si="40"/>
        <v>108.9</v>
      </c>
      <c r="S271" s="34" t="s">
        <v>907</v>
      </c>
      <c r="T271" s="37">
        <v>63.45</v>
      </c>
      <c r="U271" s="34">
        <f t="shared" si="41"/>
        <v>63.45</v>
      </c>
      <c r="V271" s="38" t="s">
        <v>928</v>
      </c>
      <c r="W271" s="37" t="s">
        <v>840</v>
      </c>
      <c r="X271" s="34">
        <f t="shared" si="42"/>
        <v>0</v>
      </c>
      <c r="Y271" s="38" t="s">
        <v>840</v>
      </c>
      <c r="Z271" s="39">
        <f t="shared" si="43"/>
        <v>86.175000000000011</v>
      </c>
      <c r="AA271" s="40">
        <f t="shared" si="44"/>
        <v>86.175000000000011</v>
      </c>
      <c r="AB271" s="30"/>
    </row>
    <row r="272" spans="1:28" s="19" customFormat="1" ht="42.75" hidden="1" x14ac:dyDescent="0.3">
      <c r="A272" s="31">
        <v>261</v>
      </c>
      <c r="B272" s="31"/>
      <c r="C272" s="78">
        <v>1</v>
      </c>
      <c r="D272" s="78" t="s">
        <v>297</v>
      </c>
      <c r="E272" s="32" t="s">
        <v>9</v>
      </c>
      <c r="F272" s="76">
        <v>480</v>
      </c>
      <c r="G272" s="76">
        <f t="shared" si="37"/>
        <v>480</v>
      </c>
      <c r="H272" s="33">
        <v>469.3</v>
      </c>
      <c r="I272" s="34">
        <f t="shared" si="38"/>
        <v>469.3</v>
      </c>
      <c r="J272" s="34" t="s">
        <v>904</v>
      </c>
      <c r="K272" s="34" t="s">
        <v>20</v>
      </c>
      <c r="L272" s="34">
        <f t="shared" si="39"/>
        <v>0</v>
      </c>
      <c r="M272" s="34" t="s">
        <v>849</v>
      </c>
      <c r="N272" s="34" t="s">
        <v>840</v>
      </c>
      <c r="O272" s="34">
        <f t="shared" si="36"/>
        <v>0</v>
      </c>
      <c r="P272" s="34" t="s">
        <v>936</v>
      </c>
      <c r="Q272" s="36">
        <v>483.86800000000005</v>
      </c>
      <c r="R272" s="34">
        <f t="shared" si="40"/>
        <v>483.86800000000005</v>
      </c>
      <c r="S272" s="34" t="s">
        <v>907</v>
      </c>
      <c r="T272" s="37">
        <v>274.05</v>
      </c>
      <c r="U272" s="34">
        <f t="shared" si="41"/>
        <v>274.05</v>
      </c>
      <c r="V272" s="38" t="s">
        <v>928</v>
      </c>
      <c r="W272" s="37" t="s">
        <v>840</v>
      </c>
      <c r="X272" s="34">
        <f t="shared" si="42"/>
        <v>0</v>
      </c>
      <c r="Y272" s="38" t="s">
        <v>840</v>
      </c>
      <c r="Z272" s="39">
        <f t="shared" si="43"/>
        <v>469.3</v>
      </c>
      <c r="AA272" s="40">
        <f t="shared" si="44"/>
        <v>469.3</v>
      </c>
      <c r="AB272" s="30"/>
    </row>
    <row r="273" spans="1:28" s="19" customFormat="1" ht="14.25" hidden="1" x14ac:dyDescent="0.3">
      <c r="A273" s="31">
        <v>262</v>
      </c>
      <c r="B273" s="31"/>
      <c r="C273" s="78">
        <v>1</v>
      </c>
      <c r="D273" s="78" t="s">
        <v>298</v>
      </c>
      <c r="E273" s="32" t="s">
        <v>9</v>
      </c>
      <c r="F273" s="76">
        <v>418.96551724137936</v>
      </c>
      <c r="G273" s="76">
        <f t="shared" si="37"/>
        <v>418.96551724137936</v>
      </c>
      <c r="H273" s="33" t="s">
        <v>840</v>
      </c>
      <c r="I273" s="34">
        <f t="shared" si="38"/>
        <v>0</v>
      </c>
      <c r="J273" s="34" t="s">
        <v>904</v>
      </c>
      <c r="K273" s="34" t="s">
        <v>20</v>
      </c>
      <c r="L273" s="34">
        <f t="shared" si="39"/>
        <v>0</v>
      </c>
      <c r="M273" s="34" t="s">
        <v>849</v>
      </c>
      <c r="N273" s="34" t="s">
        <v>840</v>
      </c>
      <c r="O273" s="34">
        <f t="shared" si="36"/>
        <v>0</v>
      </c>
      <c r="P273" s="34" t="s">
        <v>936</v>
      </c>
      <c r="Q273" s="36">
        <v>325</v>
      </c>
      <c r="R273" s="34">
        <f t="shared" si="40"/>
        <v>325</v>
      </c>
      <c r="S273" s="34" t="s">
        <v>907</v>
      </c>
      <c r="T273" s="37" t="s">
        <v>840</v>
      </c>
      <c r="U273" s="34">
        <f t="shared" si="41"/>
        <v>0</v>
      </c>
      <c r="V273" s="38" t="s">
        <v>840</v>
      </c>
      <c r="W273" s="37" t="s">
        <v>840</v>
      </c>
      <c r="X273" s="34">
        <f t="shared" si="42"/>
        <v>0</v>
      </c>
      <c r="Y273" s="38" t="s">
        <v>840</v>
      </c>
      <c r="Z273" s="39">
        <f t="shared" si="43"/>
        <v>325</v>
      </c>
      <c r="AA273" s="40">
        <f t="shared" si="44"/>
        <v>325</v>
      </c>
      <c r="AB273" s="30"/>
    </row>
    <row r="274" spans="1:28" s="73" customFormat="1" ht="20.100000000000001" hidden="1" customHeight="1" x14ac:dyDescent="0.3">
      <c r="A274" s="65">
        <v>263</v>
      </c>
      <c r="B274" s="65"/>
      <c r="C274" s="79">
        <v>1</v>
      </c>
      <c r="D274" s="79" t="s">
        <v>299</v>
      </c>
      <c r="E274" s="65" t="s">
        <v>9</v>
      </c>
      <c r="F274" s="77">
        <v>545.17241379310349</v>
      </c>
      <c r="G274" s="77">
        <f t="shared" si="37"/>
        <v>545.17241379310349</v>
      </c>
      <c r="H274" s="66" t="s">
        <v>840</v>
      </c>
      <c r="I274" s="63">
        <f t="shared" si="38"/>
        <v>0</v>
      </c>
      <c r="J274" s="63" t="s">
        <v>904</v>
      </c>
      <c r="K274" s="63" t="s">
        <v>20</v>
      </c>
      <c r="L274" s="63">
        <f t="shared" si="39"/>
        <v>0</v>
      </c>
      <c r="M274" s="63" t="s">
        <v>849</v>
      </c>
      <c r="N274" s="63" t="s">
        <v>840</v>
      </c>
      <c r="O274" s="63">
        <f t="shared" si="36"/>
        <v>0</v>
      </c>
      <c r="P274" s="63" t="s">
        <v>936</v>
      </c>
      <c r="Q274" s="68" t="s">
        <v>840</v>
      </c>
      <c r="R274" s="63">
        <f t="shared" si="40"/>
        <v>0</v>
      </c>
      <c r="S274" s="63" t="s">
        <v>904</v>
      </c>
      <c r="T274" s="69" t="s">
        <v>840</v>
      </c>
      <c r="U274" s="63">
        <f t="shared" si="41"/>
        <v>0</v>
      </c>
      <c r="V274" s="70" t="s">
        <v>840</v>
      </c>
      <c r="W274" s="69" t="s">
        <v>840</v>
      </c>
      <c r="X274" s="63">
        <f t="shared" si="42"/>
        <v>0</v>
      </c>
      <c r="Y274" s="70" t="s">
        <v>840</v>
      </c>
      <c r="Z274" s="71" t="str">
        <f t="shared" si="43"/>
        <v>No cotiza</v>
      </c>
      <c r="AA274" s="71">
        <f t="shared" si="44"/>
        <v>0</v>
      </c>
      <c r="AB274" s="72"/>
    </row>
    <row r="275" spans="1:28" s="19" customFormat="1" ht="67.5" hidden="1" x14ac:dyDescent="0.3">
      <c r="A275" s="31">
        <v>264</v>
      </c>
      <c r="B275" s="31"/>
      <c r="C275" s="78">
        <v>1</v>
      </c>
      <c r="D275" s="78" t="s">
        <v>300</v>
      </c>
      <c r="E275" s="32" t="s">
        <v>9</v>
      </c>
      <c r="F275" s="76">
        <v>802.80172413793105</v>
      </c>
      <c r="G275" s="76">
        <f t="shared" si="37"/>
        <v>802.80172413793105</v>
      </c>
      <c r="H275" s="33" t="s">
        <v>840</v>
      </c>
      <c r="I275" s="34">
        <f t="shared" si="38"/>
        <v>0</v>
      </c>
      <c r="J275" s="34" t="s">
        <v>904</v>
      </c>
      <c r="K275" s="39" t="s">
        <v>20</v>
      </c>
      <c r="L275" s="34">
        <f t="shared" si="39"/>
        <v>0</v>
      </c>
      <c r="M275" s="34" t="s">
        <v>849</v>
      </c>
      <c r="N275" s="41" t="s">
        <v>840</v>
      </c>
      <c r="O275" s="34">
        <f t="shared" si="36"/>
        <v>0</v>
      </c>
      <c r="P275" s="34" t="s">
        <v>936</v>
      </c>
      <c r="Q275" s="36">
        <v>935</v>
      </c>
      <c r="R275" s="34">
        <f t="shared" si="40"/>
        <v>935</v>
      </c>
      <c r="S275" s="34" t="s">
        <v>907</v>
      </c>
      <c r="T275" s="37">
        <v>903.15</v>
      </c>
      <c r="U275" s="34">
        <f t="shared" si="41"/>
        <v>903.15</v>
      </c>
      <c r="V275" s="38" t="s">
        <v>928</v>
      </c>
      <c r="W275" s="37" t="s">
        <v>840</v>
      </c>
      <c r="X275" s="34">
        <f t="shared" si="42"/>
        <v>0</v>
      </c>
      <c r="Y275" s="38" t="s">
        <v>840</v>
      </c>
      <c r="Z275" s="39">
        <f t="shared" si="43"/>
        <v>919.07500000000005</v>
      </c>
      <c r="AA275" s="40">
        <f t="shared" si="44"/>
        <v>919.07500000000005</v>
      </c>
      <c r="AB275" s="30"/>
    </row>
    <row r="276" spans="1:28" s="19" customFormat="1" ht="50.1" hidden="1" customHeight="1" x14ac:dyDescent="0.3">
      <c r="A276" s="31">
        <v>265</v>
      </c>
      <c r="B276" s="31"/>
      <c r="C276" s="78">
        <v>2</v>
      </c>
      <c r="D276" s="78" t="s">
        <v>301</v>
      </c>
      <c r="E276" s="32" t="s">
        <v>9</v>
      </c>
      <c r="F276" s="76">
        <v>500.00000000000006</v>
      </c>
      <c r="G276" s="76">
        <f t="shared" si="37"/>
        <v>1000.0000000000001</v>
      </c>
      <c r="H276" s="33" t="s">
        <v>840</v>
      </c>
      <c r="I276" s="34">
        <f t="shared" si="38"/>
        <v>0</v>
      </c>
      <c r="J276" s="34" t="s">
        <v>904</v>
      </c>
      <c r="K276" s="39" t="s">
        <v>20</v>
      </c>
      <c r="L276" s="34">
        <f t="shared" si="39"/>
        <v>0</v>
      </c>
      <c r="M276" s="34" t="s">
        <v>849</v>
      </c>
      <c r="N276" s="41" t="s">
        <v>840</v>
      </c>
      <c r="O276" s="34">
        <f t="shared" si="36"/>
        <v>0</v>
      </c>
      <c r="P276" s="34" t="s">
        <v>936</v>
      </c>
      <c r="Q276" s="36" t="s">
        <v>840</v>
      </c>
      <c r="R276" s="34">
        <f t="shared" si="40"/>
        <v>0</v>
      </c>
      <c r="S276" s="34" t="s">
        <v>904</v>
      </c>
      <c r="T276" s="37">
        <v>716.85</v>
      </c>
      <c r="U276" s="34">
        <f t="shared" si="41"/>
        <v>1433.7</v>
      </c>
      <c r="V276" s="38" t="s">
        <v>928</v>
      </c>
      <c r="W276" s="37" t="s">
        <v>840</v>
      </c>
      <c r="X276" s="34">
        <f t="shared" si="42"/>
        <v>0</v>
      </c>
      <c r="Y276" s="38" t="s">
        <v>840</v>
      </c>
      <c r="Z276" s="39">
        <f t="shared" si="43"/>
        <v>716.85</v>
      </c>
      <c r="AA276" s="40">
        <f t="shared" si="44"/>
        <v>1433.7</v>
      </c>
      <c r="AB276" s="30"/>
    </row>
    <row r="277" spans="1:28" s="19" customFormat="1" ht="20.100000000000001" hidden="1" customHeight="1" x14ac:dyDescent="0.3">
      <c r="A277" s="31">
        <v>266</v>
      </c>
      <c r="B277" s="31"/>
      <c r="C277" s="78">
        <v>5</v>
      </c>
      <c r="D277" s="78" t="s">
        <v>302</v>
      </c>
      <c r="E277" s="32" t="s">
        <v>9</v>
      </c>
      <c r="F277" s="76">
        <v>188.57758620689657</v>
      </c>
      <c r="G277" s="76">
        <f t="shared" si="37"/>
        <v>942.88793103448279</v>
      </c>
      <c r="H277" s="33" t="s">
        <v>840</v>
      </c>
      <c r="I277" s="34">
        <f t="shared" si="38"/>
        <v>0</v>
      </c>
      <c r="J277" s="34" t="s">
        <v>904</v>
      </c>
      <c r="K277" s="39" t="s">
        <v>20</v>
      </c>
      <c r="L277" s="34">
        <f t="shared" si="39"/>
        <v>0</v>
      </c>
      <c r="M277" s="34" t="s">
        <v>849</v>
      </c>
      <c r="N277" s="41" t="s">
        <v>840</v>
      </c>
      <c r="O277" s="34">
        <f t="shared" si="36"/>
        <v>0</v>
      </c>
      <c r="P277" s="34" t="s">
        <v>936</v>
      </c>
      <c r="Q277" s="36" t="s">
        <v>840</v>
      </c>
      <c r="R277" s="34">
        <f t="shared" si="40"/>
        <v>0</v>
      </c>
      <c r="S277" s="34" t="s">
        <v>904</v>
      </c>
      <c r="T277" s="37">
        <v>209.25</v>
      </c>
      <c r="U277" s="34">
        <f t="shared" si="41"/>
        <v>1046.25</v>
      </c>
      <c r="V277" s="38" t="s">
        <v>928</v>
      </c>
      <c r="W277" s="37" t="s">
        <v>840</v>
      </c>
      <c r="X277" s="34">
        <f t="shared" si="42"/>
        <v>0</v>
      </c>
      <c r="Y277" s="38" t="s">
        <v>840</v>
      </c>
      <c r="Z277" s="39">
        <f t="shared" si="43"/>
        <v>209.25</v>
      </c>
      <c r="AA277" s="40">
        <f t="shared" si="44"/>
        <v>1046.25</v>
      </c>
      <c r="AB277" s="30"/>
    </row>
    <row r="278" spans="1:28" s="19" customFormat="1" ht="20.100000000000001" hidden="1" customHeight="1" x14ac:dyDescent="0.3">
      <c r="A278" s="31">
        <v>267</v>
      </c>
      <c r="B278" s="31"/>
      <c r="C278" s="78">
        <v>1</v>
      </c>
      <c r="D278" s="78" t="s">
        <v>303</v>
      </c>
      <c r="E278" s="32" t="s">
        <v>9</v>
      </c>
      <c r="F278" s="76">
        <v>1961.2068965517242</v>
      </c>
      <c r="G278" s="76">
        <f t="shared" si="37"/>
        <v>1961.2068965517242</v>
      </c>
      <c r="H278" s="33" t="s">
        <v>840</v>
      </c>
      <c r="I278" s="34">
        <f t="shared" si="38"/>
        <v>0</v>
      </c>
      <c r="J278" s="34" t="s">
        <v>904</v>
      </c>
      <c r="K278" s="39" t="s">
        <v>20</v>
      </c>
      <c r="L278" s="34">
        <f t="shared" si="39"/>
        <v>0</v>
      </c>
      <c r="M278" s="34" t="s">
        <v>849</v>
      </c>
      <c r="N278" s="41" t="s">
        <v>840</v>
      </c>
      <c r="O278" s="34">
        <f t="shared" si="36"/>
        <v>0</v>
      </c>
      <c r="P278" s="34" t="s">
        <v>936</v>
      </c>
      <c r="Q278" s="36" t="s">
        <v>840</v>
      </c>
      <c r="R278" s="34">
        <f t="shared" si="40"/>
        <v>0</v>
      </c>
      <c r="S278" s="34" t="s">
        <v>904</v>
      </c>
      <c r="T278" s="37">
        <v>2990.25</v>
      </c>
      <c r="U278" s="34">
        <f t="shared" si="41"/>
        <v>2990.25</v>
      </c>
      <c r="V278" s="38" t="s">
        <v>928</v>
      </c>
      <c r="W278" s="37" t="s">
        <v>840</v>
      </c>
      <c r="X278" s="34">
        <f t="shared" si="42"/>
        <v>0</v>
      </c>
      <c r="Y278" s="38" t="s">
        <v>840</v>
      </c>
      <c r="Z278" s="39">
        <f t="shared" si="43"/>
        <v>2990.25</v>
      </c>
      <c r="AA278" s="40">
        <f t="shared" si="44"/>
        <v>2990.25</v>
      </c>
      <c r="AB278" s="30"/>
    </row>
    <row r="279" spans="1:28" s="19" customFormat="1" ht="22.5" hidden="1" x14ac:dyDescent="0.3">
      <c r="A279" s="31">
        <v>268</v>
      </c>
      <c r="B279" s="31"/>
      <c r="C279" s="78">
        <v>2</v>
      </c>
      <c r="D279" s="78" t="s">
        <v>304</v>
      </c>
      <c r="E279" s="32" t="s">
        <v>9</v>
      </c>
      <c r="F279" s="76">
        <v>3275</v>
      </c>
      <c r="G279" s="76">
        <f t="shared" si="37"/>
        <v>6550</v>
      </c>
      <c r="H279" s="33" t="s">
        <v>840</v>
      </c>
      <c r="I279" s="34">
        <f t="shared" si="38"/>
        <v>0</v>
      </c>
      <c r="J279" s="34" t="s">
        <v>904</v>
      </c>
      <c r="K279" s="39" t="s">
        <v>20</v>
      </c>
      <c r="L279" s="34">
        <f t="shared" si="39"/>
        <v>0</v>
      </c>
      <c r="M279" s="34" t="s">
        <v>849</v>
      </c>
      <c r="N279" s="41" t="s">
        <v>840</v>
      </c>
      <c r="O279" s="34">
        <f t="shared" si="36"/>
        <v>0</v>
      </c>
      <c r="P279" s="34" t="s">
        <v>936</v>
      </c>
      <c r="Q279" s="36">
        <v>3429</v>
      </c>
      <c r="R279" s="34">
        <f t="shared" si="40"/>
        <v>6858</v>
      </c>
      <c r="S279" s="34" t="s">
        <v>907</v>
      </c>
      <c r="T279" s="37" t="s">
        <v>840</v>
      </c>
      <c r="U279" s="34">
        <f t="shared" si="41"/>
        <v>0</v>
      </c>
      <c r="V279" s="38" t="s">
        <v>840</v>
      </c>
      <c r="W279" s="37" t="s">
        <v>840</v>
      </c>
      <c r="X279" s="34">
        <f t="shared" si="42"/>
        <v>0</v>
      </c>
      <c r="Y279" s="38" t="s">
        <v>840</v>
      </c>
      <c r="Z279" s="39">
        <f t="shared" si="43"/>
        <v>3429</v>
      </c>
      <c r="AA279" s="40">
        <f t="shared" si="44"/>
        <v>6858</v>
      </c>
      <c r="AB279" s="30"/>
    </row>
    <row r="280" spans="1:28" s="19" customFormat="1" ht="45" hidden="1" x14ac:dyDescent="0.3">
      <c r="A280" s="31">
        <v>269</v>
      </c>
      <c r="B280" s="31"/>
      <c r="C280" s="78">
        <v>2</v>
      </c>
      <c r="D280" s="78" t="s">
        <v>305</v>
      </c>
      <c r="E280" s="32" t="s">
        <v>9</v>
      </c>
      <c r="F280" s="76">
        <v>86.206896551724142</v>
      </c>
      <c r="G280" s="76">
        <f t="shared" si="37"/>
        <v>172.41379310344828</v>
      </c>
      <c r="H280" s="33" t="s">
        <v>840</v>
      </c>
      <c r="I280" s="34">
        <f t="shared" si="38"/>
        <v>0</v>
      </c>
      <c r="J280" s="34" t="s">
        <v>904</v>
      </c>
      <c r="K280" s="39" t="s">
        <v>20</v>
      </c>
      <c r="L280" s="34">
        <f t="shared" si="39"/>
        <v>0</v>
      </c>
      <c r="M280" s="34" t="s">
        <v>849</v>
      </c>
      <c r="N280" s="41" t="s">
        <v>840</v>
      </c>
      <c r="O280" s="34">
        <f t="shared" si="36"/>
        <v>0</v>
      </c>
      <c r="P280" s="34" t="s">
        <v>936</v>
      </c>
      <c r="Q280" s="36">
        <v>90</v>
      </c>
      <c r="R280" s="34">
        <f t="shared" si="40"/>
        <v>180</v>
      </c>
      <c r="S280" s="34" t="s">
        <v>907</v>
      </c>
      <c r="T280" s="37">
        <v>45.9</v>
      </c>
      <c r="U280" s="34">
        <f t="shared" si="41"/>
        <v>91.8</v>
      </c>
      <c r="V280" s="38" t="s">
        <v>928</v>
      </c>
      <c r="W280" s="37" t="s">
        <v>840</v>
      </c>
      <c r="X280" s="34">
        <f t="shared" si="42"/>
        <v>0</v>
      </c>
      <c r="Y280" s="38" t="s">
        <v>840</v>
      </c>
      <c r="Z280" s="39">
        <f t="shared" si="43"/>
        <v>67.95</v>
      </c>
      <c r="AA280" s="40">
        <f t="shared" si="44"/>
        <v>135.9</v>
      </c>
      <c r="AB280" s="30"/>
    </row>
    <row r="281" spans="1:28" s="19" customFormat="1" ht="20.100000000000001" hidden="1" customHeight="1" x14ac:dyDescent="0.3">
      <c r="A281" s="31">
        <v>270</v>
      </c>
      <c r="B281" s="31"/>
      <c r="C281" s="78">
        <v>1</v>
      </c>
      <c r="D281" s="78" t="s">
        <v>306</v>
      </c>
      <c r="E281" s="32" t="s">
        <v>9</v>
      </c>
      <c r="F281" s="76">
        <v>172.41379310344828</v>
      </c>
      <c r="G281" s="76">
        <f t="shared" si="37"/>
        <v>172.41379310344828</v>
      </c>
      <c r="H281" s="33" t="s">
        <v>840</v>
      </c>
      <c r="I281" s="34">
        <f t="shared" si="38"/>
        <v>0</v>
      </c>
      <c r="J281" s="34" t="s">
        <v>904</v>
      </c>
      <c r="K281" s="34" t="s">
        <v>20</v>
      </c>
      <c r="L281" s="34">
        <f t="shared" si="39"/>
        <v>0</v>
      </c>
      <c r="M281" s="34" t="s">
        <v>849</v>
      </c>
      <c r="N281" s="41" t="s">
        <v>840</v>
      </c>
      <c r="O281" s="34">
        <f t="shared" si="36"/>
        <v>0</v>
      </c>
      <c r="P281" s="34" t="s">
        <v>936</v>
      </c>
      <c r="Q281" s="36" t="s">
        <v>840</v>
      </c>
      <c r="R281" s="34">
        <f t="shared" si="40"/>
        <v>0</v>
      </c>
      <c r="S281" s="34" t="s">
        <v>904</v>
      </c>
      <c r="T281" s="37">
        <v>103.95</v>
      </c>
      <c r="U281" s="34">
        <f t="shared" si="41"/>
        <v>103.95</v>
      </c>
      <c r="V281" s="38" t="s">
        <v>928</v>
      </c>
      <c r="W281" s="37" t="s">
        <v>840</v>
      </c>
      <c r="X281" s="34">
        <f t="shared" si="42"/>
        <v>0</v>
      </c>
      <c r="Y281" s="38" t="s">
        <v>840</v>
      </c>
      <c r="Z281" s="39">
        <f t="shared" si="43"/>
        <v>103.95</v>
      </c>
      <c r="AA281" s="40">
        <f t="shared" si="44"/>
        <v>103.95</v>
      </c>
      <c r="AB281" s="30"/>
    </row>
    <row r="282" spans="1:28" s="19" customFormat="1" ht="42.75" hidden="1" x14ac:dyDescent="0.3">
      <c r="A282" s="31">
        <v>271</v>
      </c>
      <c r="B282" s="31"/>
      <c r="C282" s="78">
        <v>1</v>
      </c>
      <c r="D282" s="78" t="s">
        <v>307</v>
      </c>
      <c r="E282" s="32" t="s">
        <v>9</v>
      </c>
      <c r="F282" s="76">
        <v>173.49137931034483</v>
      </c>
      <c r="G282" s="76">
        <f t="shared" si="37"/>
        <v>173.49137931034483</v>
      </c>
      <c r="H282" s="33" t="s">
        <v>840</v>
      </c>
      <c r="I282" s="34">
        <f t="shared" si="38"/>
        <v>0</v>
      </c>
      <c r="J282" s="34" t="s">
        <v>904</v>
      </c>
      <c r="K282" s="34" t="s">
        <v>20</v>
      </c>
      <c r="L282" s="34">
        <f t="shared" si="39"/>
        <v>0</v>
      </c>
      <c r="M282" s="34" t="s">
        <v>849</v>
      </c>
      <c r="N282" s="41" t="s">
        <v>840</v>
      </c>
      <c r="O282" s="34">
        <f t="shared" si="36"/>
        <v>0</v>
      </c>
      <c r="P282" s="34" t="s">
        <v>936</v>
      </c>
      <c r="Q282" s="36">
        <v>145.58000000000001</v>
      </c>
      <c r="R282" s="34">
        <f t="shared" si="40"/>
        <v>145.58000000000001</v>
      </c>
      <c r="S282" s="34" t="s">
        <v>907</v>
      </c>
      <c r="T282" s="37">
        <v>145.80000000000001</v>
      </c>
      <c r="U282" s="34">
        <f t="shared" si="41"/>
        <v>145.80000000000001</v>
      </c>
      <c r="V282" s="38" t="s">
        <v>928</v>
      </c>
      <c r="W282" s="37" t="s">
        <v>840</v>
      </c>
      <c r="X282" s="34">
        <f t="shared" si="42"/>
        <v>0</v>
      </c>
      <c r="Y282" s="38" t="s">
        <v>840</v>
      </c>
      <c r="Z282" s="39">
        <f t="shared" si="43"/>
        <v>145.69</v>
      </c>
      <c r="AA282" s="40">
        <f t="shared" si="44"/>
        <v>145.69</v>
      </c>
      <c r="AB282" s="30"/>
    </row>
    <row r="283" spans="1:28" s="19" customFormat="1" ht="20.100000000000001" hidden="1" customHeight="1" x14ac:dyDescent="0.3">
      <c r="A283" s="31">
        <v>272</v>
      </c>
      <c r="B283" s="31"/>
      <c r="C283" s="78">
        <v>1</v>
      </c>
      <c r="D283" s="78" t="s">
        <v>308</v>
      </c>
      <c r="E283" s="32" t="s">
        <v>9</v>
      </c>
      <c r="F283" s="76">
        <v>346.55172413793105</v>
      </c>
      <c r="G283" s="76">
        <f t="shared" si="37"/>
        <v>346.55172413793105</v>
      </c>
      <c r="H283" s="33" t="s">
        <v>840</v>
      </c>
      <c r="I283" s="34">
        <f t="shared" si="38"/>
        <v>0</v>
      </c>
      <c r="J283" s="34" t="s">
        <v>904</v>
      </c>
      <c r="K283" s="34" t="s">
        <v>20</v>
      </c>
      <c r="L283" s="34">
        <f t="shared" si="39"/>
        <v>0</v>
      </c>
      <c r="M283" s="34" t="s">
        <v>849</v>
      </c>
      <c r="N283" s="34" t="s">
        <v>840</v>
      </c>
      <c r="O283" s="34">
        <f t="shared" si="36"/>
        <v>0</v>
      </c>
      <c r="P283" s="34" t="s">
        <v>936</v>
      </c>
      <c r="Q283" s="36" t="s">
        <v>840</v>
      </c>
      <c r="R283" s="34">
        <f t="shared" si="40"/>
        <v>0</v>
      </c>
      <c r="S283" s="34" t="s">
        <v>904</v>
      </c>
      <c r="T283" s="37">
        <v>297</v>
      </c>
      <c r="U283" s="34">
        <f t="shared" si="41"/>
        <v>297</v>
      </c>
      <c r="V283" s="38" t="s">
        <v>928</v>
      </c>
      <c r="W283" s="37" t="s">
        <v>840</v>
      </c>
      <c r="X283" s="34">
        <f t="shared" si="42"/>
        <v>0</v>
      </c>
      <c r="Y283" s="38" t="s">
        <v>840</v>
      </c>
      <c r="Z283" s="39">
        <f t="shared" si="43"/>
        <v>297</v>
      </c>
      <c r="AA283" s="40">
        <f t="shared" si="44"/>
        <v>297</v>
      </c>
      <c r="AB283" s="30"/>
    </row>
    <row r="284" spans="1:28" s="19" customFormat="1" ht="20.100000000000001" hidden="1" customHeight="1" x14ac:dyDescent="0.3">
      <c r="A284" s="31">
        <v>273</v>
      </c>
      <c r="B284" s="31"/>
      <c r="C284" s="78">
        <v>1</v>
      </c>
      <c r="D284" s="78" t="s">
        <v>309</v>
      </c>
      <c r="E284" s="32" t="s">
        <v>9</v>
      </c>
      <c r="F284" s="76">
        <v>1687.5000000000002</v>
      </c>
      <c r="G284" s="76">
        <f t="shared" si="37"/>
        <v>1687.5000000000002</v>
      </c>
      <c r="H284" s="33" t="s">
        <v>840</v>
      </c>
      <c r="I284" s="34">
        <f t="shared" si="38"/>
        <v>0</v>
      </c>
      <c r="J284" s="34" t="s">
        <v>904</v>
      </c>
      <c r="K284" s="34" t="s">
        <v>20</v>
      </c>
      <c r="L284" s="34">
        <f t="shared" si="39"/>
        <v>0</v>
      </c>
      <c r="M284" s="34" t="s">
        <v>849</v>
      </c>
      <c r="N284" s="41" t="s">
        <v>840</v>
      </c>
      <c r="O284" s="34">
        <f t="shared" si="36"/>
        <v>0</v>
      </c>
      <c r="P284" s="34" t="s">
        <v>936</v>
      </c>
      <c r="Q284" s="36" t="s">
        <v>840</v>
      </c>
      <c r="R284" s="34">
        <f t="shared" si="40"/>
        <v>0</v>
      </c>
      <c r="S284" s="34" t="s">
        <v>904</v>
      </c>
      <c r="T284" s="37">
        <v>855.9</v>
      </c>
      <c r="U284" s="34">
        <f t="shared" si="41"/>
        <v>855.9</v>
      </c>
      <c r="V284" s="38" t="s">
        <v>928</v>
      </c>
      <c r="W284" s="37" t="s">
        <v>840</v>
      </c>
      <c r="X284" s="34">
        <f t="shared" si="42"/>
        <v>0</v>
      </c>
      <c r="Y284" s="38" t="s">
        <v>840</v>
      </c>
      <c r="Z284" s="39">
        <f t="shared" si="43"/>
        <v>855.9</v>
      </c>
      <c r="AA284" s="40">
        <f t="shared" si="44"/>
        <v>855.9</v>
      </c>
      <c r="AB284" s="30"/>
    </row>
    <row r="285" spans="1:28" s="73" customFormat="1" ht="20.100000000000001" hidden="1" customHeight="1" x14ac:dyDescent="0.3">
      <c r="A285" s="65">
        <v>274</v>
      </c>
      <c r="B285" s="65"/>
      <c r="C285" s="79">
        <v>1</v>
      </c>
      <c r="D285" s="79" t="s">
        <v>310</v>
      </c>
      <c r="E285" s="65" t="s">
        <v>9</v>
      </c>
      <c r="F285" s="77">
        <v>830.68965517241384</v>
      </c>
      <c r="G285" s="77">
        <f t="shared" si="37"/>
        <v>830.68965517241384</v>
      </c>
      <c r="H285" s="66" t="s">
        <v>840</v>
      </c>
      <c r="I285" s="63">
        <f t="shared" si="38"/>
        <v>0</v>
      </c>
      <c r="J285" s="63" t="s">
        <v>904</v>
      </c>
      <c r="K285" s="71" t="s">
        <v>20</v>
      </c>
      <c r="L285" s="63">
        <f t="shared" si="39"/>
        <v>0</v>
      </c>
      <c r="M285" s="63" t="s">
        <v>849</v>
      </c>
      <c r="N285" s="63" t="s">
        <v>840</v>
      </c>
      <c r="O285" s="63">
        <f t="shared" si="36"/>
        <v>0</v>
      </c>
      <c r="P285" s="63" t="s">
        <v>936</v>
      </c>
      <c r="Q285" s="68" t="s">
        <v>840</v>
      </c>
      <c r="R285" s="63">
        <f t="shared" si="40"/>
        <v>0</v>
      </c>
      <c r="S285" s="63" t="s">
        <v>904</v>
      </c>
      <c r="T285" s="69" t="s">
        <v>840</v>
      </c>
      <c r="U285" s="63">
        <f t="shared" si="41"/>
        <v>0</v>
      </c>
      <c r="V285" s="70" t="s">
        <v>840</v>
      </c>
      <c r="W285" s="69" t="s">
        <v>840</v>
      </c>
      <c r="X285" s="63">
        <f t="shared" si="42"/>
        <v>0</v>
      </c>
      <c r="Y285" s="70" t="s">
        <v>840</v>
      </c>
      <c r="Z285" s="71" t="str">
        <f t="shared" si="43"/>
        <v>No cotiza</v>
      </c>
      <c r="AA285" s="71">
        <f t="shared" si="44"/>
        <v>0</v>
      </c>
      <c r="AB285" s="72"/>
    </row>
    <row r="286" spans="1:28" s="19" customFormat="1" ht="20.100000000000001" hidden="1" customHeight="1" x14ac:dyDescent="0.3">
      <c r="A286" s="31">
        <v>275</v>
      </c>
      <c r="B286" s="31"/>
      <c r="C286" s="78">
        <v>2</v>
      </c>
      <c r="D286" s="78" t="s">
        <v>311</v>
      </c>
      <c r="E286" s="32" t="s">
        <v>9</v>
      </c>
      <c r="F286" s="76">
        <v>188.57758620689657</v>
      </c>
      <c r="G286" s="76">
        <f t="shared" si="37"/>
        <v>377.15517241379314</v>
      </c>
      <c r="H286" s="33" t="s">
        <v>840</v>
      </c>
      <c r="I286" s="34">
        <f t="shared" si="38"/>
        <v>0</v>
      </c>
      <c r="J286" s="34" t="s">
        <v>904</v>
      </c>
      <c r="K286" s="39" t="s">
        <v>20</v>
      </c>
      <c r="L286" s="34">
        <f t="shared" si="39"/>
        <v>0</v>
      </c>
      <c r="M286" s="34" t="s">
        <v>849</v>
      </c>
      <c r="N286" s="34" t="s">
        <v>840</v>
      </c>
      <c r="O286" s="34">
        <f t="shared" si="36"/>
        <v>0</v>
      </c>
      <c r="P286" s="34" t="s">
        <v>936</v>
      </c>
      <c r="Q286" s="36">
        <v>56</v>
      </c>
      <c r="R286" s="34">
        <f t="shared" si="40"/>
        <v>112</v>
      </c>
      <c r="S286" s="34" t="s">
        <v>907</v>
      </c>
      <c r="T286" s="37">
        <v>174.15</v>
      </c>
      <c r="U286" s="34">
        <f t="shared" si="41"/>
        <v>348.3</v>
      </c>
      <c r="V286" s="38" t="s">
        <v>928</v>
      </c>
      <c r="W286" s="37" t="s">
        <v>840</v>
      </c>
      <c r="X286" s="34">
        <f t="shared" si="42"/>
        <v>0</v>
      </c>
      <c r="Y286" s="38" t="s">
        <v>840</v>
      </c>
      <c r="Z286" s="39">
        <f t="shared" si="43"/>
        <v>115.075</v>
      </c>
      <c r="AA286" s="40">
        <f t="shared" si="44"/>
        <v>230.15</v>
      </c>
      <c r="AB286" s="30"/>
    </row>
    <row r="287" spans="1:28" s="19" customFormat="1" ht="20.100000000000001" hidden="1" customHeight="1" x14ac:dyDescent="0.3">
      <c r="A287" s="31">
        <v>276</v>
      </c>
      <c r="B287" s="31"/>
      <c r="C287" s="78">
        <v>1</v>
      </c>
      <c r="D287" s="78" t="s">
        <v>312</v>
      </c>
      <c r="E287" s="32" t="s">
        <v>9</v>
      </c>
      <c r="F287" s="76">
        <v>542.68965517241384</v>
      </c>
      <c r="G287" s="76">
        <f t="shared" si="37"/>
        <v>542.68965517241384</v>
      </c>
      <c r="H287" s="33" t="s">
        <v>840</v>
      </c>
      <c r="I287" s="34">
        <f t="shared" si="38"/>
        <v>0</v>
      </c>
      <c r="J287" s="34" t="s">
        <v>904</v>
      </c>
      <c r="K287" s="39" t="s">
        <v>20</v>
      </c>
      <c r="L287" s="34">
        <f t="shared" si="39"/>
        <v>0</v>
      </c>
      <c r="M287" s="34" t="s">
        <v>849</v>
      </c>
      <c r="N287" s="34" t="s">
        <v>840</v>
      </c>
      <c r="O287" s="34">
        <f t="shared" si="36"/>
        <v>0</v>
      </c>
      <c r="P287" s="34" t="s">
        <v>936</v>
      </c>
      <c r="Q287" s="36">
        <v>865.29300000000001</v>
      </c>
      <c r="R287" s="34">
        <f t="shared" si="40"/>
        <v>865.29300000000001</v>
      </c>
      <c r="S287" s="34" t="s">
        <v>907</v>
      </c>
      <c r="T287" s="37">
        <v>553.5</v>
      </c>
      <c r="U287" s="34">
        <f t="shared" si="41"/>
        <v>553.5</v>
      </c>
      <c r="V287" s="38" t="s">
        <v>928</v>
      </c>
      <c r="W287" s="37" t="s">
        <v>840</v>
      </c>
      <c r="X287" s="34">
        <f t="shared" si="42"/>
        <v>0</v>
      </c>
      <c r="Y287" s="38" t="s">
        <v>840</v>
      </c>
      <c r="Z287" s="39">
        <f t="shared" si="43"/>
        <v>709.39650000000006</v>
      </c>
      <c r="AA287" s="40">
        <f t="shared" si="44"/>
        <v>709.39650000000006</v>
      </c>
      <c r="AB287" s="30"/>
    </row>
    <row r="288" spans="1:28" s="19" customFormat="1" ht="20.100000000000001" hidden="1" customHeight="1" x14ac:dyDescent="0.3">
      <c r="A288" s="31">
        <v>277</v>
      </c>
      <c r="B288" s="31"/>
      <c r="C288" s="78">
        <v>1</v>
      </c>
      <c r="D288" s="78" t="s">
        <v>313</v>
      </c>
      <c r="E288" s="32" t="s">
        <v>9</v>
      </c>
      <c r="F288" s="76">
        <v>161.20689655172416</v>
      </c>
      <c r="G288" s="76">
        <f t="shared" si="37"/>
        <v>161.20689655172416</v>
      </c>
      <c r="H288" s="33" t="s">
        <v>840</v>
      </c>
      <c r="I288" s="34">
        <f t="shared" si="38"/>
        <v>0</v>
      </c>
      <c r="J288" s="34" t="s">
        <v>904</v>
      </c>
      <c r="K288" s="39" t="s">
        <v>20</v>
      </c>
      <c r="L288" s="34">
        <f t="shared" si="39"/>
        <v>0</v>
      </c>
      <c r="M288" s="34" t="s">
        <v>849</v>
      </c>
      <c r="N288" s="41" t="s">
        <v>840</v>
      </c>
      <c r="O288" s="34">
        <f t="shared" si="36"/>
        <v>0</v>
      </c>
      <c r="P288" s="34" t="s">
        <v>936</v>
      </c>
      <c r="Q288" s="36">
        <v>188.52</v>
      </c>
      <c r="R288" s="34">
        <f t="shared" si="40"/>
        <v>188.52</v>
      </c>
      <c r="S288" s="34" t="s">
        <v>907</v>
      </c>
      <c r="T288" s="37">
        <v>135</v>
      </c>
      <c r="U288" s="34">
        <f t="shared" si="41"/>
        <v>135</v>
      </c>
      <c r="V288" s="38" t="s">
        <v>928</v>
      </c>
      <c r="W288" s="37" t="s">
        <v>840</v>
      </c>
      <c r="X288" s="34">
        <f t="shared" si="42"/>
        <v>0</v>
      </c>
      <c r="Y288" s="38" t="s">
        <v>840</v>
      </c>
      <c r="Z288" s="39">
        <f t="shared" si="43"/>
        <v>161.76</v>
      </c>
      <c r="AA288" s="40">
        <f t="shared" si="44"/>
        <v>161.76</v>
      </c>
      <c r="AB288" s="30"/>
    </row>
    <row r="289" spans="1:28" s="19" customFormat="1" ht="20.100000000000001" hidden="1" customHeight="1" x14ac:dyDescent="0.3">
      <c r="A289" s="31">
        <v>278</v>
      </c>
      <c r="B289" s="31"/>
      <c r="C289" s="78">
        <v>1</v>
      </c>
      <c r="D289" s="78" t="s">
        <v>314</v>
      </c>
      <c r="E289" s="32" t="s">
        <v>9</v>
      </c>
      <c r="F289" s="76">
        <v>431.37931034482762</v>
      </c>
      <c r="G289" s="76">
        <f t="shared" si="37"/>
        <v>431.37931034482762</v>
      </c>
      <c r="H289" s="33">
        <v>344.5</v>
      </c>
      <c r="I289" s="34">
        <f t="shared" si="38"/>
        <v>344.5</v>
      </c>
      <c r="J289" s="34" t="s">
        <v>848</v>
      </c>
      <c r="K289" s="39" t="s">
        <v>20</v>
      </c>
      <c r="L289" s="34">
        <f t="shared" si="39"/>
        <v>0</v>
      </c>
      <c r="M289" s="34" t="s">
        <v>849</v>
      </c>
      <c r="N289" s="41" t="s">
        <v>840</v>
      </c>
      <c r="O289" s="34">
        <f t="shared" si="36"/>
        <v>0</v>
      </c>
      <c r="P289" s="34" t="s">
        <v>936</v>
      </c>
      <c r="Q289" s="36">
        <v>388.55600000000004</v>
      </c>
      <c r="R289" s="34">
        <f t="shared" si="40"/>
        <v>388.55600000000004</v>
      </c>
      <c r="S289" s="34" t="s">
        <v>907</v>
      </c>
      <c r="T289" s="37" t="s">
        <v>840</v>
      </c>
      <c r="U289" s="34">
        <f t="shared" si="41"/>
        <v>0</v>
      </c>
      <c r="V289" s="38" t="s">
        <v>840</v>
      </c>
      <c r="W289" s="37" t="s">
        <v>840</v>
      </c>
      <c r="X289" s="34">
        <f t="shared" si="42"/>
        <v>0</v>
      </c>
      <c r="Y289" s="38" t="s">
        <v>840</v>
      </c>
      <c r="Z289" s="39">
        <f t="shared" si="43"/>
        <v>366.52800000000002</v>
      </c>
      <c r="AA289" s="40">
        <f t="shared" si="44"/>
        <v>366.52800000000002</v>
      </c>
      <c r="AB289" s="30"/>
    </row>
    <row r="290" spans="1:28" s="19" customFormat="1" ht="20.100000000000001" hidden="1" customHeight="1" x14ac:dyDescent="0.3">
      <c r="A290" s="31">
        <v>279</v>
      </c>
      <c r="B290" s="31"/>
      <c r="C290" s="78">
        <v>6</v>
      </c>
      <c r="D290" s="78" t="s">
        <v>315</v>
      </c>
      <c r="E290" s="32" t="s">
        <v>9</v>
      </c>
      <c r="F290" s="76">
        <v>460.34482758620692</v>
      </c>
      <c r="G290" s="76">
        <f t="shared" si="37"/>
        <v>2762.0689655172414</v>
      </c>
      <c r="H290" s="33" t="s">
        <v>840</v>
      </c>
      <c r="I290" s="34">
        <f t="shared" si="38"/>
        <v>0</v>
      </c>
      <c r="J290" s="34" t="s">
        <v>904</v>
      </c>
      <c r="K290" s="39" t="s">
        <v>20</v>
      </c>
      <c r="L290" s="34">
        <f t="shared" si="39"/>
        <v>0</v>
      </c>
      <c r="M290" s="34" t="s">
        <v>849</v>
      </c>
      <c r="N290" s="34" t="s">
        <v>840</v>
      </c>
      <c r="O290" s="34">
        <f t="shared" si="36"/>
        <v>0</v>
      </c>
      <c r="P290" s="34" t="s">
        <v>936</v>
      </c>
      <c r="Q290" s="36">
        <v>708.5</v>
      </c>
      <c r="R290" s="34">
        <f t="shared" si="40"/>
        <v>4251</v>
      </c>
      <c r="S290" s="34" t="s">
        <v>907</v>
      </c>
      <c r="T290" s="37" t="s">
        <v>840</v>
      </c>
      <c r="U290" s="34">
        <f t="shared" si="41"/>
        <v>0</v>
      </c>
      <c r="V290" s="38" t="s">
        <v>840</v>
      </c>
      <c r="W290" s="37" t="s">
        <v>840</v>
      </c>
      <c r="X290" s="34">
        <f t="shared" si="42"/>
        <v>0</v>
      </c>
      <c r="Y290" s="38" t="s">
        <v>840</v>
      </c>
      <c r="Z290" s="39">
        <f t="shared" si="43"/>
        <v>708.5</v>
      </c>
      <c r="AA290" s="40">
        <f t="shared" si="44"/>
        <v>4251</v>
      </c>
      <c r="AB290" s="30"/>
    </row>
    <row r="291" spans="1:28" s="19" customFormat="1" ht="20.100000000000001" hidden="1" customHeight="1" x14ac:dyDescent="0.3">
      <c r="A291" s="31">
        <v>280</v>
      </c>
      <c r="B291" s="31"/>
      <c r="C291" s="78">
        <v>1</v>
      </c>
      <c r="D291" s="78" t="s">
        <v>316</v>
      </c>
      <c r="E291" s="32" t="s">
        <v>9</v>
      </c>
      <c r="F291" s="76">
        <v>159.48275862068968</v>
      </c>
      <c r="G291" s="76">
        <f t="shared" si="37"/>
        <v>159.48275862068968</v>
      </c>
      <c r="H291" s="33" t="s">
        <v>840</v>
      </c>
      <c r="I291" s="34">
        <f t="shared" si="38"/>
        <v>0</v>
      </c>
      <c r="J291" s="34" t="s">
        <v>904</v>
      </c>
      <c r="K291" s="34" t="s">
        <v>20</v>
      </c>
      <c r="L291" s="34">
        <f t="shared" si="39"/>
        <v>0</v>
      </c>
      <c r="M291" s="34" t="s">
        <v>849</v>
      </c>
      <c r="N291" s="41" t="s">
        <v>840</v>
      </c>
      <c r="O291" s="34">
        <f t="shared" si="36"/>
        <v>0</v>
      </c>
      <c r="P291" s="34" t="s">
        <v>936</v>
      </c>
      <c r="Q291" s="36">
        <v>146.95999999999998</v>
      </c>
      <c r="R291" s="34">
        <f t="shared" si="40"/>
        <v>146.95999999999998</v>
      </c>
      <c r="S291" s="34" t="s">
        <v>907</v>
      </c>
      <c r="T291" s="37">
        <v>33.75</v>
      </c>
      <c r="U291" s="34">
        <f t="shared" si="41"/>
        <v>33.75</v>
      </c>
      <c r="V291" s="38" t="s">
        <v>928</v>
      </c>
      <c r="W291" s="37" t="s">
        <v>840</v>
      </c>
      <c r="X291" s="34">
        <f t="shared" si="42"/>
        <v>0</v>
      </c>
      <c r="Y291" s="38" t="s">
        <v>840</v>
      </c>
      <c r="Z291" s="39">
        <f t="shared" si="43"/>
        <v>90.35499999999999</v>
      </c>
      <c r="AA291" s="40">
        <f t="shared" si="44"/>
        <v>90.35499999999999</v>
      </c>
      <c r="AB291" s="30"/>
    </row>
    <row r="292" spans="1:28" s="19" customFormat="1" ht="20.100000000000001" hidden="1" customHeight="1" x14ac:dyDescent="0.3">
      <c r="A292" s="31">
        <v>281</v>
      </c>
      <c r="B292" s="31"/>
      <c r="C292" s="78">
        <v>2</v>
      </c>
      <c r="D292" s="78" t="s">
        <v>317</v>
      </c>
      <c r="E292" s="32" t="s">
        <v>9</v>
      </c>
      <c r="F292" s="76">
        <v>159.48275862068968</v>
      </c>
      <c r="G292" s="76">
        <f t="shared" si="37"/>
        <v>318.96551724137936</v>
      </c>
      <c r="H292" s="33" t="s">
        <v>840</v>
      </c>
      <c r="I292" s="34">
        <f t="shared" si="38"/>
        <v>0</v>
      </c>
      <c r="J292" s="34" t="s">
        <v>904</v>
      </c>
      <c r="K292" s="39" t="s">
        <v>20</v>
      </c>
      <c r="L292" s="34">
        <f t="shared" si="39"/>
        <v>0</v>
      </c>
      <c r="M292" s="34" t="s">
        <v>849</v>
      </c>
      <c r="N292" s="34" t="s">
        <v>840</v>
      </c>
      <c r="O292" s="34">
        <f t="shared" si="36"/>
        <v>0</v>
      </c>
      <c r="P292" s="34" t="s">
        <v>936</v>
      </c>
      <c r="Q292" s="36">
        <v>113.47200000000001</v>
      </c>
      <c r="R292" s="34">
        <f t="shared" si="40"/>
        <v>226.94400000000002</v>
      </c>
      <c r="S292" s="34" t="s">
        <v>907</v>
      </c>
      <c r="T292" s="37">
        <v>33.75</v>
      </c>
      <c r="U292" s="34">
        <f t="shared" si="41"/>
        <v>67.5</v>
      </c>
      <c r="V292" s="38" t="s">
        <v>928</v>
      </c>
      <c r="W292" s="37" t="s">
        <v>840</v>
      </c>
      <c r="X292" s="34">
        <f t="shared" si="42"/>
        <v>0</v>
      </c>
      <c r="Y292" s="38" t="s">
        <v>840</v>
      </c>
      <c r="Z292" s="39">
        <f t="shared" si="43"/>
        <v>73.611000000000004</v>
      </c>
      <c r="AA292" s="40">
        <f t="shared" si="44"/>
        <v>147.22200000000001</v>
      </c>
      <c r="AB292" s="30"/>
    </row>
    <row r="293" spans="1:28" s="19" customFormat="1" ht="20.100000000000001" hidden="1" customHeight="1" x14ac:dyDescent="0.3">
      <c r="A293" s="31">
        <v>282</v>
      </c>
      <c r="B293" s="31"/>
      <c r="C293" s="78">
        <v>1</v>
      </c>
      <c r="D293" s="78" t="s">
        <v>318</v>
      </c>
      <c r="E293" s="32" t="s">
        <v>9</v>
      </c>
      <c r="F293" s="76">
        <v>159.48275862068968</v>
      </c>
      <c r="G293" s="76">
        <f t="shared" si="37"/>
        <v>159.48275862068968</v>
      </c>
      <c r="H293" s="33" t="s">
        <v>840</v>
      </c>
      <c r="I293" s="34">
        <f t="shared" si="38"/>
        <v>0</v>
      </c>
      <c r="J293" s="34" t="s">
        <v>904</v>
      </c>
      <c r="K293" s="39" t="s">
        <v>20</v>
      </c>
      <c r="L293" s="34">
        <f t="shared" si="39"/>
        <v>0</v>
      </c>
      <c r="M293" s="34" t="s">
        <v>849</v>
      </c>
      <c r="N293" s="34" t="s">
        <v>840</v>
      </c>
      <c r="O293" s="34">
        <f t="shared" si="36"/>
        <v>0</v>
      </c>
      <c r="P293" s="34" t="s">
        <v>936</v>
      </c>
      <c r="Q293" s="36">
        <v>88.451999999999998</v>
      </c>
      <c r="R293" s="34">
        <f t="shared" si="40"/>
        <v>88.451999999999998</v>
      </c>
      <c r="S293" s="34" t="s">
        <v>907</v>
      </c>
      <c r="T293" s="37">
        <v>37.799999999999997</v>
      </c>
      <c r="U293" s="34">
        <f t="shared" si="41"/>
        <v>37.799999999999997</v>
      </c>
      <c r="V293" s="38" t="s">
        <v>928</v>
      </c>
      <c r="W293" s="37" t="s">
        <v>840</v>
      </c>
      <c r="X293" s="34">
        <f t="shared" si="42"/>
        <v>0</v>
      </c>
      <c r="Y293" s="38" t="s">
        <v>840</v>
      </c>
      <c r="Z293" s="39">
        <f t="shared" si="43"/>
        <v>63.125999999999998</v>
      </c>
      <c r="AA293" s="40">
        <f t="shared" si="44"/>
        <v>63.125999999999998</v>
      </c>
      <c r="AB293" s="30"/>
    </row>
    <row r="294" spans="1:28" s="19" customFormat="1" ht="20.100000000000001" hidden="1" customHeight="1" x14ac:dyDescent="0.3">
      <c r="A294" s="31">
        <v>283</v>
      </c>
      <c r="B294" s="31"/>
      <c r="C294" s="78">
        <v>1</v>
      </c>
      <c r="D294" s="78" t="s">
        <v>319</v>
      </c>
      <c r="E294" s="32" t="s">
        <v>9</v>
      </c>
      <c r="F294" s="76">
        <v>159.48275862068968</v>
      </c>
      <c r="G294" s="76">
        <f t="shared" si="37"/>
        <v>159.48275862068968</v>
      </c>
      <c r="H294" s="33" t="s">
        <v>840</v>
      </c>
      <c r="I294" s="34">
        <f t="shared" si="38"/>
        <v>0</v>
      </c>
      <c r="J294" s="34" t="s">
        <v>904</v>
      </c>
      <c r="K294" s="39" t="s">
        <v>20</v>
      </c>
      <c r="L294" s="34">
        <f t="shared" si="39"/>
        <v>0</v>
      </c>
      <c r="M294" s="34" t="s">
        <v>849</v>
      </c>
      <c r="N294" s="34" t="s">
        <v>840</v>
      </c>
      <c r="O294" s="34">
        <f t="shared" si="36"/>
        <v>0</v>
      </c>
      <c r="P294" s="34" t="s">
        <v>936</v>
      </c>
      <c r="Q294" s="36">
        <v>115.38</v>
      </c>
      <c r="R294" s="34">
        <f t="shared" si="40"/>
        <v>115.38</v>
      </c>
      <c r="S294" s="34" t="s">
        <v>907</v>
      </c>
      <c r="T294" s="37">
        <v>40.5</v>
      </c>
      <c r="U294" s="34">
        <f t="shared" si="41"/>
        <v>40.5</v>
      </c>
      <c r="V294" s="38" t="s">
        <v>928</v>
      </c>
      <c r="W294" s="37" t="s">
        <v>840</v>
      </c>
      <c r="X294" s="34">
        <f t="shared" si="42"/>
        <v>0</v>
      </c>
      <c r="Y294" s="38" t="s">
        <v>840</v>
      </c>
      <c r="Z294" s="39">
        <f t="shared" si="43"/>
        <v>77.94</v>
      </c>
      <c r="AA294" s="40">
        <f t="shared" si="44"/>
        <v>77.94</v>
      </c>
      <c r="AB294" s="30"/>
    </row>
    <row r="295" spans="1:28" s="19" customFormat="1" ht="20.100000000000001" hidden="1" customHeight="1" x14ac:dyDescent="0.3">
      <c r="A295" s="31">
        <v>284</v>
      </c>
      <c r="B295" s="31"/>
      <c r="C295" s="78">
        <v>1</v>
      </c>
      <c r="D295" s="78" t="s">
        <v>320</v>
      </c>
      <c r="E295" s="32" t="s">
        <v>9</v>
      </c>
      <c r="F295" s="76">
        <v>159.48275862068968</v>
      </c>
      <c r="G295" s="76">
        <f t="shared" si="37"/>
        <v>159.48275862068968</v>
      </c>
      <c r="H295" s="33" t="s">
        <v>840</v>
      </c>
      <c r="I295" s="34">
        <f t="shared" si="38"/>
        <v>0</v>
      </c>
      <c r="J295" s="34" t="s">
        <v>904</v>
      </c>
      <c r="K295" s="39" t="s">
        <v>20</v>
      </c>
      <c r="L295" s="34">
        <f t="shared" si="39"/>
        <v>0</v>
      </c>
      <c r="M295" s="34" t="s">
        <v>849</v>
      </c>
      <c r="N295" s="41" t="s">
        <v>840</v>
      </c>
      <c r="O295" s="34">
        <f t="shared" si="36"/>
        <v>0</v>
      </c>
      <c r="P295" s="34" t="s">
        <v>936</v>
      </c>
      <c r="Q295" s="36">
        <v>133.86600000000001</v>
      </c>
      <c r="R295" s="34">
        <f t="shared" si="40"/>
        <v>133.86600000000001</v>
      </c>
      <c r="S295" s="34" t="s">
        <v>907</v>
      </c>
      <c r="T295" s="37">
        <v>44.55</v>
      </c>
      <c r="U295" s="34">
        <f t="shared" si="41"/>
        <v>44.55</v>
      </c>
      <c r="V295" s="38" t="s">
        <v>928</v>
      </c>
      <c r="W295" s="37" t="s">
        <v>840</v>
      </c>
      <c r="X295" s="34">
        <f t="shared" si="42"/>
        <v>0</v>
      </c>
      <c r="Y295" s="38" t="s">
        <v>840</v>
      </c>
      <c r="Z295" s="39">
        <f t="shared" si="43"/>
        <v>89.207999999999998</v>
      </c>
      <c r="AA295" s="40">
        <f t="shared" si="44"/>
        <v>89.207999999999998</v>
      </c>
      <c r="AB295" s="30"/>
    </row>
    <row r="296" spans="1:28" s="19" customFormat="1" ht="20.100000000000001" hidden="1" customHeight="1" x14ac:dyDescent="0.3">
      <c r="A296" s="31">
        <v>285</v>
      </c>
      <c r="B296" s="31"/>
      <c r="C296" s="78">
        <v>1</v>
      </c>
      <c r="D296" s="78" t="s">
        <v>321</v>
      </c>
      <c r="E296" s="32" t="s">
        <v>9</v>
      </c>
      <c r="F296" s="76">
        <v>112.06896551724138</v>
      </c>
      <c r="G296" s="76">
        <f t="shared" si="37"/>
        <v>112.06896551724138</v>
      </c>
      <c r="H296" s="33" t="s">
        <v>840</v>
      </c>
      <c r="I296" s="34">
        <f t="shared" si="38"/>
        <v>0</v>
      </c>
      <c r="J296" s="34" t="s">
        <v>904</v>
      </c>
      <c r="K296" s="39" t="s">
        <v>20</v>
      </c>
      <c r="L296" s="34">
        <f t="shared" si="39"/>
        <v>0</v>
      </c>
      <c r="M296" s="34" t="s">
        <v>849</v>
      </c>
      <c r="N296" s="41" t="s">
        <v>840</v>
      </c>
      <c r="O296" s="34">
        <f t="shared" si="36"/>
        <v>0</v>
      </c>
      <c r="P296" s="34" t="s">
        <v>936</v>
      </c>
      <c r="Q296" s="36" t="s">
        <v>840</v>
      </c>
      <c r="R296" s="34">
        <f t="shared" si="40"/>
        <v>0</v>
      </c>
      <c r="S296" s="34" t="s">
        <v>904</v>
      </c>
      <c r="T296" s="37">
        <v>49.95</v>
      </c>
      <c r="U296" s="34">
        <f t="shared" si="41"/>
        <v>49.95</v>
      </c>
      <c r="V296" s="38" t="s">
        <v>928</v>
      </c>
      <c r="W296" s="37" t="s">
        <v>840</v>
      </c>
      <c r="X296" s="34">
        <f t="shared" si="42"/>
        <v>0</v>
      </c>
      <c r="Y296" s="38" t="s">
        <v>840</v>
      </c>
      <c r="Z296" s="39">
        <f t="shared" si="43"/>
        <v>49.95</v>
      </c>
      <c r="AA296" s="40">
        <f t="shared" si="44"/>
        <v>49.95</v>
      </c>
      <c r="AB296" s="30"/>
    </row>
    <row r="297" spans="1:28" s="19" customFormat="1" ht="20.100000000000001" hidden="1" customHeight="1" x14ac:dyDescent="0.3">
      <c r="A297" s="31">
        <v>286</v>
      </c>
      <c r="B297" s="31"/>
      <c r="C297" s="78">
        <v>1</v>
      </c>
      <c r="D297" s="78" t="s">
        <v>322</v>
      </c>
      <c r="E297" s="32" t="s">
        <v>9</v>
      </c>
      <c r="F297" s="76">
        <v>116.37931034482759</v>
      </c>
      <c r="G297" s="76">
        <f t="shared" si="37"/>
        <v>116.37931034482759</v>
      </c>
      <c r="H297" s="33" t="s">
        <v>840</v>
      </c>
      <c r="I297" s="34">
        <f t="shared" si="38"/>
        <v>0</v>
      </c>
      <c r="J297" s="34" t="s">
        <v>904</v>
      </c>
      <c r="K297" s="39" t="s">
        <v>20</v>
      </c>
      <c r="L297" s="34">
        <f t="shared" si="39"/>
        <v>0</v>
      </c>
      <c r="M297" s="34" t="s">
        <v>849</v>
      </c>
      <c r="N297" s="41" t="s">
        <v>840</v>
      </c>
      <c r="O297" s="34">
        <f t="shared" si="36"/>
        <v>0</v>
      </c>
      <c r="P297" s="34" t="s">
        <v>936</v>
      </c>
      <c r="Q297" s="36" t="s">
        <v>840</v>
      </c>
      <c r="R297" s="34">
        <f t="shared" si="40"/>
        <v>0</v>
      </c>
      <c r="S297" s="34" t="s">
        <v>904</v>
      </c>
      <c r="T297" s="37">
        <v>49.95</v>
      </c>
      <c r="U297" s="34">
        <f t="shared" si="41"/>
        <v>49.95</v>
      </c>
      <c r="V297" s="38" t="s">
        <v>928</v>
      </c>
      <c r="W297" s="37" t="s">
        <v>840</v>
      </c>
      <c r="X297" s="34">
        <f t="shared" si="42"/>
        <v>0</v>
      </c>
      <c r="Y297" s="38" t="s">
        <v>840</v>
      </c>
      <c r="Z297" s="39">
        <f t="shared" si="43"/>
        <v>49.95</v>
      </c>
      <c r="AA297" s="40">
        <f t="shared" si="44"/>
        <v>49.95</v>
      </c>
      <c r="AB297" s="30"/>
    </row>
    <row r="298" spans="1:28" s="19" customFormat="1" ht="20.100000000000001" hidden="1" customHeight="1" x14ac:dyDescent="0.3">
      <c r="A298" s="31">
        <v>287</v>
      </c>
      <c r="B298" s="31"/>
      <c r="C298" s="78">
        <v>1</v>
      </c>
      <c r="D298" s="78" t="s">
        <v>323</v>
      </c>
      <c r="E298" s="32" t="s">
        <v>9</v>
      </c>
      <c r="F298" s="76">
        <v>120.68965517241381</v>
      </c>
      <c r="G298" s="76">
        <f t="shared" si="37"/>
        <v>120.68965517241381</v>
      </c>
      <c r="H298" s="33" t="s">
        <v>840</v>
      </c>
      <c r="I298" s="34">
        <f t="shared" si="38"/>
        <v>0</v>
      </c>
      <c r="J298" s="34" t="s">
        <v>904</v>
      </c>
      <c r="K298" s="34" t="s">
        <v>20</v>
      </c>
      <c r="L298" s="34">
        <f t="shared" si="39"/>
        <v>0</v>
      </c>
      <c r="M298" s="34" t="s">
        <v>849</v>
      </c>
      <c r="N298" s="41" t="s">
        <v>840</v>
      </c>
      <c r="O298" s="34">
        <f t="shared" si="36"/>
        <v>0</v>
      </c>
      <c r="P298" s="34" t="s">
        <v>936</v>
      </c>
      <c r="Q298" s="36" t="s">
        <v>840</v>
      </c>
      <c r="R298" s="34">
        <f t="shared" si="40"/>
        <v>0</v>
      </c>
      <c r="S298" s="34" t="s">
        <v>904</v>
      </c>
      <c r="T298" s="37">
        <v>49.95</v>
      </c>
      <c r="U298" s="34">
        <f t="shared" si="41"/>
        <v>49.95</v>
      </c>
      <c r="V298" s="38" t="s">
        <v>928</v>
      </c>
      <c r="W298" s="37" t="s">
        <v>840</v>
      </c>
      <c r="X298" s="34">
        <f t="shared" si="42"/>
        <v>0</v>
      </c>
      <c r="Y298" s="38" t="s">
        <v>840</v>
      </c>
      <c r="Z298" s="39">
        <f t="shared" si="43"/>
        <v>49.95</v>
      </c>
      <c r="AA298" s="40">
        <f t="shared" si="44"/>
        <v>49.95</v>
      </c>
      <c r="AB298" s="30"/>
    </row>
    <row r="299" spans="1:28" s="19" customFormat="1" ht="20.100000000000001" hidden="1" customHeight="1" x14ac:dyDescent="0.3">
      <c r="A299" s="31">
        <v>288</v>
      </c>
      <c r="B299" s="31"/>
      <c r="C299" s="78">
        <v>1</v>
      </c>
      <c r="D299" s="78" t="s">
        <v>324</v>
      </c>
      <c r="E299" s="32" t="s">
        <v>9</v>
      </c>
      <c r="F299" s="76">
        <v>120.68965517241381</v>
      </c>
      <c r="G299" s="76">
        <f t="shared" si="37"/>
        <v>120.68965517241381</v>
      </c>
      <c r="H299" s="33" t="s">
        <v>840</v>
      </c>
      <c r="I299" s="34">
        <f t="shared" si="38"/>
        <v>0</v>
      </c>
      <c r="J299" s="34" t="s">
        <v>904</v>
      </c>
      <c r="K299" s="34" t="s">
        <v>20</v>
      </c>
      <c r="L299" s="34">
        <f t="shared" si="39"/>
        <v>0</v>
      </c>
      <c r="M299" s="34" t="s">
        <v>849</v>
      </c>
      <c r="N299" s="41" t="s">
        <v>840</v>
      </c>
      <c r="O299" s="34">
        <f t="shared" si="36"/>
        <v>0</v>
      </c>
      <c r="P299" s="34" t="s">
        <v>936</v>
      </c>
      <c r="Q299" s="36" t="s">
        <v>840</v>
      </c>
      <c r="R299" s="34">
        <f t="shared" si="40"/>
        <v>0</v>
      </c>
      <c r="S299" s="34" t="s">
        <v>904</v>
      </c>
      <c r="T299" s="37">
        <v>49.95</v>
      </c>
      <c r="U299" s="34">
        <f t="shared" si="41"/>
        <v>49.95</v>
      </c>
      <c r="V299" s="38" t="s">
        <v>928</v>
      </c>
      <c r="W299" s="37" t="s">
        <v>840</v>
      </c>
      <c r="X299" s="34">
        <f t="shared" si="42"/>
        <v>0</v>
      </c>
      <c r="Y299" s="38" t="s">
        <v>840</v>
      </c>
      <c r="Z299" s="39">
        <f t="shared" si="43"/>
        <v>49.95</v>
      </c>
      <c r="AA299" s="40">
        <f t="shared" si="44"/>
        <v>49.95</v>
      </c>
      <c r="AB299" s="30"/>
    </row>
    <row r="300" spans="1:28" s="19" customFormat="1" ht="20.100000000000001" hidden="1" customHeight="1" x14ac:dyDescent="0.3">
      <c r="A300" s="31">
        <v>289</v>
      </c>
      <c r="B300" s="31"/>
      <c r="C300" s="78">
        <v>1</v>
      </c>
      <c r="D300" s="78" t="s">
        <v>325</v>
      </c>
      <c r="E300" s="32" t="s">
        <v>9</v>
      </c>
      <c r="F300" s="76">
        <v>120.68965517241381</v>
      </c>
      <c r="G300" s="76">
        <f t="shared" si="37"/>
        <v>120.68965517241381</v>
      </c>
      <c r="H300" s="33" t="s">
        <v>840</v>
      </c>
      <c r="I300" s="34">
        <f t="shared" si="38"/>
        <v>0</v>
      </c>
      <c r="J300" s="34" t="s">
        <v>904</v>
      </c>
      <c r="K300" s="34" t="s">
        <v>20</v>
      </c>
      <c r="L300" s="34">
        <f t="shared" si="39"/>
        <v>0</v>
      </c>
      <c r="M300" s="34" t="s">
        <v>849</v>
      </c>
      <c r="N300" s="34" t="s">
        <v>840</v>
      </c>
      <c r="O300" s="34">
        <f t="shared" si="36"/>
        <v>0</v>
      </c>
      <c r="P300" s="34" t="s">
        <v>936</v>
      </c>
      <c r="Q300" s="36" t="s">
        <v>840</v>
      </c>
      <c r="R300" s="34">
        <f t="shared" si="40"/>
        <v>0</v>
      </c>
      <c r="S300" s="34" t="s">
        <v>904</v>
      </c>
      <c r="T300" s="37">
        <v>52.65</v>
      </c>
      <c r="U300" s="34">
        <f t="shared" si="41"/>
        <v>52.65</v>
      </c>
      <c r="V300" s="38" t="s">
        <v>928</v>
      </c>
      <c r="W300" s="37" t="s">
        <v>840</v>
      </c>
      <c r="X300" s="34">
        <f t="shared" si="42"/>
        <v>0</v>
      </c>
      <c r="Y300" s="38" t="s">
        <v>840</v>
      </c>
      <c r="Z300" s="39">
        <f t="shared" si="43"/>
        <v>52.65</v>
      </c>
      <c r="AA300" s="40">
        <f t="shared" si="44"/>
        <v>52.65</v>
      </c>
      <c r="AB300" s="30"/>
    </row>
    <row r="301" spans="1:28" s="19" customFormat="1" ht="20.100000000000001" hidden="1" customHeight="1" x14ac:dyDescent="0.3">
      <c r="A301" s="31">
        <v>290</v>
      </c>
      <c r="B301" s="31"/>
      <c r="C301" s="78">
        <v>1</v>
      </c>
      <c r="D301" s="78" t="s">
        <v>326</v>
      </c>
      <c r="E301" s="32" t="s">
        <v>9</v>
      </c>
      <c r="F301" s="76">
        <v>120.68965517241381</v>
      </c>
      <c r="G301" s="76">
        <f t="shared" si="37"/>
        <v>120.68965517241381</v>
      </c>
      <c r="H301" s="33" t="s">
        <v>840</v>
      </c>
      <c r="I301" s="34">
        <f t="shared" si="38"/>
        <v>0</v>
      </c>
      <c r="J301" s="34" t="s">
        <v>904</v>
      </c>
      <c r="K301" s="39" t="s">
        <v>20</v>
      </c>
      <c r="L301" s="34">
        <f t="shared" si="39"/>
        <v>0</v>
      </c>
      <c r="M301" s="34" t="s">
        <v>849</v>
      </c>
      <c r="N301" s="34" t="s">
        <v>840</v>
      </c>
      <c r="O301" s="34">
        <f t="shared" si="36"/>
        <v>0</v>
      </c>
      <c r="P301" s="34" t="s">
        <v>936</v>
      </c>
      <c r="Q301" s="36" t="s">
        <v>840</v>
      </c>
      <c r="R301" s="34">
        <f t="shared" si="40"/>
        <v>0</v>
      </c>
      <c r="S301" s="34" t="s">
        <v>904</v>
      </c>
      <c r="T301" s="37">
        <v>56.7</v>
      </c>
      <c r="U301" s="34">
        <f t="shared" si="41"/>
        <v>56.7</v>
      </c>
      <c r="V301" s="38" t="s">
        <v>928</v>
      </c>
      <c r="W301" s="37" t="s">
        <v>840</v>
      </c>
      <c r="X301" s="34">
        <f t="shared" si="42"/>
        <v>0</v>
      </c>
      <c r="Y301" s="38" t="s">
        <v>840</v>
      </c>
      <c r="Z301" s="39">
        <f t="shared" si="43"/>
        <v>56.7</v>
      </c>
      <c r="AA301" s="40">
        <f t="shared" si="44"/>
        <v>56.7</v>
      </c>
      <c r="AB301" s="30"/>
    </row>
    <row r="302" spans="1:28" s="19" customFormat="1" ht="42.75" hidden="1" x14ac:dyDescent="0.3">
      <c r="A302" s="31">
        <v>291</v>
      </c>
      <c r="B302" s="31"/>
      <c r="C302" s="78">
        <v>1</v>
      </c>
      <c r="D302" s="78" t="s">
        <v>327</v>
      </c>
      <c r="E302" s="32" t="s">
        <v>9</v>
      </c>
      <c r="F302" s="76">
        <v>120.68965517241381</v>
      </c>
      <c r="G302" s="76">
        <f t="shared" si="37"/>
        <v>120.68965517241381</v>
      </c>
      <c r="H302" s="33" t="s">
        <v>840</v>
      </c>
      <c r="I302" s="34">
        <f t="shared" si="38"/>
        <v>0</v>
      </c>
      <c r="J302" s="34" t="s">
        <v>904</v>
      </c>
      <c r="K302" s="39" t="s">
        <v>20</v>
      </c>
      <c r="L302" s="34">
        <f t="shared" si="39"/>
        <v>0</v>
      </c>
      <c r="M302" s="34" t="s">
        <v>849</v>
      </c>
      <c r="N302" s="41" t="s">
        <v>840</v>
      </c>
      <c r="O302" s="34">
        <f t="shared" si="36"/>
        <v>0</v>
      </c>
      <c r="P302" s="34" t="s">
        <v>936</v>
      </c>
      <c r="Q302" s="36" t="s">
        <v>840</v>
      </c>
      <c r="R302" s="34">
        <f t="shared" si="40"/>
        <v>0</v>
      </c>
      <c r="S302" s="34" t="s">
        <v>904</v>
      </c>
      <c r="T302" s="37">
        <v>56.7</v>
      </c>
      <c r="U302" s="34">
        <f t="shared" si="41"/>
        <v>56.7</v>
      </c>
      <c r="V302" s="38" t="s">
        <v>928</v>
      </c>
      <c r="W302" s="37" t="s">
        <v>840</v>
      </c>
      <c r="X302" s="34">
        <f t="shared" si="42"/>
        <v>0</v>
      </c>
      <c r="Y302" s="38" t="s">
        <v>840</v>
      </c>
      <c r="Z302" s="39">
        <f t="shared" si="43"/>
        <v>56.7</v>
      </c>
      <c r="AA302" s="40">
        <f t="shared" si="44"/>
        <v>56.7</v>
      </c>
      <c r="AB302" s="30"/>
    </row>
    <row r="303" spans="1:28" s="19" customFormat="1" ht="42.75" hidden="1" x14ac:dyDescent="0.3">
      <c r="A303" s="31">
        <v>292</v>
      </c>
      <c r="B303" s="31"/>
      <c r="C303" s="78">
        <v>1</v>
      </c>
      <c r="D303" s="78" t="s">
        <v>328</v>
      </c>
      <c r="E303" s="32" t="s">
        <v>9</v>
      </c>
      <c r="F303" s="76">
        <v>294.82758620689657</v>
      </c>
      <c r="G303" s="76">
        <f t="shared" si="37"/>
        <v>294.82758620689657</v>
      </c>
      <c r="H303" s="33" t="s">
        <v>840</v>
      </c>
      <c r="I303" s="34">
        <f t="shared" si="38"/>
        <v>0</v>
      </c>
      <c r="J303" s="34" t="s">
        <v>904</v>
      </c>
      <c r="K303" s="39" t="s">
        <v>20</v>
      </c>
      <c r="L303" s="34">
        <f t="shared" si="39"/>
        <v>0</v>
      </c>
      <c r="M303" s="34" t="s">
        <v>849</v>
      </c>
      <c r="N303" s="41" t="s">
        <v>840</v>
      </c>
      <c r="O303" s="34">
        <f t="shared" si="36"/>
        <v>0</v>
      </c>
      <c r="P303" s="34" t="s">
        <v>936</v>
      </c>
      <c r="Q303" s="36">
        <v>1152.75</v>
      </c>
      <c r="R303" s="34">
        <f t="shared" si="40"/>
        <v>1152.75</v>
      </c>
      <c r="S303" s="34" t="s">
        <v>907</v>
      </c>
      <c r="T303" s="37">
        <v>220.05</v>
      </c>
      <c r="U303" s="34">
        <f t="shared" si="41"/>
        <v>220.05</v>
      </c>
      <c r="V303" s="38" t="s">
        <v>928</v>
      </c>
      <c r="W303" s="37" t="s">
        <v>840</v>
      </c>
      <c r="X303" s="34">
        <f t="shared" si="42"/>
        <v>0</v>
      </c>
      <c r="Y303" s="38" t="s">
        <v>840</v>
      </c>
      <c r="Z303" s="39">
        <f t="shared" si="43"/>
        <v>686.40000000000009</v>
      </c>
      <c r="AA303" s="40">
        <f t="shared" si="44"/>
        <v>686.40000000000009</v>
      </c>
      <c r="AB303" s="30"/>
    </row>
    <row r="304" spans="1:28" s="73" customFormat="1" ht="14.25" hidden="1" x14ac:dyDescent="0.3">
      <c r="A304" s="65">
        <v>293</v>
      </c>
      <c r="B304" s="65"/>
      <c r="C304" s="79">
        <v>1</v>
      </c>
      <c r="D304" s="79" t="s">
        <v>329</v>
      </c>
      <c r="E304" s="65" t="s">
        <v>9</v>
      </c>
      <c r="F304" s="77">
        <v>532.75862068965523</v>
      </c>
      <c r="G304" s="77">
        <f t="shared" si="37"/>
        <v>532.75862068965523</v>
      </c>
      <c r="H304" s="66" t="s">
        <v>840</v>
      </c>
      <c r="I304" s="63">
        <f t="shared" si="38"/>
        <v>0</v>
      </c>
      <c r="J304" s="63" t="s">
        <v>904</v>
      </c>
      <c r="K304" s="63" t="s">
        <v>20</v>
      </c>
      <c r="L304" s="63">
        <f t="shared" si="39"/>
        <v>0</v>
      </c>
      <c r="M304" s="63" t="s">
        <v>849</v>
      </c>
      <c r="N304" s="67" t="s">
        <v>840</v>
      </c>
      <c r="O304" s="63">
        <f t="shared" si="36"/>
        <v>0</v>
      </c>
      <c r="P304" s="63" t="s">
        <v>936</v>
      </c>
      <c r="Q304" s="68" t="s">
        <v>840</v>
      </c>
      <c r="R304" s="63">
        <f t="shared" si="40"/>
        <v>0</v>
      </c>
      <c r="S304" s="63" t="s">
        <v>904</v>
      </c>
      <c r="T304" s="69" t="s">
        <v>840</v>
      </c>
      <c r="U304" s="63">
        <f t="shared" si="41"/>
        <v>0</v>
      </c>
      <c r="V304" s="70" t="s">
        <v>840</v>
      </c>
      <c r="W304" s="69" t="s">
        <v>840</v>
      </c>
      <c r="X304" s="63">
        <f t="shared" si="42"/>
        <v>0</v>
      </c>
      <c r="Y304" s="70" t="s">
        <v>840</v>
      </c>
      <c r="Z304" s="71" t="str">
        <f t="shared" si="43"/>
        <v>No cotiza</v>
      </c>
      <c r="AA304" s="71">
        <f t="shared" si="44"/>
        <v>0</v>
      </c>
      <c r="AB304" s="72"/>
    </row>
    <row r="305" spans="1:28" s="73" customFormat="1" ht="14.25" hidden="1" x14ac:dyDescent="0.3">
      <c r="A305" s="65">
        <v>294</v>
      </c>
      <c r="B305" s="65"/>
      <c r="C305" s="79">
        <v>1</v>
      </c>
      <c r="D305" s="79" t="s">
        <v>330</v>
      </c>
      <c r="E305" s="65" t="s">
        <v>9</v>
      </c>
      <c r="F305" s="77">
        <v>251.37931034482762</v>
      </c>
      <c r="G305" s="77">
        <f t="shared" si="37"/>
        <v>251.37931034482762</v>
      </c>
      <c r="H305" s="66" t="s">
        <v>840</v>
      </c>
      <c r="I305" s="63">
        <f t="shared" si="38"/>
        <v>0</v>
      </c>
      <c r="J305" s="63" t="s">
        <v>904</v>
      </c>
      <c r="K305" s="71" t="s">
        <v>20</v>
      </c>
      <c r="L305" s="63">
        <f t="shared" si="39"/>
        <v>0</v>
      </c>
      <c r="M305" s="63" t="s">
        <v>849</v>
      </c>
      <c r="N305" s="67" t="s">
        <v>840</v>
      </c>
      <c r="O305" s="63">
        <f t="shared" si="36"/>
        <v>0</v>
      </c>
      <c r="P305" s="63" t="s">
        <v>936</v>
      </c>
      <c r="Q305" s="68" t="s">
        <v>840</v>
      </c>
      <c r="R305" s="63">
        <f t="shared" si="40"/>
        <v>0</v>
      </c>
      <c r="S305" s="63" t="s">
        <v>904</v>
      </c>
      <c r="T305" s="69" t="s">
        <v>840</v>
      </c>
      <c r="U305" s="63">
        <f t="shared" si="41"/>
        <v>0</v>
      </c>
      <c r="V305" s="70" t="s">
        <v>840</v>
      </c>
      <c r="W305" s="69" t="s">
        <v>840</v>
      </c>
      <c r="X305" s="63">
        <f t="shared" si="42"/>
        <v>0</v>
      </c>
      <c r="Y305" s="70" t="s">
        <v>840</v>
      </c>
      <c r="Z305" s="71" t="str">
        <f t="shared" si="43"/>
        <v>No cotiza</v>
      </c>
      <c r="AA305" s="71">
        <f t="shared" si="44"/>
        <v>0</v>
      </c>
      <c r="AB305" s="72"/>
    </row>
    <row r="306" spans="1:28" s="19" customFormat="1" ht="42.75" hidden="1" x14ac:dyDescent="0.3">
      <c r="A306" s="31">
        <v>295</v>
      </c>
      <c r="B306" s="31"/>
      <c r="C306" s="78">
        <v>2</v>
      </c>
      <c r="D306" s="78" t="s">
        <v>331</v>
      </c>
      <c r="E306" s="32" t="s">
        <v>9</v>
      </c>
      <c r="F306" s="76">
        <v>77.58620689655173</v>
      </c>
      <c r="G306" s="76">
        <f t="shared" si="37"/>
        <v>155.17241379310346</v>
      </c>
      <c r="H306" s="33" t="s">
        <v>840</v>
      </c>
      <c r="I306" s="34">
        <f t="shared" si="38"/>
        <v>0</v>
      </c>
      <c r="J306" s="34" t="s">
        <v>904</v>
      </c>
      <c r="K306" s="34" t="s">
        <v>20</v>
      </c>
      <c r="L306" s="34">
        <f t="shared" si="39"/>
        <v>0</v>
      </c>
      <c r="M306" s="34" t="s">
        <v>849</v>
      </c>
      <c r="N306" s="41" t="s">
        <v>840</v>
      </c>
      <c r="O306" s="34">
        <f t="shared" si="36"/>
        <v>0</v>
      </c>
      <c r="P306" s="34" t="s">
        <v>936</v>
      </c>
      <c r="Q306" s="36">
        <v>121.6</v>
      </c>
      <c r="R306" s="34">
        <f t="shared" si="40"/>
        <v>243.2</v>
      </c>
      <c r="S306" s="34" t="s">
        <v>907</v>
      </c>
      <c r="T306" s="37">
        <v>89.1</v>
      </c>
      <c r="U306" s="34">
        <f t="shared" si="41"/>
        <v>178.2</v>
      </c>
      <c r="V306" s="38" t="s">
        <v>928</v>
      </c>
      <c r="W306" s="37" t="s">
        <v>840</v>
      </c>
      <c r="X306" s="34">
        <f t="shared" si="42"/>
        <v>0</v>
      </c>
      <c r="Y306" s="38" t="s">
        <v>840</v>
      </c>
      <c r="Z306" s="39">
        <f t="shared" si="43"/>
        <v>105.35</v>
      </c>
      <c r="AA306" s="40">
        <f t="shared" si="44"/>
        <v>210.7</v>
      </c>
      <c r="AB306" s="30"/>
    </row>
    <row r="307" spans="1:28" s="19" customFormat="1" ht="42.75" hidden="1" x14ac:dyDescent="0.3">
      <c r="A307" s="31">
        <v>296</v>
      </c>
      <c r="B307" s="31"/>
      <c r="C307" s="78">
        <v>2</v>
      </c>
      <c r="D307" s="78" t="s">
        <v>332</v>
      </c>
      <c r="E307" s="32" t="s">
        <v>9</v>
      </c>
      <c r="F307" s="76">
        <v>134.69827586206898</v>
      </c>
      <c r="G307" s="76">
        <f t="shared" si="37"/>
        <v>269.39655172413796</v>
      </c>
      <c r="H307" s="33" t="s">
        <v>20</v>
      </c>
      <c r="I307" s="34">
        <f t="shared" si="38"/>
        <v>0</v>
      </c>
      <c r="J307" s="34" t="s">
        <v>904</v>
      </c>
      <c r="K307" s="39" t="s">
        <v>20</v>
      </c>
      <c r="L307" s="34">
        <f t="shared" si="39"/>
        <v>0</v>
      </c>
      <c r="M307" s="34" t="s">
        <v>849</v>
      </c>
      <c r="N307" s="41" t="s">
        <v>840</v>
      </c>
      <c r="O307" s="34">
        <f t="shared" si="36"/>
        <v>0</v>
      </c>
      <c r="P307" s="34" t="s">
        <v>936</v>
      </c>
      <c r="Q307" s="36">
        <v>187.5</v>
      </c>
      <c r="R307" s="34">
        <f t="shared" si="40"/>
        <v>375</v>
      </c>
      <c r="S307" s="34" t="s">
        <v>907</v>
      </c>
      <c r="T307" s="37">
        <v>113.4</v>
      </c>
      <c r="U307" s="34">
        <f t="shared" si="41"/>
        <v>226.8</v>
      </c>
      <c r="V307" s="38" t="s">
        <v>928</v>
      </c>
      <c r="W307" s="37" t="s">
        <v>840</v>
      </c>
      <c r="X307" s="34">
        <f t="shared" si="42"/>
        <v>0</v>
      </c>
      <c r="Y307" s="38" t="s">
        <v>840</v>
      </c>
      <c r="Z307" s="39">
        <f t="shared" si="43"/>
        <v>150.44999999999999</v>
      </c>
      <c r="AA307" s="40">
        <f t="shared" si="44"/>
        <v>300.89999999999998</v>
      </c>
      <c r="AB307" s="30"/>
    </row>
    <row r="308" spans="1:28" s="19" customFormat="1" ht="42.75" hidden="1" x14ac:dyDescent="0.3">
      <c r="A308" s="31">
        <v>297</v>
      </c>
      <c r="B308" s="31"/>
      <c r="C308" s="78">
        <v>1</v>
      </c>
      <c r="D308" s="78" t="s">
        <v>333</v>
      </c>
      <c r="E308" s="32" t="s">
        <v>9</v>
      </c>
      <c r="F308" s="76">
        <v>447.19827586206901</v>
      </c>
      <c r="G308" s="76">
        <f t="shared" si="37"/>
        <v>447.19827586206901</v>
      </c>
      <c r="H308" s="33" t="s">
        <v>20</v>
      </c>
      <c r="I308" s="34">
        <f t="shared" si="38"/>
        <v>0</v>
      </c>
      <c r="J308" s="34" t="s">
        <v>904</v>
      </c>
      <c r="K308" s="39" t="s">
        <v>20</v>
      </c>
      <c r="L308" s="34">
        <f t="shared" si="39"/>
        <v>0</v>
      </c>
      <c r="M308" s="34" t="s">
        <v>849</v>
      </c>
      <c r="N308" s="41" t="s">
        <v>840</v>
      </c>
      <c r="O308" s="34">
        <f t="shared" si="36"/>
        <v>0</v>
      </c>
      <c r="P308" s="34" t="s">
        <v>936</v>
      </c>
      <c r="Q308" s="36">
        <v>552.5</v>
      </c>
      <c r="R308" s="34">
        <f t="shared" si="40"/>
        <v>552.5</v>
      </c>
      <c r="S308" s="34" t="s">
        <v>907</v>
      </c>
      <c r="T308" s="37">
        <v>495.45</v>
      </c>
      <c r="U308" s="34">
        <f t="shared" si="41"/>
        <v>495.45</v>
      </c>
      <c r="V308" s="38" t="s">
        <v>928</v>
      </c>
      <c r="W308" s="37" t="s">
        <v>840</v>
      </c>
      <c r="X308" s="34">
        <f t="shared" si="42"/>
        <v>0</v>
      </c>
      <c r="Y308" s="38" t="s">
        <v>840</v>
      </c>
      <c r="Z308" s="39">
        <f t="shared" si="43"/>
        <v>523.97500000000002</v>
      </c>
      <c r="AA308" s="40">
        <f t="shared" si="44"/>
        <v>523.97500000000002</v>
      </c>
      <c r="AB308" s="30"/>
    </row>
    <row r="309" spans="1:28" s="19" customFormat="1" ht="42.75" hidden="1" x14ac:dyDescent="0.3">
      <c r="A309" s="31">
        <v>298</v>
      </c>
      <c r="B309" s="31"/>
      <c r="C309" s="78">
        <v>1</v>
      </c>
      <c r="D309" s="78" t="s">
        <v>334</v>
      </c>
      <c r="E309" s="32" t="s">
        <v>9</v>
      </c>
      <c r="F309" s="76">
        <v>120.68965517241381</v>
      </c>
      <c r="G309" s="76">
        <f t="shared" si="37"/>
        <v>120.68965517241381</v>
      </c>
      <c r="H309" s="33" t="s">
        <v>20</v>
      </c>
      <c r="I309" s="34">
        <f t="shared" si="38"/>
        <v>0</v>
      </c>
      <c r="J309" s="34" t="s">
        <v>904</v>
      </c>
      <c r="K309" s="39" t="s">
        <v>20</v>
      </c>
      <c r="L309" s="34">
        <f t="shared" si="39"/>
        <v>0</v>
      </c>
      <c r="M309" s="34" t="s">
        <v>849</v>
      </c>
      <c r="N309" s="41" t="s">
        <v>840</v>
      </c>
      <c r="O309" s="34">
        <f t="shared" si="36"/>
        <v>0</v>
      </c>
      <c r="P309" s="34" t="s">
        <v>936</v>
      </c>
      <c r="Q309" s="36">
        <v>140.44800000000001</v>
      </c>
      <c r="R309" s="34">
        <f t="shared" si="40"/>
        <v>140.44800000000001</v>
      </c>
      <c r="S309" s="34" t="s">
        <v>907</v>
      </c>
      <c r="T309" s="37">
        <v>74.25</v>
      </c>
      <c r="U309" s="34">
        <f t="shared" si="41"/>
        <v>74.25</v>
      </c>
      <c r="V309" s="38" t="s">
        <v>928</v>
      </c>
      <c r="W309" s="37" t="s">
        <v>840</v>
      </c>
      <c r="X309" s="34">
        <f t="shared" si="42"/>
        <v>0</v>
      </c>
      <c r="Y309" s="38" t="s">
        <v>840</v>
      </c>
      <c r="Z309" s="39">
        <f t="shared" si="43"/>
        <v>107.349</v>
      </c>
      <c r="AA309" s="40">
        <f t="shared" si="44"/>
        <v>107.349</v>
      </c>
      <c r="AB309" s="30"/>
    </row>
    <row r="310" spans="1:28" s="19" customFormat="1" ht="42.75" hidden="1" x14ac:dyDescent="0.3">
      <c r="A310" s="31">
        <v>299</v>
      </c>
      <c r="B310" s="31"/>
      <c r="C310" s="78">
        <v>1</v>
      </c>
      <c r="D310" s="78" t="s">
        <v>335</v>
      </c>
      <c r="E310" s="32" t="s">
        <v>9</v>
      </c>
      <c r="F310" s="76">
        <v>125.00000000000001</v>
      </c>
      <c r="G310" s="76">
        <f t="shared" si="37"/>
        <v>125.00000000000001</v>
      </c>
      <c r="H310" s="33" t="s">
        <v>20</v>
      </c>
      <c r="I310" s="34">
        <f t="shared" si="38"/>
        <v>0</v>
      </c>
      <c r="J310" s="34" t="s">
        <v>904</v>
      </c>
      <c r="K310" s="34" t="s">
        <v>20</v>
      </c>
      <c r="L310" s="34">
        <f t="shared" si="39"/>
        <v>0</v>
      </c>
      <c r="M310" s="34" t="s">
        <v>849</v>
      </c>
      <c r="N310" s="41" t="s">
        <v>840</v>
      </c>
      <c r="O310" s="34">
        <f t="shared" si="36"/>
        <v>0</v>
      </c>
      <c r="P310" s="34" t="s">
        <v>936</v>
      </c>
      <c r="Q310" s="36">
        <v>143.696</v>
      </c>
      <c r="R310" s="34">
        <f t="shared" si="40"/>
        <v>143.696</v>
      </c>
      <c r="S310" s="34" t="s">
        <v>907</v>
      </c>
      <c r="T310" s="37">
        <v>74.25</v>
      </c>
      <c r="U310" s="34">
        <f t="shared" si="41"/>
        <v>74.25</v>
      </c>
      <c r="V310" s="38" t="s">
        <v>928</v>
      </c>
      <c r="W310" s="37" t="s">
        <v>840</v>
      </c>
      <c r="X310" s="34">
        <f t="shared" si="42"/>
        <v>0</v>
      </c>
      <c r="Y310" s="38" t="s">
        <v>840</v>
      </c>
      <c r="Z310" s="39">
        <f t="shared" si="43"/>
        <v>108.973</v>
      </c>
      <c r="AA310" s="40">
        <f t="shared" si="44"/>
        <v>108.973</v>
      </c>
      <c r="AB310" s="30"/>
    </row>
    <row r="311" spans="1:28" s="19" customFormat="1" ht="42.75" hidden="1" x14ac:dyDescent="0.3">
      <c r="A311" s="31">
        <v>300</v>
      </c>
      <c r="B311" s="31"/>
      <c r="C311" s="78">
        <v>1</v>
      </c>
      <c r="D311" s="78" t="s">
        <v>336</v>
      </c>
      <c r="E311" s="32" t="s">
        <v>9</v>
      </c>
      <c r="F311" s="76">
        <v>163.79310344827587</v>
      </c>
      <c r="G311" s="76">
        <f t="shared" si="37"/>
        <v>163.79310344827587</v>
      </c>
      <c r="H311" s="33" t="s">
        <v>20</v>
      </c>
      <c r="I311" s="34">
        <f t="shared" si="38"/>
        <v>0</v>
      </c>
      <c r="J311" s="34" t="s">
        <v>904</v>
      </c>
      <c r="K311" s="39" t="s">
        <v>20</v>
      </c>
      <c r="L311" s="34">
        <f t="shared" si="39"/>
        <v>0</v>
      </c>
      <c r="M311" s="34" t="s">
        <v>849</v>
      </c>
      <c r="N311" s="41" t="s">
        <v>840</v>
      </c>
      <c r="O311" s="34">
        <f t="shared" si="36"/>
        <v>0</v>
      </c>
      <c r="P311" s="34" t="s">
        <v>936</v>
      </c>
      <c r="Q311" s="36" t="s">
        <v>840</v>
      </c>
      <c r="R311" s="34">
        <f t="shared" si="40"/>
        <v>0</v>
      </c>
      <c r="S311" s="34" t="s">
        <v>904</v>
      </c>
      <c r="T311" s="37">
        <v>52.65</v>
      </c>
      <c r="U311" s="34">
        <f t="shared" si="41"/>
        <v>52.65</v>
      </c>
      <c r="V311" s="38" t="s">
        <v>928</v>
      </c>
      <c r="W311" s="37" t="s">
        <v>840</v>
      </c>
      <c r="X311" s="34">
        <f t="shared" si="42"/>
        <v>0</v>
      </c>
      <c r="Y311" s="38" t="s">
        <v>840</v>
      </c>
      <c r="Z311" s="39">
        <f t="shared" si="43"/>
        <v>52.65</v>
      </c>
      <c r="AA311" s="40">
        <f t="shared" si="44"/>
        <v>52.65</v>
      </c>
      <c r="AB311" s="30"/>
    </row>
    <row r="312" spans="1:28" s="19" customFormat="1" ht="42.75" hidden="1" x14ac:dyDescent="0.3">
      <c r="A312" s="31">
        <v>301</v>
      </c>
      <c r="B312" s="31"/>
      <c r="C312" s="78">
        <v>1</v>
      </c>
      <c r="D312" s="78" t="s">
        <v>337</v>
      </c>
      <c r="E312" s="32" t="s">
        <v>9</v>
      </c>
      <c r="F312" s="76">
        <v>171.55172413793105</v>
      </c>
      <c r="G312" s="76">
        <f t="shared" si="37"/>
        <v>171.55172413793105</v>
      </c>
      <c r="H312" s="33" t="s">
        <v>20</v>
      </c>
      <c r="I312" s="34">
        <f t="shared" si="38"/>
        <v>0</v>
      </c>
      <c r="J312" s="34" t="s">
        <v>904</v>
      </c>
      <c r="K312" s="39" t="s">
        <v>20</v>
      </c>
      <c r="L312" s="34">
        <f t="shared" si="39"/>
        <v>0</v>
      </c>
      <c r="M312" s="34" t="s">
        <v>849</v>
      </c>
      <c r="N312" s="41" t="s">
        <v>840</v>
      </c>
      <c r="O312" s="34">
        <f t="shared" si="36"/>
        <v>0</v>
      </c>
      <c r="P312" s="34" t="s">
        <v>936</v>
      </c>
      <c r="Q312" s="36" t="s">
        <v>840</v>
      </c>
      <c r="R312" s="34">
        <f t="shared" si="40"/>
        <v>0</v>
      </c>
      <c r="S312" s="34" t="s">
        <v>904</v>
      </c>
      <c r="T312" s="37">
        <v>124.2</v>
      </c>
      <c r="U312" s="34">
        <f t="shared" si="41"/>
        <v>124.2</v>
      </c>
      <c r="V312" s="38" t="s">
        <v>928</v>
      </c>
      <c r="W312" s="37" t="s">
        <v>840</v>
      </c>
      <c r="X312" s="34">
        <f t="shared" si="42"/>
        <v>0</v>
      </c>
      <c r="Y312" s="38" t="s">
        <v>840</v>
      </c>
      <c r="Z312" s="39">
        <f t="shared" si="43"/>
        <v>124.2</v>
      </c>
      <c r="AA312" s="40">
        <f t="shared" si="44"/>
        <v>124.2</v>
      </c>
      <c r="AB312" s="30"/>
    </row>
    <row r="313" spans="1:28" s="19" customFormat="1" ht="42.75" hidden="1" x14ac:dyDescent="0.3">
      <c r="A313" s="31">
        <v>302</v>
      </c>
      <c r="B313" s="31"/>
      <c r="C313" s="78">
        <v>2</v>
      </c>
      <c r="D313" s="78" t="s">
        <v>338</v>
      </c>
      <c r="E313" s="32" t="s">
        <v>9</v>
      </c>
      <c r="F313" s="76">
        <v>457.24137931034483</v>
      </c>
      <c r="G313" s="76">
        <f t="shared" si="37"/>
        <v>914.48275862068965</v>
      </c>
      <c r="H313" s="33" t="s">
        <v>20</v>
      </c>
      <c r="I313" s="34">
        <f t="shared" si="38"/>
        <v>0</v>
      </c>
      <c r="J313" s="34" t="s">
        <v>904</v>
      </c>
      <c r="K313" s="34" t="s">
        <v>20</v>
      </c>
      <c r="L313" s="34">
        <f t="shared" si="39"/>
        <v>0</v>
      </c>
      <c r="M313" s="34" t="s">
        <v>849</v>
      </c>
      <c r="N313" s="41" t="s">
        <v>840</v>
      </c>
      <c r="O313" s="34">
        <f t="shared" si="36"/>
        <v>0</v>
      </c>
      <c r="P313" s="34" t="s">
        <v>936</v>
      </c>
      <c r="Q313" s="36" t="s">
        <v>840</v>
      </c>
      <c r="R313" s="34">
        <f t="shared" si="40"/>
        <v>0</v>
      </c>
      <c r="S313" s="34" t="s">
        <v>904</v>
      </c>
      <c r="T313" s="37">
        <v>238.95</v>
      </c>
      <c r="U313" s="34">
        <f t="shared" si="41"/>
        <v>477.9</v>
      </c>
      <c r="V313" s="38" t="s">
        <v>928</v>
      </c>
      <c r="W313" s="37" t="s">
        <v>840</v>
      </c>
      <c r="X313" s="34">
        <f t="shared" si="42"/>
        <v>0</v>
      </c>
      <c r="Y313" s="38" t="s">
        <v>840</v>
      </c>
      <c r="Z313" s="39">
        <f t="shared" si="43"/>
        <v>238.95</v>
      </c>
      <c r="AA313" s="40">
        <f t="shared" si="44"/>
        <v>477.9</v>
      </c>
      <c r="AB313" s="30"/>
    </row>
    <row r="314" spans="1:28" s="19" customFormat="1" ht="42.75" hidden="1" x14ac:dyDescent="0.3">
      <c r="A314" s="31">
        <v>303</v>
      </c>
      <c r="B314" s="31"/>
      <c r="C314" s="78">
        <v>1</v>
      </c>
      <c r="D314" s="78" t="s">
        <v>339</v>
      </c>
      <c r="E314" s="32" t="s">
        <v>9</v>
      </c>
      <c r="F314" s="76">
        <v>96.724137931034491</v>
      </c>
      <c r="G314" s="76">
        <f t="shared" si="37"/>
        <v>96.724137931034491</v>
      </c>
      <c r="H314" s="33" t="s">
        <v>20</v>
      </c>
      <c r="I314" s="34">
        <f t="shared" si="38"/>
        <v>0</v>
      </c>
      <c r="J314" s="34" t="s">
        <v>904</v>
      </c>
      <c r="K314" s="34" t="s">
        <v>20</v>
      </c>
      <c r="L314" s="34">
        <f t="shared" si="39"/>
        <v>0</v>
      </c>
      <c r="M314" s="34" t="s">
        <v>849</v>
      </c>
      <c r="N314" s="41" t="s">
        <v>840</v>
      </c>
      <c r="O314" s="34">
        <f t="shared" si="36"/>
        <v>0</v>
      </c>
      <c r="P314" s="34" t="s">
        <v>936</v>
      </c>
      <c r="Q314" s="36" t="s">
        <v>840</v>
      </c>
      <c r="R314" s="34">
        <f t="shared" si="40"/>
        <v>0</v>
      </c>
      <c r="S314" s="34" t="s">
        <v>904</v>
      </c>
      <c r="T314" s="37">
        <v>78.3</v>
      </c>
      <c r="U314" s="34">
        <f t="shared" si="41"/>
        <v>78.3</v>
      </c>
      <c r="V314" s="38" t="s">
        <v>928</v>
      </c>
      <c r="W314" s="37" t="s">
        <v>840</v>
      </c>
      <c r="X314" s="34">
        <f t="shared" si="42"/>
        <v>0</v>
      </c>
      <c r="Y314" s="38" t="s">
        <v>840</v>
      </c>
      <c r="Z314" s="39">
        <f t="shared" si="43"/>
        <v>78.3</v>
      </c>
      <c r="AA314" s="40">
        <f t="shared" si="44"/>
        <v>78.3</v>
      </c>
      <c r="AB314" s="30"/>
    </row>
    <row r="315" spans="1:28" s="19" customFormat="1" ht="42.75" hidden="1" x14ac:dyDescent="0.3">
      <c r="A315" s="31">
        <v>304</v>
      </c>
      <c r="B315" s="31"/>
      <c r="C315" s="78">
        <v>1</v>
      </c>
      <c r="D315" s="78" t="s">
        <v>340</v>
      </c>
      <c r="E315" s="32" t="s">
        <v>9</v>
      </c>
      <c r="F315" s="76">
        <v>159.48275862068968</v>
      </c>
      <c r="G315" s="76">
        <f t="shared" si="37"/>
        <v>159.48275862068968</v>
      </c>
      <c r="H315" s="33" t="s">
        <v>20</v>
      </c>
      <c r="I315" s="34">
        <f t="shared" si="38"/>
        <v>0</v>
      </c>
      <c r="J315" s="34" t="s">
        <v>904</v>
      </c>
      <c r="K315" s="39" t="s">
        <v>20</v>
      </c>
      <c r="L315" s="34">
        <f t="shared" si="39"/>
        <v>0</v>
      </c>
      <c r="M315" s="34" t="s">
        <v>849</v>
      </c>
      <c r="N315" s="41" t="s">
        <v>840</v>
      </c>
      <c r="O315" s="34">
        <f t="shared" si="36"/>
        <v>0</v>
      </c>
      <c r="P315" s="34" t="s">
        <v>936</v>
      </c>
      <c r="Q315" s="36" t="s">
        <v>840</v>
      </c>
      <c r="R315" s="34">
        <f t="shared" si="40"/>
        <v>0</v>
      </c>
      <c r="S315" s="34" t="s">
        <v>904</v>
      </c>
      <c r="T315" s="37">
        <v>33.75</v>
      </c>
      <c r="U315" s="34">
        <f t="shared" si="41"/>
        <v>33.75</v>
      </c>
      <c r="V315" s="38" t="s">
        <v>928</v>
      </c>
      <c r="W315" s="37" t="s">
        <v>840</v>
      </c>
      <c r="X315" s="34">
        <f t="shared" si="42"/>
        <v>0</v>
      </c>
      <c r="Y315" s="38" t="s">
        <v>840</v>
      </c>
      <c r="Z315" s="39">
        <f t="shared" si="43"/>
        <v>33.75</v>
      </c>
      <c r="AA315" s="40">
        <f t="shared" si="44"/>
        <v>33.75</v>
      </c>
      <c r="AB315" s="30"/>
    </row>
    <row r="316" spans="1:28" s="19" customFormat="1" ht="42.75" hidden="1" x14ac:dyDescent="0.3">
      <c r="A316" s="31">
        <v>305</v>
      </c>
      <c r="B316" s="31"/>
      <c r="C316" s="78">
        <v>1</v>
      </c>
      <c r="D316" s="78" t="s">
        <v>341</v>
      </c>
      <c r="E316" s="32" t="s">
        <v>9</v>
      </c>
      <c r="F316" s="76">
        <v>159.48275862068968</v>
      </c>
      <c r="G316" s="76">
        <f t="shared" si="37"/>
        <v>159.48275862068968</v>
      </c>
      <c r="H316" s="33" t="s">
        <v>20</v>
      </c>
      <c r="I316" s="34">
        <f t="shared" si="38"/>
        <v>0</v>
      </c>
      <c r="J316" s="34" t="s">
        <v>904</v>
      </c>
      <c r="K316" s="34" t="s">
        <v>20</v>
      </c>
      <c r="L316" s="34">
        <f t="shared" si="39"/>
        <v>0</v>
      </c>
      <c r="M316" s="34" t="s">
        <v>849</v>
      </c>
      <c r="N316" s="41" t="s">
        <v>840</v>
      </c>
      <c r="O316" s="34">
        <f t="shared" si="36"/>
        <v>0</v>
      </c>
      <c r="P316" s="34" t="s">
        <v>936</v>
      </c>
      <c r="Q316" s="36" t="s">
        <v>840</v>
      </c>
      <c r="R316" s="34">
        <f t="shared" si="40"/>
        <v>0</v>
      </c>
      <c r="S316" s="34" t="s">
        <v>904</v>
      </c>
      <c r="T316" s="37">
        <v>33.75</v>
      </c>
      <c r="U316" s="34">
        <f t="shared" si="41"/>
        <v>33.75</v>
      </c>
      <c r="V316" s="38" t="s">
        <v>928</v>
      </c>
      <c r="W316" s="37" t="s">
        <v>840</v>
      </c>
      <c r="X316" s="34">
        <f t="shared" si="42"/>
        <v>0</v>
      </c>
      <c r="Y316" s="38" t="s">
        <v>840</v>
      </c>
      <c r="Z316" s="39">
        <f t="shared" si="43"/>
        <v>33.75</v>
      </c>
      <c r="AA316" s="40">
        <f t="shared" si="44"/>
        <v>33.75</v>
      </c>
      <c r="AB316" s="30"/>
    </row>
    <row r="317" spans="1:28" s="19" customFormat="1" ht="42.75" hidden="1" x14ac:dyDescent="0.3">
      <c r="A317" s="31">
        <v>306</v>
      </c>
      <c r="B317" s="31"/>
      <c r="C317" s="78">
        <v>1</v>
      </c>
      <c r="D317" s="78" t="s">
        <v>342</v>
      </c>
      <c r="E317" s="32" t="s">
        <v>9</v>
      </c>
      <c r="F317" s="76">
        <v>116.37931034482759</v>
      </c>
      <c r="G317" s="76">
        <f t="shared" si="37"/>
        <v>116.37931034482759</v>
      </c>
      <c r="H317" s="33" t="s">
        <v>20</v>
      </c>
      <c r="I317" s="34">
        <f t="shared" si="38"/>
        <v>0</v>
      </c>
      <c r="J317" s="34" t="s">
        <v>904</v>
      </c>
      <c r="K317" s="34" t="s">
        <v>20</v>
      </c>
      <c r="L317" s="34">
        <f t="shared" si="39"/>
        <v>0</v>
      </c>
      <c r="M317" s="34" t="s">
        <v>849</v>
      </c>
      <c r="N317" s="41" t="s">
        <v>840</v>
      </c>
      <c r="O317" s="34">
        <f t="shared" si="36"/>
        <v>0</v>
      </c>
      <c r="P317" s="34" t="s">
        <v>936</v>
      </c>
      <c r="Q317" s="36" t="s">
        <v>840</v>
      </c>
      <c r="R317" s="34">
        <f t="shared" si="40"/>
        <v>0</v>
      </c>
      <c r="S317" s="34" t="s">
        <v>904</v>
      </c>
      <c r="T317" s="37">
        <v>56.7</v>
      </c>
      <c r="U317" s="34">
        <f t="shared" si="41"/>
        <v>56.7</v>
      </c>
      <c r="V317" s="38" t="s">
        <v>928</v>
      </c>
      <c r="W317" s="37" t="s">
        <v>840</v>
      </c>
      <c r="X317" s="34">
        <f t="shared" si="42"/>
        <v>0</v>
      </c>
      <c r="Y317" s="38" t="s">
        <v>840</v>
      </c>
      <c r="Z317" s="39">
        <f t="shared" si="43"/>
        <v>56.7</v>
      </c>
      <c r="AA317" s="40">
        <f t="shared" si="44"/>
        <v>56.7</v>
      </c>
      <c r="AB317" s="30"/>
    </row>
    <row r="318" spans="1:28" s="19" customFormat="1" ht="42.75" hidden="1" x14ac:dyDescent="0.3">
      <c r="A318" s="31">
        <v>307</v>
      </c>
      <c r="B318" s="31"/>
      <c r="C318" s="78">
        <v>2</v>
      </c>
      <c r="D318" s="78" t="s">
        <v>343</v>
      </c>
      <c r="E318" s="32" t="s">
        <v>9</v>
      </c>
      <c r="F318" s="76">
        <v>116.37931034482759</v>
      </c>
      <c r="G318" s="76">
        <f t="shared" si="37"/>
        <v>232.75862068965517</v>
      </c>
      <c r="H318" s="33" t="s">
        <v>20</v>
      </c>
      <c r="I318" s="34">
        <f t="shared" si="38"/>
        <v>0</v>
      </c>
      <c r="J318" s="34" t="s">
        <v>904</v>
      </c>
      <c r="K318" s="34" t="s">
        <v>20</v>
      </c>
      <c r="L318" s="34">
        <f t="shared" si="39"/>
        <v>0</v>
      </c>
      <c r="M318" s="34" t="s">
        <v>849</v>
      </c>
      <c r="N318" s="41" t="s">
        <v>840</v>
      </c>
      <c r="O318" s="34">
        <f t="shared" si="36"/>
        <v>0</v>
      </c>
      <c r="P318" s="34" t="s">
        <v>936</v>
      </c>
      <c r="Q318" s="36" t="s">
        <v>840</v>
      </c>
      <c r="R318" s="34">
        <f t="shared" si="40"/>
        <v>0</v>
      </c>
      <c r="S318" s="34" t="s">
        <v>904</v>
      </c>
      <c r="T318" s="37">
        <v>49.95</v>
      </c>
      <c r="U318" s="34">
        <f t="shared" si="41"/>
        <v>99.9</v>
      </c>
      <c r="V318" s="38" t="s">
        <v>928</v>
      </c>
      <c r="W318" s="37" t="s">
        <v>840</v>
      </c>
      <c r="X318" s="34">
        <f t="shared" si="42"/>
        <v>0</v>
      </c>
      <c r="Y318" s="38" t="s">
        <v>840</v>
      </c>
      <c r="Z318" s="39">
        <f t="shared" si="43"/>
        <v>49.95</v>
      </c>
      <c r="AA318" s="40">
        <f t="shared" si="44"/>
        <v>99.9</v>
      </c>
      <c r="AB318" s="30"/>
    </row>
    <row r="319" spans="1:28" s="19" customFormat="1" ht="42.75" hidden="1" x14ac:dyDescent="0.3">
      <c r="A319" s="31">
        <v>308</v>
      </c>
      <c r="B319" s="31"/>
      <c r="C319" s="78">
        <v>1</v>
      </c>
      <c r="D319" s="78" t="s">
        <v>344</v>
      </c>
      <c r="E319" s="32" t="s">
        <v>9</v>
      </c>
      <c r="F319" s="76">
        <v>159.48275862068968</v>
      </c>
      <c r="G319" s="76">
        <f t="shared" si="37"/>
        <v>159.48275862068968</v>
      </c>
      <c r="H319" s="33" t="s">
        <v>20</v>
      </c>
      <c r="I319" s="34">
        <f t="shared" si="38"/>
        <v>0</v>
      </c>
      <c r="J319" s="34" t="s">
        <v>904</v>
      </c>
      <c r="K319" s="39" t="s">
        <v>20</v>
      </c>
      <c r="L319" s="34">
        <f t="shared" si="39"/>
        <v>0</v>
      </c>
      <c r="M319" s="34" t="s">
        <v>849</v>
      </c>
      <c r="N319" s="41" t="s">
        <v>840</v>
      </c>
      <c r="O319" s="34">
        <f t="shared" si="36"/>
        <v>0</v>
      </c>
      <c r="P319" s="34" t="s">
        <v>936</v>
      </c>
      <c r="Q319" s="36" t="s">
        <v>840</v>
      </c>
      <c r="R319" s="34">
        <f t="shared" si="40"/>
        <v>0</v>
      </c>
      <c r="S319" s="34" t="s">
        <v>904</v>
      </c>
      <c r="T319" s="37">
        <v>49.95</v>
      </c>
      <c r="U319" s="34">
        <f t="shared" si="41"/>
        <v>49.95</v>
      </c>
      <c r="V319" s="38" t="s">
        <v>928</v>
      </c>
      <c r="W319" s="37" t="s">
        <v>840</v>
      </c>
      <c r="X319" s="34">
        <f t="shared" si="42"/>
        <v>0</v>
      </c>
      <c r="Y319" s="38" t="s">
        <v>840</v>
      </c>
      <c r="Z319" s="39">
        <f t="shared" si="43"/>
        <v>49.95</v>
      </c>
      <c r="AA319" s="40">
        <f t="shared" si="44"/>
        <v>49.95</v>
      </c>
      <c r="AB319" s="30"/>
    </row>
    <row r="320" spans="1:28" s="19" customFormat="1" ht="42.75" hidden="1" x14ac:dyDescent="0.3">
      <c r="A320" s="31">
        <v>309</v>
      </c>
      <c r="B320" s="31"/>
      <c r="C320" s="78">
        <v>1</v>
      </c>
      <c r="D320" s="78" t="s">
        <v>345</v>
      </c>
      <c r="E320" s="32" t="s">
        <v>9</v>
      </c>
      <c r="F320" s="76">
        <v>159.48275862068968</v>
      </c>
      <c r="G320" s="76">
        <f t="shared" si="37"/>
        <v>159.48275862068968</v>
      </c>
      <c r="H320" s="33" t="s">
        <v>20</v>
      </c>
      <c r="I320" s="34">
        <f t="shared" si="38"/>
        <v>0</v>
      </c>
      <c r="J320" s="34" t="s">
        <v>904</v>
      </c>
      <c r="K320" s="39" t="s">
        <v>20</v>
      </c>
      <c r="L320" s="34">
        <f t="shared" si="39"/>
        <v>0</v>
      </c>
      <c r="M320" s="34" t="s">
        <v>849</v>
      </c>
      <c r="N320" s="41" t="s">
        <v>840</v>
      </c>
      <c r="O320" s="34">
        <f t="shared" si="36"/>
        <v>0</v>
      </c>
      <c r="P320" s="34" t="s">
        <v>936</v>
      </c>
      <c r="Q320" s="36" t="s">
        <v>840</v>
      </c>
      <c r="R320" s="34">
        <f t="shared" si="40"/>
        <v>0</v>
      </c>
      <c r="S320" s="34" t="s">
        <v>904</v>
      </c>
      <c r="T320" s="37">
        <v>33.75</v>
      </c>
      <c r="U320" s="34">
        <f t="shared" si="41"/>
        <v>33.75</v>
      </c>
      <c r="V320" s="38" t="s">
        <v>928</v>
      </c>
      <c r="W320" s="37" t="s">
        <v>840</v>
      </c>
      <c r="X320" s="34">
        <f t="shared" si="42"/>
        <v>0</v>
      </c>
      <c r="Y320" s="38" t="s">
        <v>840</v>
      </c>
      <c r="Z320" s="39">
        <f t="shared" si="43"/>
        <v>33.75</v>
      </c>
      <c r="AA320" s="40">
        <f t="shared" si="44"/>
        <v>33.75</v>
      </c>
      <c r="AB320" s="30"/>
    </row>
    <row r="321" spans="1:28" s="19" customFormat="1" ht="42.75" hidden="1" x14ac:dyDescent="0.3">
      <c r="A321" s="31">
        <v>310</v>
      </c>
      <c r="B321" s="31"/>
      <c r="C321" s="78">
        <v>1</v>
      </c>
      <c r="D321" s="78" t="s">
        <v>346</v>
      </c>
      <c r="E321" s="32" t="s">
        <v>9</v>
      </c>
      <c r="F321" s="76">
        <v>120.68965517241381</v>
      </c>
      <c r="G321" s="76">
        <f t="shared" si="37"/>
        <v>120.68965517241381</v>
      </c>
      <c r="H321" s="33" t="s">
        <v>20</v>
      </c>
      <c r="I321" s="34">
        <f t="shared" si="38"/>
        <v>0</v>
      </c>
      <c r="J321" s="34" t="s">
        <v>904</v>
      </c>
      <c r="K321" s="39" t="s">
        <v>20</v>
      </c>
      <c r="L321" s="34">
        <f t="shared" si="39"/>
        <v>0</v>
      </c>
      <c r="M321" s="34" t="s">
        <v>849</v>
      </c>
      <c r="N321" s="41" t="s">
        <v>840</v>
      </c>
      <c r="O321" s="34">
        <f t="shared" si="36"/>
        <v>0</v>
      </c>
      <c r="P321" s="34" t="s">
        <v>936</v>
      </c>
      <c r="Q321" s="36">
        <v>67.860000000000014</v>
      </c>
      <c r="R321" s="34">
        <f t="shared" si="40"/>
        <v>67.860000000000014</v>
      </c>
      <c r="S321" s="34" t="s">
        <v>907</v>
      </c>
      <c r="T321" s="37">
        <v>49.95</v>
      </c>
      <c r="U321" s="34">
        <f t="shared" si="41"/>
        <v>49.95</v>
      </c>
      <c r="V321" s="38" t="s">
        <v>928</v>
      </c>
      <c r="W321" s="37" t="s">
        <v>840</v>
      </c>
      <c r="X321" s="34">
        <f t="shared" si="42"/>
        <v>0</v>
      </c>
      <c r="Y321" s="38" t="s">
        <v>840</v>
      </c>
      <c r="Z321" s="39">
        <f t="shared" si="43"/>
        <v>58.905000000000008</v>
      </c>
      <c r="AA321" s="40">
        <f t="shared" si="44"/>
        <v>58.905000000000008</v>
      </c>
      <c r="AB321" s="30"/>
    </row>
    <row r="322" spans="1:28" s="19" customFormat="1" ht="42.75" hidden="1" x14ac:dyDescent="0.3">
      <c r="A322" s="31">
        <v>311</v>
      </c>
      <c r="B322" s="31"/>
      <c r="C322" s="78">
        <v>1</v>
      </c>
      <c r="D322" s="78" t="s">
        <v>347</v>
      </c>
      <c r="E322" s="32" t="s">
        <v>9</v>
      </c>
      <c r="F322" s="76">
        <v>120.68965517241381</v>
      </c>
      <c r="G322" s="76">
        <f t="shared" si="37"/>
        <v>120.68965517241381</v>
      </c>
      <c r="H322" s="33" t="s">
        <v>20</v>
      </c>
      <c r="I322" s="34">
        <f t="shared" si="38"/>
        <v>0</v>
      </c>
      <c r="J322" s="34" t="s">
        <v>904</v>
      </c>
      <c r="K322" s="39" t="s">
        <v>20</v>
      </c>
      <c r="L322" s="34">
        <f t="shared" si="39"/>
        <v>0</v>
      </c>
      <c r="M322" s="34" t="s">
        <v>849</v>
      </c>
      <c r="N322" s="41" t="s">
        <v>840</v>
      </c>
      <c r="O322" s="34">
        <f t="shared" si="36"/>
        <v>0</v>
      </c>
      <c r="P322" s="34" t="s">
        <v>936</v>
      </c>
      <c r="Q322" s="36">
        <v>138.16</v>
      </c>
      <c r="R322" s="34">
        <f t="shared" si="40"/>
        <v>138.16</v>
      </c>
      <c r="S322" s="34" t="s">
        <v>907</v>
      </c>
      <c r="T322" s="37">
        <v>63.45</v>
      </c>
      <c r="U322" s="34">
        <f t="shared" si="41"/>
        <v>63.45</v>
      </c>
      <c r="V322" s="38" t="s">
        <v>928</v>
      </c>
      <c r="W322" s="37" t="s">
        <v>840</v>
      </c>
      <c r="X322" s="34">
        <f t="shared" si="42"/>
        <v>0</v>
      </c>
      <c r="Y322" s="38" t="s">
        <v>840</v>
      </c>
      <c r="Z322" s="39">
        <f t="shared" si="43"/>
        <v>100.80500000000001</v>
      </c>
      <c r="AA322" s="40">
        <f t="shared" si="44"/>
        <v>100.80500000000001</v>
      </c>
      <c r="AB322" s="30"/>
    </row>
    <row r="323" spans="1:28" s="19" customFormat="1" ht="42.75" hidden="1" x14ac:dyDescent="0.3">
      <c r="A323" s="31">
        <v>312</v>
      </c>
      <c r="B323" s="31"/>
      <c r="C323" s="78">
        <v>1</v>
      </c>
      <c r="D323" s="78" t="s">
        <v>348</v>
      </c>
      <c r="E323" s="32" t="s">
        <v>9</v>
      </c>
      <c r="F323" s="76">
        <v>120.68965517241381</v>
      </c>
      <c r="G323" s="76">
        <f t="shared" si="37"/>
        <v>120.68965517241381</v>
      </c>
      <c r="H323" s="33" t="s">
        <v>20</v>
      </c>
      <c r="I323" s="34">
        <f t="shared" si="38"/>
        <v>0</v>
      </c>
      <c r="J323" s="34" t="s">
        <v>904</v>
      </c>
      <c r="K323" s="39" t="s">
        <v>20</v>
      </c>
      <c r="L323" s="34">
        <f t="shared" si="39"/>
        <v>0</v>
      </c>
      <c r="M323" s="34" t="s">
        <v>849</v>
      </c>
      <c r="N323" s="41" t="s">
        <v>840</v>
      </c>
      <c r="O323" s="34">
        <f t="shared" si="36"/>
        <v>0</v>
      </c>
      <c r="P323" s="34" t="s">
        <v>936</v>
      </c>
      <c r="Q323" s="36">
        <v>138.16</v>
      </c>
      <c r="R323" s="34">
        <f t="shared" si="40"/>
        <v>138.16</v>
      </c>
      <c r="S323" s="34" t="s">
        <v>907</v>
      </c>
      <c r="T323" s="37">
        <v>67.5</v>
      </c>
      <c r="U323" s="34">
        <f t="shared" si="41"/>
        <v>67.5</v>
      </c>
      <c r="V323" s="38" t="s">
        <v>928</v>
      </c>
      <c r="W323" s="37" t="s">
        <v>840</v>
      </c>
      <c r="X323" s="34">
        <f t="shared" si="42"/>
        <v>0</v>
      </c>
      <c r="Y323" s="38" t="s">
        <v>840</v>
      </c>
      <c r="Z323" s="39">
        <f t="shared" si="43"/>
        <v>102.83</v>
      </c>
      <c r="AA323" s="40">
        <f t="shared" si="44"/>
        <v>102.83</v>
      </c>
      <c r="AB323" s="30"/>
    </row>
    <row r="324" spans="1:28" s="19" customFormat="1" ht="42.75" hidden="1" x14ac:dyDescent="0.3">
      <c r="A324" s="31">
        <v>313</v>
      </c>
      <c r="B324" s="31"/>
      <c r="C324" s="78">
        <v>1</v>
      </c>
      <c r="D324" s="78" t="s">
        <v>349</v>
      </c>
      <c r="E324" s="32" t="s">
        <v>9</v>
      </c>
      <c r="F324" s="76">
        <v>171.55172413793105</v>
      </c>
      <c r="G324" s="76">
        <f t="shared" si="37"/>
        <v>171.55172413793105</v>
      </c>
      <c r="H324" s="33" t="s">
        <v>20</v>
      </c>
      <c r="I324" s="34">
        <f t="shared" si="38"/>
        <v>0</v>
      </c>
      <c r="J324" s="34" t="s">
        <v>904</v>
      </c>
      <c r="K324" s="39" t="s">
        <v>20</v>
      </c>
      <c r="L324" s="34">
        <f t="shared" si="39"/>
        <v>0</v>
      </c>
      <c r="M324" s="34" t="s">
        <v>849</v>
      </c>
      <c r="N324" s="41" t="s">
        <v>840</v>
      </c>
      <c r="O324" s="34">
        <f t="shared" si="36"/>
        <v>0</v>
      </c>
      <c r="P324" s="34" t="s">
        <v>936</v>
      </c>
      <c r="Q324" s="36" t="s">
        <v>840</v>
      </c>
      <c r="R324" s="34">
        <f t="shared" si="40"/>
        <v>0</v>
      </c>
      <c r="S324" s="34" t="s">
        <v>904</v>
      </c>
      <c r="T324" s="37">
        <v>89.1</v>
      </c>
      <c r="U324" s="34">
        <f t="shared" si="41"/>
        <v>89.1</v>
      </c>
      <c r="V324" s="38" t="s">
        <v>928</v>
      </c>
      <c r="W324" s="37" t="s">
        <v>840</v>
      </c>
      <c r="X324" s="34">
        <f t="shared" si="42"/>
        <v>0</v>
      </c>
      <c r="Y324" s="38" t="s">
        <v>840</v>
      </c>
      <c r="Z324" s="39">
        <f t="shared" si="43"/>
        <v>89.1</v>
      </c>
      <c r="AA324" s="40">
        <f t="shared" si="44"/>
        <v>89.1</v>
      </c>
      <c r="AB324" s="30"/>
    </row>
    <row r="325" spans="1:28" s="19" customFormat="1" ht="42.75" hidden="1" x14ac:dyDescent="0.3">
      <c r="A325" s="31">
        <v>314</v>
      </c>
      <c r="B325" s="31"/>
      <c r="C325" s="78">
        <v>1</v>
      </c>
      <c r="D325" s="78" t="s">
        <v>350</v>
      </c>
      <c r="E325" s="32" t="s">
        <v>9</v>
      </c>
      <c r="F325" s="76">
        <v>116.37931034482759</v>
      </c>
      <c r="G325" s="76">
        <f t="shared" si="37"/>
        <v>116.37931034482759</v>
      </c>
      <c r="H325" s="33" t="s">
        <v>20</v>
      </c>
      <c r="I325" s="34">
        <f t="shared" si="38"/>
        <v>0</v>
      </c>
      <c r="J325" s="34" t="s">
        <v>904</v>
      </c>
      <c r="K325" s="39" t="s">
        <v>20</v>
      </c>
      <c r="L325" s="34">
        <f t="shared" si="39"/>
        <v>0</v>
      </c>
      <c r="M325" s="34" t="s">
        <v>849</v>
      </c>
      <c r="N325" s="34" t="s">
        <v>840</v>
      </c>
      <c r="O325" s="34">
        <f t="shared" si="36"/>
        <v>0</v>
      </c>
      <c r="P325" s="34" t="s">
        <v>936</v>
      </c>
      <c r="Q325" s="36" t="s">
        <v>840</v>
      </c>
      <c r="R325" s="34">
        <f t="shared" si="40"/>
        <v>0</v>
      </c>
      <c r="S325" s="34" t="s">
        <v>904</v>
      </c>
      <c r="T325" s="37">
        <v>49.95</v>
      </c>
      <c r="U325" s="34">
        <f t="shared" si="41"/>
        <v>49.95</v>
      </c>
      <c r="V325" s="38" t="s">
        <v>928</v>
      </c>
      <c r="W325" s="37" t="s">
        <v>840</v>
      </c>
      <c r="X325" s="34">
        <f t="shared" si="42"/>
        <v>0</v>
      </c>
      <c r="Y325" s="38" t="s">
        <v>840</v>
      </c>
      <c r="Z325" s="39">
        <f t="shared" si="43"/>
        <v>49.95</v>
      </c>
      <c r="AA325" s="40">
        <f t="shared" si="44"/>
        <v>49.95</v>
      </c>
      <c r="AB325" s="30"/>
    </row>
    <row r="326" spans="1:28" s="19" customFormat="1" ht="42.75" hidden="1" x14ac:dyDescent="0.3">
      <c r="A326" s="31">
        <v>315</v>
      </c>
      <c r="B326" s="31"/>
      <c r="C326" s="78">
        <v>1</v>
      </c>
      <c r="D326" s="78" t="s">
        <v>351</v>
      </c>
      <c r="E326" s="32" t="s">
        <v>9</v>
      </c>
      <c r="F326" s="76">
        <v>171.55172413793105</v>
      </c>
      <c r="G326" s="76">
        <f t="shared" si="37"/>
        <v>171.55172413793105</v>
      </c>
      <c r="H326" s="33" t="s">
        <v>20</v>
      </c>
      <c r="I326" s="34">
        <f t="shared" si="38"/>
        <v>0</v>
      </c>
      <c r="J326" s="34" t="s">
        <v>904</v>
      </c>
      <c r="K326" s="34" t="s">
        <v>20</v>
      </c>
      <c r="L326" s="34">
        <f t="shared" si="39"/>
        <v>0</v>
      </c>
      <c r="M326" s="34" t="s">
        <v>849</v>
      </c>
      <c r="N326" s="34" t="s">
        <v>840</v>
      </c>
      <c r="O326" s="34">
        <f t="shared" si="36"/>
        <v>0</v>
      </c>
      <c r="P326" s="34" t="s">
        <v>936</v>
      </c>
      <c r="Q326" s="36" t="s">
        <v>840</v>
      </c>
      <c r="R326" s="34">
        <f t="shared" si="40"/>
        <v>0</v>
      </c>
      <c r="S326" s="34" t="s">
        <v>904</v>
      </c>
      <c r="T326" s="37">
        <v>98.55</v>
      </c>
      <c r="U326" s="34">
        <f t="shared" si="41"/>
        <v>98.55</v>
      </c>
      <c r="V326" s="38" t="s">
        <v>928</v>
      </c>
      <c r="W326" s="37" t="s">
        <v>840</v>
      </c>
      <c r="X326" s="34">
        <f t="shared" si="42"/>
        <v>0</v>
      </c>
      <c r="Y326" s="38" t="s">
        <v>840</v>
      </c>
      <c r="Z326" s="39">
        <f t="shared" si="43"/>
        <v>98.55</v>
      </c>
      <c r="AA326" s="40">
        <f t="shared" si="44"/>
        <v>98.55</v>
      </c>
      <c r="AB326" s="30"/>
    </row>
    <row r="327" spans="1:28" s="19" customFormat="1" ht="42.75" hidden="1" x14ac:dyDescent="0.3">
      <c r="A327" s="31">
        <v>316</v>
      </c>
      <c r="B327" s="31"/>
      <c r="C327" s="78">
        <v>1</v>
      </c>
      <c r="D327" s="78" t="s">
        <v>352</v>
      </c>
      <c r="E327" s="32" t="s">
        <v>9</v>
      </c>
      <c r="F327" s="76">
        <v>116.37931034482759</v>
      </c>
      <c r="G327" s="76">
        <f t="shared" si="37"/>
        <v>116.37931034482759</v>
      </c>
      <c r="H327" s="33" t="s">
        <v>20</v>
      </c>
      <c r="I327" s="34">
        <f t="shared" si="38"/>
        <v>0</v>
      </c>
      <c r="J327" s="34" t="s">
        <v>904</v>
      </c>
      <c r="K327" s="34" t="s">
        <v>20</v>
      </c>
      <c r="L327" s="34">
        <f t="shared" si="39"/>
        <v>0</v>
      </c>
      <c r="M327" s="34" t="s">
        <v>849</v>
      </c>
      <c r="N327" s="34" t="s">
        <v>840</v>
      </c>
      <c r="O327" s="34">
        <f t="shared" si="36"/>
        <v>0</v>
      </c>
      <c r="P327" s="34" t="s">
        <v>936</v>
      </c>
      <c r="Q327" s="36">
        <v>113.4</v>
      </c>
      <c r="R327" s="34">
        <f t="shared" si="40"/>
        <v>113.4</v>
      </c>
      <c r="S327" s="34" t="s">
        <v>907</v>
      </c>
      <c r="T327" s="37">
        <v>49.95</v>
      </c>
      <c r="U327" s="34">
        <f t="shared" si="41"/>
        <v>49.95</v>
      </c>
      <c r="V327" s="38" t="s">
        <v>928</v>
      </c>
      <c r="W327" s="37" t="s">
        <v>840</v>
      </c>
      <c r="X327" s="34">
        <f t="shared" si="42"/>
        <v>0</v>
      </c>
      <c r="Y327" s="38" t="s">
        <v>840</v>
      </c>
      <c r="Z327" s="39">
        <f t="shared" si="43"/>
        <v>81.675000000000011</v>
      </c>
      <c r="AA327" s="40">
        <f t="shared" si="44"/>
        <v>81.675000000000011</v>
      </c>
      <c r="AB327" s="30"/>
    </row>
    <row r="328" spans="1:28" s="19" customFormat="1" ht="42.75" hidden="1" x14ac:dyDescent="0.3">
      <c r="A328" s="31">
        <v>317</v>
      </c>
      <c r="B328" s="31"/>
      <c r="C328" s="78">
        <v>1</v>
      </c>
      <c r="D328" s="78" t="s">
        <v>353</v>
      </c>
      <c r="E328" s="32" t="s">
        <v>9</v>
      </c>
      <c r="F328" s="76">
        <v>116.37931034482759</v>
      </c>
      <c r="G328" s="76">
        <f t="shared" si="37"/>
        <v>116.37931034482759</v>
      </c>
      <c r="H328" s="33" t="s">
        <v>20</v>
      </c>
      <c r="I328" s="34">
        <f t="shared" si="38"/>
        <v>0</v>
      </c>
      <c r="J328" s="34" t="s">
        <v>904</v>
      </c>
      <c r="K328" s="34" t="s">
        <v>20</v>
      </c>
      <c r="L328" s="34">
        <f t="shared" si="39"/>
        <v>0</v>
      </c>
      <c r="M328" s="34" t="s">
        <v>849</v>
      </c>
      <c r="N328" s="34" t="s">
        <v>840</v>
      </c>
      <c r="O328" s="34">
        <f t="shared" si="36"/>
        <v>0</v>
      </c>
      <c r="P328" s="34" t="s">
        <v>936</v>
      </c>
      <c r="Q328" s="36">
        <v>207.71999999999997</v>
      </c>
      <c r="R328" s="34">
        <f t="shared" si="40"/>
        <v>207.71999999999997</v>
      </c>
      <c r="S328" s="34" t="s">
        <v>907</v>
      </c>
      <c r="T328" s="37">
        <v>67.5</v>
      </c>
      <c r="U328" s="34">
        <f t="shared" si="41"/>
        <v>67.5</v>
      </c>
      <c r="V328" s="38" t="s">
        <v>928</v>
      </c>
      <c r="W328" s="37" t="s">
        <v>840</v>
      </c>
      <c r="X328" s="34">
        <f t="shared" si="42"/>
        <v>0</v>
      </c>
      <c r="Y328" s="38" t="s">
        <v>840</v>
      </c>
      <c r="Z328" s="39">
        <f t="shared" si="43"/>
        <v>137.60999999999999</v>
      </c>
      <c r="AA328" s="40">
        <f t="shared" si="44"/>
        <v>137.60999999999999</v>
      </c>
      <c r="AB328" s="30"/>
    </row>
    <row r="329" spans="1:28" s="19" customFormat="1" ht="42.75" hidden="1" x14ac:dyDescent="0.3">
      <c r="A329" s="31">
        <v>318</v>
      </c>
      <c r="B329" s="31"/>
      <c r="C329" s="78">
        <v>1</v>
      </c>
      <c r="D329" s="78" t="s">
        <v>354</v>
      </c>
      <c r="E329" s="32" t="s">
        <v>9</v>
      </c>
      <c r="F329" s="76">
        <v>116.37931034482759</v>
      </c>
      <c r="G329" s="76">
        <f t="shared" si="37"/>
        <v>116.37931034482759</v>
      </c>
      <c r="H329" s="33" t="s">
        <v>20</v>
      </c>
      <c r="I329" s="34">
        <f t="shared" si="38"/>
        <v>0</v>
      </c>
      <c r="J329" s="34" t="s">
        <v>904</v>
      </c>
      <c r="K329" s="34" t="s">
        <v>20</v>
      </c>
      <c r="L329" s="34">
        <f t="shared" si="39"/>
        <v>0</v>
      </c>
      <c r="M329" s="34" t="s">
        <v>849</v>
      </c>
      <c r="N329" s="34" t="s">
        <v>840</v>
      </c>
      <c r="O329" s="34">
        <f t="shared" si="36"/>
        <v>0</v>
      </c>
      <c r="P329" s="34" t="s">
        <v>936</v>
      </c>
      <c r="Q329" s="36">
        <v>106.81200000000001</v>
      </c>
      <c r="R329" s="34">
        <f t="shared" si="40"/>
        <v>106.81200000000001</v>
      </c>
      <c r="S329" s="34" t="s">
        <v>907</v>
      </c>
      <c r="T329" s="37">
        <v>56.7</v>
      </c>
      <c r="U329" s="34">
        <f t="shared" si="41"/>
        <v>56.7</v>
      </c>
      <c r="V329" s="38" t="s">
        <v>928</v>
      </c>
      <c r="W329" s="37" t="s">
        <v>840</v>
      </c>
      <c r="X329" s="34">
        <f t="shared" si="42"/>
        <v>0</v>
      </c>
      <c r="Y329" s="38" t="s">
        <v>840</v>
      </c>
      <c r="Z329" s="39">
        <f t="shared" si="43"/>
        <v>81.756</v>
      </c>
      <c r="AA329" s="40">
        <f t="shared" si="44"/>
        <v>81.756</v>
      </c>
      <c r="AB329" s="30"/>
    </row>
    <row r="330" spans="1:28" s="19" customFormat="1" ht="42.75" hidden="1" x14ac:dyDescent="0.3">
      <c r="A330" s="31">
        <v>319</v>
      </c>
      <c r="B330" s="31"/>
      <c r="C330" s="78">
        <v>1</v>
      </c>
      <c r="D330" s="78" t="s">
        <v>355</v>
      </c>
      <c r="E330" s="32" t="s">
        <v>9</v>
      </c>
      <c r="F330" s="76">
        <v>120.68965517241381</v>
      </c>
      <c r="G330" s="76">
        <f t="shared" si="37"/>
        <v>120.68965517241381</v>
      </c>
      <c r="H330" s="33" t="s">
        <v>20</v>
      </c>
      <c r="I330" s="34">
        <f t="shared" si="38"/>
        <v>0</v>
      </c>
      <c r="J330" s="34" t="s">
        <v>904</v>
      </c>
      <c r="K330" s="39" t="s">
        <v>20</v>
      </c>
      <c r="L330" s="34">
        <f t="shared" si="39"/>
        <v>0</v>
      </c>
      <c r="M330" s="34" t="s">
        <v>849</v>
      </c>
      <c r="N330" s="34" t="s">
        <v>840</v>
      </c>
      <c r="O330" s="34">
        <f t="shared" si="36"/>
        <v>0</v>
      </c>
      <c r="P330" s="34" t="s">
        <v>936</v>
      </c>
      <c r="Q330" s="36">
        <v>195.19499999999999</v>
      </c>
      <c r="R330" s="34">
        <f t="shared" si="40"/>
        <v>195.19499999999999</v>
      </c>
      <c r="S330" s="34" t="s">
        <v>907</v>
      </c>
      <c r="T330" s="37">
        <v>49.95</v>
      </c>
      <c r="U330" s="34">
        <f t="shared" si="41"/>
        <v>49.95</v>
      </c>
      <c r="V330" s="38" t="s">
        <v>928</v>
      </c>
      <c r="W330" s="37" t="s">
        <v>840</v>
      </c>
      <c r="X330" s="34">
        <f t="shared" si="42"/>
        <v>0</v>
      </c>
      <c r="Y330" s="38" t="s">
        <v>840</v>
      </c>
      <c r="Z330" s="39">
        <f t="shared" si="43"/>
        <v>122.57250000000001</v>
      </c>
      <c r="AA330" s="40">
        <f t="shared" si="44"/>
        <v>122.57250000000001</v>
      </c>
      <c r="AB330" s="30"/>
    </row>
    <row r="331" spans="1:28" s="19" customFormat="1" ht="42.75" hidden="1" x14ac:dyDescent="0.3">
      <c r="A331" s="31">
        <v>320</v>
      </c>
      <c r="B331" s="31"/>
      <c r="C331" s="78">
        <v>1</v>
      </c>
      <c r="D331" s="78" t="s">
        <v>356</v>
      </c>
      <c r="E331" s="32" t="s">
        <v>9</v>
      </c>
      <c r="F331" s="76">
        <v>129.31034482758622</v>
      </c>
      <c r="G331" s="76">
        <f t="shared" si="37"/>
        <v>129.31034482758622</v>
      </c>
      <c r="H331" s="33" t="s">
        <v>20</v>
      </c>
      <c r="I331" s="34">
        <f t="shared" si="38"/>
        <v>0</v>
      </c>
      <c r="J331" s="34" t="s">
        <v>904</v>
      </c>
      <c r="K331" s="39" t="s">
        <v>20</v>
      </c>
      <c r="L331" s="34">
        <f t="shared" si="39"/>
        <v>0</v>
      </c>
      <c r="M331" s="34" t="s">
        <v>849</v>
      </c>
      <c r="N331" s="41" t="s">
        <v>840</v>
      </c>
      <c r="O331" s="34">
        <f t="shared" si="36"/>
        <v>0</v>
      </c>
      <c r="P331" s="34" t="s">
        <v>936</v>
      </c>
      <c r="Q331" s="36">
        <v>159.19499999999999</v>
      </c>
      <c r="R331" s="34">
        <f t="shared" si="40"/>
        <v>159.19499999999999</v>
      </c>
      <c r="S331" s="34" t="s">
        <v>907</v>
      </c>
      <c r="T331" s="37">
        <v>52.65</v>
      </c>
      <c r="U331" s="34">
        <f t="shared" si="41"/>
        <v>52.65</v>
      </c>
      <c r="V331" s="38" t="s">
        <v>928</v>
      </c>
      <c r="W331" s="37" t="s">
        <v>840</v>
      </c>
      <c r="X331" s="34">
        <f t="shared" si="42"/>
        <v>0</v>
      </c>
      <c r="Y331" s="38" t="s">
        <v>840</v>
      </c>
      <c r="Z331" s="39">
        <f t="shared" si="43"/>
        <v>105.92249999999999</v>
      </c>
      <c r="AA331" s="40">
        <f t="shared" si="44"/>
        <v>105.92249999999999</v>
      </c>
      <c r="AB331" s="30"/>
    </row>
    <row r="332" spans="1:28" s="19" customFormat="1" ht="42.75" hidden="1" x14ac:dyDescent="0.3">
      <c r="A332" s="31">
        <v>321</v>
      </c>
      <c r="B332" s="31"/>
      <c r="C332" s="78">
        <v>1</v>
      </c>
      <c r="D332" s="78" t="s">
        <v>357</v>
      </c>
      <c r="E332" s="32" t="s">
        <v>9</v>
      </c>
      <c r="F332" s="76">
        <v>129.31034482758622</v>
      </c>
      <c r="G332" s="76">
        <f t="shared" si="37"/>
        <v>129.31034482758622</v>
      </c>
      <c r="H332" s="33" t="s">
        <v>20</v>
      </c>
      <c r="I332" s="34">
        <f t="shared" si="38"/>
        <v>0</v>
      </c>
      <c r="J332" s="34" t="s">
        <v>904</v>
      </c>
      <c r="K332" s="34" t="s">
        <v>20</v>
      </c>
      <c r="L332" s="34">
        <f t="shared" si="39"/>
        <v>0</v>
      </c>
      <c r="M332" s="34" t="s">
        <v>849</v>
      </c>
      <c r="N332" s="34" t="s">
        <v>840</v>
      </c>
      <c r="O332" s="34">
        <f t="shared" ref="O332:O395" si="45">IFERROR($C332*N332,0)</f>
        <v>0</v>
      </c>
      <c r="P332" s="34" t="s">
        <v>936</v>
      </c>
      <c r="Q332" s="36">
        <v>602.5</v>
      </c>
      <c r="R332" s="34">
        <f t="shared" si="40"/>
        <v>602.5</v>
      </c>
      <c r="S332" s="34" t="s">
        <v>907</v>
      </c>
      <c r="T332" s="37">
        <v>56.7</v>
      </c>
      <c r="U332" s="34">
        <f t="shared" si="41"/>
        <v>56.7</v>
      </c>
      <c r="V332" s="38" t="s">
        <v>928</v>
      </c>
      <c r="W332" s="37" t="s">
        <v>840</v>
      </c>
      <c r="X332" s="34">
        <f t="shared" si="42"/>
        <v>0</v>
      </c>
      <c r="Y332" s="38" t="s">
        <v>840</v>
      </c>
      <c r="Z332" s="39">
        <f t="shared" si="43"/>
        <v>329.59999999999997</v>
      </c>
      <c r="AA332" s="40">
        <f t="shared" si="44"/>
        <v>329.59999999999997</v>
      </c>
      <c r="AB332" s="30"/>
    </row>
    <row r="333" spans="1:28" s="19" customFormat="1" ht="14.25" hidden="1" x14ac:dyDescent="0.3">
      <c r="A333" s="31">
        <v>322</v>
      </c>
      <c r="B333" s="31"/>
      <c r="C333" s="78">
        <v>1</v>
      </c>
      <c r="D333" s="78" t="s">
        <v>358</v>
      </c>
      <c r="E333" s="32" t="s">
        <v>9</v>
      </c>
      <c r="F333" s="76">
        <v>129.31034482758622</v>
      </c>
      <c r="G333" s="76">
        <f t="shared" ref="G333:G396" si="46">F333*C333</f>
        <v>129.31034482758622</v>
      </c>
      <c r="H333" s="33" t="s">
        <v>20</v>
      </c>
      <c r="I333" s="34">
        <f t="shared" ref="I333:I396" si="47">IFERROR($C333*H333,0)</f>
        <v>0</v>
      </c>
      <c r="J333" s="34" t="s">
        <v>904</v>
      </c>
      <c r="K333" s="34" t="s">
        <v>20</v>
      </c>
      <c r="L333" s="34">
        <f t="shared" ref="L333:L396" si="48">IFERROR($C333*K333,0)</f>
        <v>0</v>
      </c>
      <c r="M333" s="34" t="s">
        <v>849</v>
      </c>
      <c r="N333" s="34" t="s">
        <v>840</v>
      </c>
      <c r="O333" s="34">
        <f t="shared" si="45"/>
        <v>0</v>
      </c>
      <c r="P333" s="34" t="s">
        <v>936</v>
      </c>
      <c r="Q333" s="36">
        <v>68.533000000000001</v>
      </c>
      <c r="R333" s="34">
        <f t="shared" ref="R333:R396" si="49">IFERROR($C333*Q333,0)</f>
        <v>68.533000000000001</v>
      </c>
      <c r="S333" s="34" t="s">
        <v>907</v>
      </c>
      <c r="T333" s="37" t="s">
        <v>840</v>
      </c>
      <c r="U333" s="34">
        <f t="shared" ref="U333:U396" si="50">IFERROR($C333*T333,0)</f>
        <v>0</v>
      </c>
      <c r="V333" s="38"/>
      <c r="W333" s="37" t="s">
        <v>840</v>
      </c>
      <c r="X333" s="34">
        <f t="shared" ref="X333:X396" si="51">IFERROR($C333*W333,0)</f>
        <v>0</v>
      </c>
      <c r="Y333" s="38" t="s">
        <v>840</v>
      </c>
      <c r="Z333" s="39">
        <f t="shared" ref="Z333:Z396" si="52">IFERROR(MEDIAN(H333,K333,N333,Q333, T333,W333),"No cotiza")</f>
        <v>68.533000000000001</v>
      </c>
      <c r="AA333" s="40">
        <f t="shared" ref="AA333:AA396" si="53">IFERROR($C333*Z333,0)</f>
        <v>68.533000000000001</v>
      </c>
      <c r="AB333" s="30"/>
    </row>
    <row r="334" spans="1:28" s="19" customFormat="1" ht="42.75" hidden="1" x14ac:dyDescent="0.3">
      <c r="A334" s="31">
        <v>323</v>
      </c>
      <c r="B334" s="31"/>
      <c r="C334" s="78">
        <v>2</v>
      </c>
      <c r="D334" s="78" t="s">
        <v>359</v>
      </c>
      <c r="E334" s="32" t="s">
        <v>9</v>
      </c>
      <c r="F334" s="76">
        <v>129.31034482758622</v>
      </c>
      <c r="G334" s="76">
        <f t="shared" si="46"/>
        <v>258.62068965517244</v>
      </c>
      <c r="H334" s="33" t="s">
        <v>20</v>
      </c>
      <c r="I334" s="34">
        <f t="shared" si="47"/>
        <v>0</v>
      </c>
      <c r="J334" s="34" t="s">
        <v>904</v>
      </c>
      <c r="K334" s="34" t="s">
        <v>20</v>
      </c>
      <c r="L334" s="34">
        <f t="shared" si="48"/>
        <v>0</v>
      </c>
      <c r="M334" s="34" t="s">
        <v>849</v>
      </c>
      <c r="N334" s="34" t="s">
        <v>840</v>
      </c>
      <c r="O334" s="34">
        <f t="shared" si="45"/>
        <v>0</v>
      </c>
      <c r="P334" s="34" t="s">
        <v>936</v>
      </c>
      <c r="Q334" s="36">
        <v>68.533000000000001</v>
      </c>
      <c r="R334" s="34">
        <f t="shared" si="49"/>
        <v>137.066</v>
      </c>
      <c r="S334" s="34" t="s">
        <v>907</v>
      </c>
      <c r="T334" s="37">
        <v>49.95</v>
      </c>
      <c r="U334" s="34">
        <f t="shared" si="50"/>
        <v>99.9</v>
      </c>
      <c r="V334" s="38" t="s">
        <v>928</v>
      </c>
      <c r="W334" s="37" t="s">
        <v>840</v>
      </c>
      <c r="X334" s="34">
        <f t="shared" si="51"/>
        <v>0</v>
      </c>
      <c r="Y334" s="38" t="s">
        <v>840</v>
      </c>
      <c r="Z334" s="39">
        <f t="shared" si="52"/>
        <v>59.241500000000002</v>
      </c>
      <c r="AA334" s="40">
        <f t="shared" si="53"/>
        <v>118.483</v>
      </c>
      <c r="AB334" s="30"/>
    </row>
    <row r="335" spans="1:28" s="19" customFormat="1" ht="42.75" hidden="1" x14ac:dyDescent="0.3">
      <c r="A335" s="31">
        <v>324</v>
      </c>
      <c r="B335" s="31"/>
      <c r="C335" s="78">
        <v>1</v>
      </c>
      <c r="D335" s="78" t="s">
        <v>360</v>
      </c>
      <c r="E335" s="32" t="s">
        <v>9</v>
      </c>
      <c r="F335" s="76">
        <v>159.48275862068968</v>
      </c>
      <c r="G335" s="76">
        <f t="shared" si="46"/>
        <v>159.48275862068968</v>
      </c>
      <c r="H335" s="33" t="s">
        <v>20</v>
      </c>
      <c r="I335" s="34">
        <f t="shared" si="47"/>
        <v>0</v>
      </c>
      <c r="J335" s="34" t="s">
        <v>904</v>
      </c>
      <c r="K335" s="34" t="s">
        <v>20</v>
      </c>
      <c r="L335" s="34">
        <f t="shared" si="48"/>
        <v>0</v>
      </c>
      <c r="M335" s="34" t="s">
        <v>849</v>
      </c>
      <c r="N335" s="41" t="s">
        <v>840</v>
      </c>
      <c r="O335" s="34">
        <f t="shared" si="45"/>
        <v>0</v>
      </c>
      <c r="P335" s="34" t="s">
        <v>936</v>
      </c>
      <c r="Q335" s="36">
        <v>169.5</v>
      </c>
      <c r="R335" s="34">
        <f t="shared" si="49"/>
        <v>169.5</v>
      </c>
      <c r="S335" s="34" t="s">
        <v>907</v>
      </c>
      <c r="T335" s="37">
        <v>49.95</v>
      </c>
      <c r="U335" s="34">
        <f t="shared" si="50"/>
        <v>49.95</v>
      </c>
      <c r="V335" s="38" t="s">
        <v>928</v>
      </c>
      <c r="W335" s="37" t="s">
        <v>840</v>
      </c>
      <c r="X335" s="34">
        <f t="shared" si="51"/>
        <v>0</v>
      </c>
      <c r="Y335" s="38" t="s">
        <v>840</v>
      </c>
      <c r="Z335" s="39">
        <f t="shared" si="52"/>
        <v>109.72499999999999</v>
      </c>
      <c r="AA335" s="40">
        <f t="shared" si="53"/>
        <v>109.72499999999999</v>
      </c>
      <c r="AB335" s="30"/>
    </row>
    <row r="336" spans="1:28" s="19" customFormat="1" ht="42.75" hidden="1" x14ac:dyDescent="0.3">
      <c r="A336" s="31">
        <v>325</v>
      </c>
      <c r="B336" s="31"/>
      <c r="C336" s="78">
        <v>1</v>
      </c>
      <c r="D336" s="78" t="s">
        <v>361</v>
      </c>
      <c r="E336" s="32" t="s">
        <v>9</v>
      </c>
      <c r="F336" s="76">
        <v>159.48275862068968</v>
      </c>
      <c r="G336" s="76">
        <f t="shared" si="46"/>
        <v>159.48275862068968</v>
      </c>
      <c r="H336" s="33" t="s">
        <v>20</v>
      </c>
      <c r="I336" s="34">
        <f t="shared" si="47"/>
        <v>0</v>
      </c>
      <c r="J336" s="34" t="s">
        <v>904</v>
      </c>
      <c r="K336" s="34" t="s">
        <v>20</v>
      </c>
      <c r="L336" s="34">
        <f t="shared" si="48"/>
        <v>0</v>
      </c>
      <c r="M336" s="34" t="s">
        <v>849</v>
      </c>
      <c r="N336" s="34" t="s">
        <v>840</v>
      </c>
      <c r="O336" s="34">
        <f t="shared" si="45"/>
        <v>0</v>
      </c>
      <c r="P336" s="34" t="s">
        <v>936</v>
      </c>
      <c r="Q336" s="36">
        <v>268.60400000000004</v>
      </c>
      <c r="R336" s="34">
        <f t="shared" si="49"/>
        <v>268.60400000000004</v>
      </c>
      <c r="S336" s="34" t="s">
        <v>907</v>
      </c>
      <c r="T336" s="37">
        <v>52.65</v>
      </c>
      <c r="U336" s="34">
        <f t="shared" si="50"/>
        <v>52.65</v>
      </c>
      <c r="V336" s="38" t="s">
        <v>928</v>
      </c>
      <c r="W336" s="37" t="s">
        <v>840</v>
      </c>
      <c r="X336" s="34">
        <f t="shared" si="51"/>
        <v>0</v>
      </c>
      <c r="Y336" s="38" t="s">
        <v>840</v>
      </c>
      <c r="Z336" s="39">
        <f t="shared" si="52"/>
        <v>160.62700000000001</v>
      </c>
      <c r="AA336" s="40">
        <f t="shared" si="53"/>
        <v>160.62700000000001</v>
      </c>
      <c r="AB336" s="30"/>
    </row>
    <row r="337" spans="1:28" s="19" customFormat="1" ht="42.75" hidden="1" x14ac:dyDescent="0.3">
      <c r="A337" s="31">
        <v>326</v>
      </c>
      <c r="B337" s="31"/>
      <c r="C337" s="78">
        <v>1</v>
      </c>
      <c r="D337" s="78" t="s">
        <v>362</v>
      </c>
      <c r="E337" s="32" t="s">
        <v>9</v>
      </c>
      <c r="F337" s="76">
        <v>129.31034482758622</v>
      </c>
      <c r="G337" s="76">
        <f t="shared" si="46"/>
        <v>129.31034482758622</v>
      </c>
      <c r="H337" s="33" t="s">
        <v>20</v>
      </c>
      <c r="I337" s="34">
        <f t="shared" si="47"/>
        <v>0</v>
      </c>
      <c r="J337" s="34" t="s">
        <v>904</v>
      </c>
      <c r="K337" s="39" t="s">
        <v>20</v>
      </c>
      <c r="L337" s="34">
        <f t="shared" si="48"/>
        <v>0</v>
      </c>
      <c r="M337" s="34" t="s">
        <v>849</v>
      </c>
      <c r="N337" s="41" t="s">
        <v>840</v>
      </c>
      <c r="O337" s="34">
        <f t="shared" si="45"/>
        <v>0</v>
      </c>
      <c r="P337" s="34" t="s">
        <v>936</v>
      </c>
      <c r="Q337" s="36">
        <v>298.858</v>
      </c>
      <c r="R337" s="34">
        <f t="shared" si="49"/>
        <v>298.858</v>
      </c>
      <c r="S337" s="34" t="s">
        <v>907</v>
      </c>
      <c r="T337" s="37">
        <v>67.5</v>
      </c>
      <c r="U337" s="34">
        <f t="shared" si="50"/>
        <v>67.5</v>
      </c>
      <c r="V337" s="38" t="s">
        <v>928</v>
      </c>
      <c r="W337" s="37" t="s">
        <v>840</v>
      </c>
      <c r="X337" s="34">
        <f t="shared" si="51"/>
        <v>0</v>
      </c>
      <c r="Y337" s="38" t="s">
        <v>840</v>
      </c>
      <c r="Z337" s="39">
        <f t="shared" si="52"/>
        <v>183.179</v>
      </c>
      <c r="AA337" s="40">
        <f t="shared" si="53"/>
        <v>183.179</v>
      </c>
      <c r="AB337" s="30"/>
    </row>
    <row r="338" spans="1:28" s="19" customFormat="1" ht="42.75" hidden="1" x14ac:dyDescent="0.3">
      <c r="A338" s="31">
        <v>327</v>
      </c>
      <c r="B338" s="31"/>
      <c r="C338" s="78">
        <v>1</v>
      </c>
      <c r="D338" s="78" t="s">
        <v>363</v>
      </c>
      <c r="E338" s="32" t="s">
        <v>9</v>
      </c>
      <c r="F338" s="76">
        <v>129.31034482758622</v>
      </c>
      <c r="G338" s="76">
        <f t="shared" si="46"/>
        <v>129.31034482758622</v>
      </c>
      <c r="H338" s="33" t="s">
        <v>20</v>
      </c>
      <c r="I338" s="34">
        <f t="shared" si="47"/>
        <v>0</v>
      </c>
      <c r="J338" s="34" t="s">
        <v>904</v>
      </c>
      <c r="K338" s="34" t="s">
        <v>20</v>
      </c>
      <c r="L338" s="34">
        <f t="shared" si="48"/>
        <v>0</v>
      </c>
      <c r="M338" s="34" t="s">
        <v>849</v>
      </c>
      <c r="N338" s="34" t="s">
        <v>840</v>
      </c>
      <c r="O338" s="34">
        <f t="shared" si="45"/>
        <v>0</v>
      </c>
      <c r="P338" s="34" t="s">
        <v>936</v>
      </c>
      <c r="Q338" s="36">
        <v>106.81200000000001</v>
      </c>
      <c r="R338" s="34">
        <f t="shared" si="49"/>
        <v>106.81200000000001</v>
      </c>
      <c r="S338" s="34" t="s">
        <v>907</v>
      </c>
      <c r="T338" s="37">
        <v>56.7</v>
      </c>
      <c r="U338" s="34">
        <f t="shared" si="50"/>
        <v>56.7</v>
      </c>
      <c r="V338" s="38" t="s">
        <v>928</v>
      </c>
      <c r="W338" s="37" t="s">
        <v>840</v>
      </c>
      <c r="X338" s="34">
        <f t="shared" si="51"/>
        <v>0</v>
      </c>
      <c r="Y338" s="38" t="s">
        <v>840</v>
      </c>
      <c r="Z338" s="39">
        <f t="shared" si="52"/>
        <v>81.756</v>
      </c>
      <c r="AA338" s="40">
        <f t="shared" si="53"/>
        <v>81.756</v>
      </c>
      <c r="AB338" s="30"/>
    </row>
    <row r="339" spans="1:28" s="19" customFormat="1" ht="42.75" hidden="1" x14ac:dyDescent="0.3">
      <c r="A339" s="31">
        <v>328</v>
      </c>
      <c r="B339" s="31"/>
      <c r="C339" s="78">
        <v>1</v>
      </c>
      <c r="D339" s="78" t="s">
        <v>364</v>
      </c>
      <c r="E339" s="32" t="s">
        <v>9</v>
      </c>
      <c r="F339" s="76">
        <v>103.44827586206897</v>
      </c>
      <c r="G339" s="76">
        <f t="shared" si="46"/>
        <v>103.44827586206897</v>
      </c>
      <c r="H339" s="33" t="s">
        <v>20</v>
      </c>
      <c r="I339" s="34">
        <f t="shared" si="47"/>
        <v>0</v>
      </c>
      <c r="J339" s="34" t="s">
        <v>904</v>
      </c>
      <c r="K339" s="39" t="s">
        <v>20</v>
      </c>
      <c r="L339" s="34">
        <f t="shared" si="48"/>
        <v>0</v>
      </c>
      <c r="M339" s="34" t="s">
        <v>849</v>
      </c>
      <c r="N339" s="41" t="s">
        <v>840</v>
      </c>
      <c r="O339" s="34">
        <f t="shared" si="45"/>
        <v>0</v>
      </c>
      <c r="P339" s="34" t="s">
        <v>936</v>
      </c>
      <c r="Q339" s="36" t="s">
        <v>840</v>
      </c>
      <c r="R339" s="34">
        <f t="shared" si="49"/>
        <v>0</v>
      </c>
      <c r="S339" s="34" t="s">
        <v>904</v>
      </c>
      <c r="T339" s="37">
        <v>33.75</v>
      </c>
      <c r="U339" s="34">
        <f t="shared" si="50"/>
        <v>33.75</v>
      </c>
      <c r="V339" s="38" t="s">
        <v>928</v>
      </c>
      <c r="W339" s="37" t="s">
        <v>840</v>
      </c>
      <c r="X339" s="34">
        <f t="shared" si="51"/>
        <v>0</v>
      </c>
      <c r="Y339" s="38" t="s">
        <v>840</v>
      </c>
      <c r="Z339" s="39">
        <f t="shared" si="52"/>
        <v>33.75</v>
      </c>
      <c r="AA339" s="40">
        <f t="shared" si="53"/>
        <v>33.75</v>
      </c>
      <c r="AB339" s="30"/>
    </row>
    <row r="340" spans="1:28" s="73" customFormat="1" ht="14.25" hidden="1" x14ac:dyDescent="0.3">
      <c r="A340" s="65">
        <v>329</v>
      </c>
      <c r="B340" s="65"/>
      <c r="C340" s="79">
        <v>1</v>
      </c>
      <c r="D340" s="79" t="s">
        <v>365</v>
      </c>
      <c r="E340" s="65" t="s">
        <v>9</v>
      </c>
      <c r="F340" s="77">
        <v>103.44827586206897</v>
      </c>
      <c r="G340" s="77">
        <f t="shared" si="46"/>
        <v>103.44827586206897</v>
      </c>
      <c r="H340" s="66" t="s">
        <v>20</v>
      </c>
      <c r="I340" s="63">
        <f t="shared" si="47"/>
        <v>0</v>
      </c>
      <c r="J340" s="63" t="s">
        <v>904</v>
      </c>
      <c r="K340" s="71" t="s">
        <v>20</v>
      </c>
      <c r="L340" s="63">
        <f t="shared" si="48"/>
        <v>0</v>
      </c>
      <c r="M340" s="63" t="s">
        <v>849</v>
      </c>
      <c r="N340" s="67" t="s">
        <v>840</v>
      </c>
      <c r="O340" s="63">
        <f t="shared" si="45"/>
        <v>0</v>
      </c>
      <c r="P340" s="63" t="s">
        <v>936</v>
      </c>
      <c r="Q340" s="68" t="s">
        <v>840</v>
      </c>
      <c r="R340" s="63">
        <f t="shared" si="49"/>
        <v>0</v>
      </c>
      <c r="S340" s="63" t="s">
        <v>904</v>
      </c>
      <c r="T340" s="69" t="s">
        <v>840</v>
      </c>
      <c r="U340" s="63">
        <f t="shared" si="50"/>
        <v>0</v>
      </c>
      <c r="V340" s="70" t="s">
        <v>840</v>
      </c>
      <c r="W340" s="69" t="s">
        <v>840</v>
      </c>
      <c r="X340" s="63">
        <f t="shared" si="51"/>
        <v>0</v>
      </c>
      <c r="Y340" s="70" t="s">
        <v>840</v>
      </c>
      <c r="Z340" s="71" t="str">
        <f t="shared" si="52"/>
        <v>No cotiza</v>
      </c>
      <c r="AA340" s="71">
        <f t="shared" si="53"/>
        <v>0</v>
      </c>
      <c r="AB340" s="72"/>
    </row>
    <row r="341" spans="1:28" s="19" customFormat="1" ht="42.75" hidden="1" x14ac:dyDescent="0.3">
      <c r="A341" s="31">
        <v>330</v>
      </c>
      <c r="B341" s="31"/>
      <c r="C341" s="78">
        <v>1</v>
      </c>
      <c r="D341" s="78" t="s">
        <v>366</v>
      </c>
      <c r="E341" s="32" t="s">
        <v>9</v>
      </c>
      <c r="F341" s="76">
        <v>103.44827586206897</v>
      </c>
      <c r="G341" s="76">
        <f t="shared" si="46"/>
        <v>103.44827586206897</v>
      </c>
      <c r="H341" s="33" t="s">
        <v>20</v>
      </c>
      <c r="I341" s="34">
        <f t="shared" si="47"/>
        <v>0</v>
      </c>
      <c r="J341" s="34" t="s">
        <v>904</v>
      </c>
      <c r="K341" s="39" t="s">
        <v>20</v>
      </c>
      <c r="L341" s="34">
        <f t="shared" si="48"/>
        <v>0</v>
      </c>
      <c r="M341" s="34" t="s">
        <v>849</v>
      </c>
      <c r="N341" s="41" t="s">
        <v>840</v>
      </c>
      <c r="O341" s="34">
        <f t="shared" si="45"/>
        <v>0</v>
      </c>
      <c r="P341" s="34" t="s">
        <v>936</v>
      </c>
      <c r="Q341" s="36" t="s">
        <v>840</v>
      </c>
      <c r="R341" s="34">
        <f t="shared" si="49"/>
        <v>0</v>
      </c>
      <c r="S341" s="34" t="s">
        <v>904</v>
      </c>
      <c r="T341" s="37">
        <v>33.75</v>
      </c>
      <c r="U341" s="34">
        <f t="shared" si="50"/>
        <v>33.75</v>
      </c>
      <c r="V341" s="38" t="s">
        <v>928</v>
      </c>
      <c r="W341" s="37" t="s">
        <v>840</v>
      </c>
      <c r="X341" s="34">
        <f t="shared" si="51"/>
        <v>0</v>
      </c>
      <c r="Y341" s="38" t="s">
        <v>840</v>
      </c>
      <c r="Z341" s="39">
        <f t="shared" si="52"/>
        <v>33.75</v>
      </c>
      <c r="AA341" s="40">
        <f t="shared" si="53"/>
        <v>33.75</v>
      </c>
      <c r="AB341" s="30"/>
    </row>
    <row r="342" spans="1:28" s="73" customFormat="1" ht="14.25" hidden="1" x14ac:dyDescent="0.3">
      <c r="A342" s="65">
        <v>331</v>
      </c>
      <c r="B342" s="65"/>
      <c r="C342" s="79">
        <v>1</v>
      </c>
      <c r="D342" s="79" t="s">
        <v>367</v>
      </c>
      <c r="E342" s="65" t="s">
        <v>9</v>
      </c>
      <c r="F342" s="77">
        <v>103.44827586206897</v>
      </c>
      <c r="G342" s="77">
        <f t="shared" si="46"/>
        <v>103.44827586206897</v>
      </c>
      <c r="H342" s="66" t="s">
        <v>20</v>
      </c>
      <c r="I342" s="63">
        <f t="shared" si="47"/>
        <v>0</v>
      </c>
      <c r="J342" s="63" t="s">
        <v>904</v>
      </c>
      <c r="K342" s="71" t="s">
        <v>20</v>
      </c>
      <c r="L342" s="63">
        <f t="shared" si="48"/>
        <v>0</v>
      </c>
      <c r="M342" s="63" t="s">
        <v>849</v>
      </c>
      <c r="N342" s="67" t="s">
        <v>840</v>
      </c>
      <c r="O342" s="63">
        <f t="shared" si="45"/>
        <v>0</v>
      </c>
      <c r="P342" s="63" t="s">
        <v>936</v>
      </c>
      <c r="Q342" s="68" t="s">
        <v>840</v>
      </c>
      <c r="R342" s="63">
        <f t="shared" si="49"/>
        <v>0</v>
      </c>
      <c r="S342" s="63" t="s">
        <v>904</v>
      </c>
      <c r="T342" s="69" t="s">
        <v>840</v>
      </c>
      <c r="U342" s="63">
        <f t="shared" si="50"/>
        <v>0</v>
      </c>
      <c r="V342" s="70" t="s">
        <v>840</v>
      </c>
      <c r="W342" s="69" t="s">
        <v>840</v>
      </c>
      <c r="X342" s="63">
        <f t="shared" si="51"/>
        <v>0</v>
      </c>
      <c r="Y342" s="70" t="s">
        <v>840</v>
      </c>
      <c r="Z342" s="71" t="str">
        <f t="shared" si="52"/>
        <v>No cotiza</v>
      </c>
      <c r="AA342" s="71">
        <f t="shared" si="53"/>
        <v>0</v>
      </c>
      <c r="AB342" s="72"/>
    </row>
    <row r="343" spans="1:28" s="73" customFormat="1" ht="14.25" hidden="1" x14ac:dyDescent="0.3">
      <c r="A343" s="65">
        <v>332</v>
      </c>
      <c r="B343" s="65"/>
      <c r="C343" s="79">
        <v>1</v>
      </c>
      <c r="D343" s="79" t="s">
        <v>368</v>
      </c>
      <c r="E343" s="65" t="s">
        <v>9</v>
      </c>
      <c r="F343" s="77">
        <v>103.44827586206897</v>
      </c>
      <c r="G343" s="77">
        <f t="shared" si="46"/>
        <v>103.44827586206897</v>
      </c>
      <c r="H343" s="66" t="s">
        <v>20</v>
      </c>
      <c r="I343" s="63">
        <f t="shared" si="47"/>
        <v>0</v>
      </c>
      <c r="J343" s="63" t="s">
        <v>904</v>
      </c>
      <c r="K343" s="71" t="s">
        <v>20</v>
      </c>
      <c r="L343" s="63">
        <f t="shared" si="48"/>
        <v>0</v>
      </c>
      <c r="M343" s="63" t="s">
        <v>849</v>
      </c>
      <c r="N343" s="67" t="s">
        <v>840</v>
      </c>
      <c r="O343" s="63">
        <f t="shared" si="45"/>
        <v>0</v>
      </c>
      <c r="P343" s="63" t="s">
        <v>936</v>
      </c>
      <c r="Q343" s="68" t="s">
        <v>840</v>
      </c>
      <c r="R343" s="63">
        <f t="shared" si="49"/>
        <v>0</v>
      </c>
      <c r="S343" s="63" t="s">
        <v>904</v>
      </c>
      <c r="T343" s="69" t="s">
        <v>840</v>
      </c>
      <c r="U343" s="63">
        <f t="shared" si="50"/>
        <v>0</v>
      </c>
      <c r="V343" s="70" t="s">
        <v>840</v>
      </c>
      <c r="W343" s="69" t="s">
        <v>840</v>
      </c>
      <c r="X343" s="63">
        <f t="shared" si="51"/>
        <v>0</v>
      </c>
      <c r="Y343" s="70" t="s">
        <v>840</v>
      </c>
      <c r="Z343" s="71" t="str">
        <f t="shared" si="52"/>
        <v>No cotiza</v>
      </c>
      <c r="AA343" s="71">
        <f t="shared" si="53"/>
        <v>0</v>
      </c>
      <c r="AB343" s="72"/>
    </row>
    <row r="344" spans="1:28" s="19" customFormat="1" ht="15.95" hidden="1" customHeight="1" x14ac:dyDescent="0.3">
      <c r="A344" s="31">
        <v>333</v>
      </c>
      <c r="B344" s="31"/>
      <c r="C344" s="78">
        <v>1</v>
      </c>
      <c r="D344" s="78" t="s">
        <v>369</v>
      </c>
      <c r="E344" s="32" t="s">
        <v>9</v>
      </c>
      <c r="F344" s="76">
        <v>103.44827586206897</v>
      </c>
      <c r="G344" s="76">
        <f t="shared" si="46"/>
        <v>103.44827586206897</v>
      </c>
      <c r="H344" s="33" t="s">
        <v>20</v>
      </c>
      <c r="I344" s="34">
        <f t="shared" si="47"/>
        <v>0</v>
      </c>
      <c r="J344" s="34" t="s">
        <v>904</v>
      </c>
      <c r="K344" s="34" t="s">
        <v>20</v>
      </c>
      <c r="L344" s="34">
        <f t="shared" si="48"/>
        <v>0</v>
      </c>
      <c r="M344" s="34" t="s">
        <v>849</v>
      </c>
      <c r="N344" s="34" t="s">
        <v>840</v>
      </c>
      <c r="O344" s="34">
        <f t="shared" si="45"/>
        <v>0</v>
      </c>
      <c r="P344" s="34" t="s">
        <v>936</v>
      </c>
      <c r="Q344" s="36">
        <v>113</v>
      </c>
      <c r="R344" s="34">
        <f t="shared" si="49"/>
        <v>113</v>
      </c>
      <c r="S344" s="34" t="s">
        <v>907</v>
      </c>
      <c r="T344" s="37" t="s">
        <v>840</v>
      </c>
      <c r="U344" s="34">
        <f t="shared" si="50"/>
        <v>0</v>
      </c>
      <c r="V344" s="38" t="s">
        <v>840</v>
      </c>
      <c r="W344" s="37" t="s">
        <v>840</v>
      </c>
      <c r="X344" s="34">
        <f t="shared" si="51"/>
        <v>0</v>
      </c>
      <c r="Y344" s="38" t="s">
        <v>840</v>
      </c>
      <c r="Z344" s="39">
        <f t="shared" si="52"/>
        <v>113</v>
      </c>
      <c r="AA344" s="40">
        <f t="shared" si="53"/>
        <v>113</v>
      </c>
      <c r="AB344" s="30"/>
    </row>
    <row r="345" spans="1:28" s="19" customFormat="1" ht="14.25" hidden="1" x14ac:dyDescent="0.3">
      <c r="A345" s="31">
        <v>334</v>
      </c>
      <c r="B345" s="31"/>
      <c r="C345" s="78">
        <v>1</v>
      </c>
      <c r="D345" s="78" t="s">
        <v>370</v>
      </c>
      <c r="E345" s="32" t="s">
        <v>9</v>
      </c>
      <c r="F345" s="76">
        <v>120.68965517241381</v>
      </c>
      <c r="G345" s="76">
        <f t="shared" si="46"/>
        <v>120.68965517241381</v>
      </c>
      <c r="H345" s="33" t="s">
        <v>20</v>
      </c>
      <c r="I345" s="34">
        <f t="shared" si="47"/>
        <v>0</v>
      </c>
      <c r="J345" s="34" t="s">
        <v>904</v>
      </c>
      <c r="K345" s="39" t="s">
        <v>20</v>
      </c>
      <c r="L345" s="34">
        <f t="shared" si="48"/>
        <v>0</v>
      </c>
      <c r="M345" s="34" t="s">
        <v>849</v>
      </c>
      <c r="N345" s="41" t="s">
        <v>840</v>
      </c>
      <c r="O345" s="34">
        <f t="shared" si="45"/>
        <v>0</v>
      </c>
      <c r="P345" s="34" t="s">
        <v>936</v>
      </c>
      <c r="Q345" s="36">
        <v>191.86</v>
      </c>
      <c r="R345" s="34">
        <f t="shared" si="49"/>
        <v>191.86</v>
      </c>
      <c r="S345" s="34" t="s">
        <v>907</v>
      </c>
      <c r="T345" s="37" t="s">
        <v>840</v>
      </c>
      <c r="U345" s="34">
        <f t="shared" si="50"/>
        <v>0</v>
      </c>
      <c r="V345" s="38" t="s">
        <v>840</v>
      </c>
      <c r="W345" s="37" t="s">
        <v>840</v>
      </c>
      <c r="X345" s="34">
        <f t="shared" si="51"/>
        <v>0</v>
      </c>
      <c r="Y345" s="38" t="s">
        <v>840</v>
      </c>
      <c r="Z345" s="39">
        <f t="shared" si="52"/>
        <v>191.86</v>
      </c>
      <c r="AA345" s="40">
        <f t="shared" si="53"/>
        <v>191.86</v>
      </c>
      <c r="AB345" s="30"/>
    </row>
    <row r="346" spans="1:28" s="19" customFormat="1" ht="14.25" hidden="1" x14ac:dyDescent="0.3">
      <c r="A346" s="31">
        <v>335</v>
      </c>
      <c r="B346" s="31"/>
      <c r="C346" s="78">
        <v>1</v>
      </c>
      <c r="D346" s="78" t="s">
        <v>371</v>
      </c>
      <c r="E346" s="32" t="s">
        <v>9</v>
      </c>
      <c r="F346" s="76">
        <v>171.55172413793105</v>
      </c>
      <c r="G346" s="76">
        <f t="shared" si="46"/>
        <v>171.55172413793105</v>
      </c>
      <c r="H346" s="33" t="s">
        <v>20</v>
      </c>
      <c r="I346" s="34">
        <f t="shared" si="47"/>
        <v>0</v>
      </c>
      <c r="J346" s="34" t="s">
        <v>904</v>
      </c>
      <c r="K346" s="34" t="s">
        <v>20</v>
      </c>
      <c r="L346" s="34">
        <f t="shared" si="48"/>
        <v>0</v>
      </c>
      <c r="M346" s="34" t="s">
        <v>849</v>
      </c>
      <c r="N346" s="41" t="s">
        <v>840</v>
      </c>
      <c r="O346" s="34">
        <f t="shared" si="45"/>
        <v>0</v>
      </c>
      <c r="P346" s="34" t="s">
        <v>936</v>
      </c>
      <c r="Q346" s="36">
        <v>215.87</v>
      </c>
      <c r="R346" s="34">
        <f t="shared" si="49"/>
        <v>215.87</v>
      </c>
      <c r="S346" s="34" t="s">
        <v>907</v>
      </c>
      <c r="T346" s="37" t="s">
        <v>840</v>
      </c>
      <c r="U346" s="34">
        <f t="shared" si="50"/>
        <v>0</v>
      </c>
      <c r="V346" s="38" t="s">
        <v>840</v>
      </c>
      <c r="W346" s="37" t="s">
        <v>840</v>
      </c>
      <c r="X346" s="34">
        <f t="shared" si="51"/>
        <v>0</v>
      </c>
      <c r="Y346" s="38" t="s">
        <v>840</v>
      </c>
      <c r="Z346" s="39">
        <f t="shared" si="52"/>
        <v>215.87</v>
      </c>
      <c r="AA346" s="40">
        <f t="shared" si="53"/>
        <v>215.87</v>
      </c>
      <c r="AB346" s="30"/>
    </row>
    <row r="347" spans="1:28" s="73" customFormat="1" ht="14.25" hidden="1" x14ac:dyDescent="0.3">
      <c r="A347" s="65">
        <v>336</v>
      </c>
      <c r="B347" s="65"/>
      <c r="C347" s="79">
        <v>1</v>
      </c>
      <c r="D347" s="79" t="s">
        <v>372</v>
      </c>
      <c r="E347" s="65" t="s">
        <v>9</v>
      </c>
      <c r="F347" s="77">
        <v>116.37931034482759</v>
      </c>
      <c r="G347" s="77">
        <f t="shared" si="46"/>
        <v>116.37931034482759</v>
      </c>
      <c r="H347" s="66" t="s">
        <v>20</v>
      </c>
      <c r="I347" s="63">
        <f t="shared" si="47"/>
        <v>0</v>
      </c>
      <c r="J347" s="63" t="s">
        <v>904</v>
      </c>
      <c r="K347" s="71" t="s">
        <v>20</v>
      </c>
      <c r="L347" s="63">
        <f t="shared" si="48"/>
        <v>0</v>
      </c>
      <c r="M347" s="63" t="s">
        <v>849</v>
      </c>
      <c r="N347" s="67" t="s">
        <v>840</v>
      </c>
      <c r="O347" s="63">
        <f t="shared" si="45"/>
        <v>0</v>
      </c>
      <c r="P347" s="63" t="s">
        <v>936</v>
      </c>
      <c r="Q347" s="68" t="s">
        <v>840</v>
      </c>
      <c r="R347" s="63">
        <f t="shared" si="49"/>
        <v>0</v>
      </c>
      <c r="S347" s="63" t="s">
        <v>904</v>
      </c>
      <c r="T347" s="69" t="s">
        <v>840</v>
      </c>
      <c r="U347" s="63">
        <f t="shared" si="50"/>
        <v>0</v>
      </c>
      <c r="V347" s="70" t="s">
        <v>840</v>
      </c>
      <c r="W347" s="69" t="s">
        <v>840</v>
      </c>
      <c r="X347" s="63">
        <f t="shared" si="51"/>
        <v>0</v>
      </c>
      <c r="Y347" s="70" t="s">
        <v>840</v>
      </c>
      <c r="Z347" s="71" t="str">
        <f t="shared" si="52"/>
        <v>No cotiza</v>
      </c>
      <c r="AA347" s="71">
        <f t="shared" si="53"/>
        <v>0</v>
      </c>
      <c r="AB347" s="72"/>
    </row>
    <row r="348" spans="1:28" s="19" customFormat="1" ht="14.25" hidden="1" x14ac:dyDescent="0.3">
      <c r="A348" s="31">
        <v>337</v>
      </c>
      <c r="B348" s="31"/>
      <c r="C348" s="78">
        <v>1</v>
      </c>
      <c r="D348" s="78" t="s">
        <v>373</v>
      </c>
      <c r="E348" s="32" t="s">
        <v>9</v>
      </c>
      <c r="F348" s="76">
        <v>129.31034482758622</v>
      </c>
      <c r="G348" s="76">
        <f t="shared" si="46"/>
        <v>129.31034482758622</v>
      </c>
      <c r="H348" s="33" t="s">
        <v>20</v>
      </c>
      <c r="I348" s="34">
        <f t="shared" si="47"/>
        <v>0</v>
      </c>
      <c r="J348" s="34" t="s">
        <v>904</v>
      </c>
      <c r="K348" s="39" t="s">
        <v>20</v>
      </c>
      <c r="L348" s="34">
        <f t="shared" si="48"/>
        <v>0</v>
      </c>
      <c r="M348" s="34" t="s">
        <v>849</v>
      </c>
      <c r="N348" s="41" t="s">
        <v>840</v>
      </c>
      <c r="O348" s="34">
        <f t="shared" si="45"/>
        <v>0</v>
      </c>
      <c r="P348" s="34" t="s">
        <v>936</v>
      </c>
      <c r="Q348" s="36">
        <v>59.34</v>
      </c>
      <c r="R348" s="34">
        <f t="shared" si="49"/>
        <v>59.34</v>
      </c>
      <c r="S348" s="34" t="s">
        <v>907</v>
      </c>
      <c r="T348" s="37" t="s">
        <v>840</v>
      </c>
      <c r="U348" s="34">
        <f t="shared" si="50"/>
        <v>0</v>
      </c>
      <c r="V348" s="38" t="s">
        <v>840</v>
      </c>
      <c r="W348" s="37" t="s">
        <v>840</v>
      </c>
      <c r="X348" s="34">
        <f t="shared" si="51"/>
        <v>0</v>
      </c>
      <c r="Y348" s="38" t="s">
        <v>840</v>
      </c>
      <c r="Z348" s="39">
        <f t="shared" si="52"/>
        <v>59.34</v>
      </c>
      <c r="AA348" s="40">
        <f t="shared" si="53"/>
        <v>59.34</v>
      </c>
      <c r="AB348" s="30"/>
    </row>
    <row r="349" spans="1:28" s="19" customFormat="1" ht="14.25" hidden="1" x14ac:dyDescent="0.3">
      <c r="A349" s="31">
        <v>338</v>
      </c>
      <c r="B349" s="31"/>
      <c r="C349" s="78">
        <v>1</v>
      </c>
      <c r="D349" s="78" t="s">
        <v>374</v>
      </c>
      <c r="E349" s="32" t="s">
        <v>9</v>
      </c>
      <c r="F349" s="76">
        <v>129.31034482758622</v>
      </c>
      <c r="G349" s="76">
        <f t="shared" si="46"/>
        <v>129.31034482758622</v>
      </c>
      <c r="H349" s="33" t="s">
        <v>20</v>
      </c>
      <c r="I349" s="34">
        <f t="shared" si="47"/>
        <v>0</v>
      </c>
      <c r="J349" s="34" t="s">
        <v>904</v>
      </c>
      <c r="K349" s="34" t="s">
        <v>20</v>
      </c>
      <c r="L349" s="34">
        <f t="shared" si="48"/>
        <v>0</v>
      </c>
      <c r="M349" s="34" t="s">
        <v>849</v>
      </c>
      <c r="N349" s="41" t="s">
        <v>840</v>
      </c>
      <c r="O349" s="34">
        <f t="shared" si="45"/>
        <v>0</v>
      </c>
      <c r="P349" s="34" t="s">
        <v>936</v>
      </c>
      <c r="Q349" s="36">
        <v>45.39</v>
      </c>
      <c r="R349" s="34">
        <f t="shared" si="49"/>
        <v>45.39</v>
      </c>
      <c r="S349" s="34" t="s">
        <v>907</v>
      </c>
      <c r="T349" s="37" t="s">
        <v>840</v>
      </c>
      <c r="U349" s="34">
        <f t="shared" si="50"/>
        <v>0</v>
      </c>
      <c r="V349" s="38" t="s">
        <v>840</v>
      </c>
      <c r="W349" s="37" t="s">
        <v>840</v>
      </c>
      <c r="X349" s="34">
        <f t="shared" si="51"/>
        <v>0</v>
      </c>
      <c r="Y349" s="38" t="s">
        <v>840</v>
      </c>
      <c r="Z349" s="39">
        <f t="shared" si="52"/>
        <v>45.39</v>
      </c>
      <c r="AA349" s="40">
        <f t="shared" si="53"/>
        <v>45.39</v>
      </c>
      <c r="AB349" s="30"/>
    </row>
    <row r="350" spans="1:28" s="19" customFormat="1" ht="14.25" hidden="1" x14ac:dyDescent="0.3">
      <c r="A350" s="31">
        <v>339</v>
      </c>
      <c r="B350" s="31"/>
      <c r="C350" s="78">
        <v>1</v>
      </c>
      <c r="D350" s="78" t="s">
        <v>375</v>
      </c>
      <c r="E350" s="32" t="s">
        <v>9</v>
      </c>
      <c r="F350" s="76">
        <v>344.82758620689657</v>
      </c>
      <c r="G350" s="76">
        <f t="shared" si="46"/>
        <v>344.82758620689657</v>
      </c>
      <c r="H350" s="33" t="s">
        <v>20</v>
      </c>
      <c r="I350" s="34">
        <f t="shared" si="47"/>
        <v>0</v>
      </c>
      <c r="J350" s="34" t="s">
        <v>904</v>
      </c>
      <c r="K350" s="34" t="s">
        <v>20</v>
      </c>
      <c r="L350" s="34">
        <f t="shared" si="48"/>
        <v>0</v>
      </c>
      <c r="M350" s="34" t="s">
        <v>849</v>
      </c>
      <c r="N350" s="41" t="s">
        <v>840</v>
      </c>
      <c r="O350" s="34">
        <f t="shared" si="45"/>
        <v>0</v>
      </c>
      <c r="P350" s="34" t="s">
        <v>936</v>
      </c>
      <c r="Q350" s="36">
        <v>145</v>
      </c>
      <c r="R350" s="34">
        <f t="shared" si="49"/>
        <v>145</v>
      </c>
      <c r="S350" s="34" t="s">
        <v>907</v>
      </c>
      <c r="T350" s="37" t="s">
        <v>840</v>
      </c>
      <c r="U350" s="34">
        <f t="shared" si="50"/>
        <v>0</v>
      </c>
      <c r="V350" s="38" t="s">
        <v>840</v>
      </c>
      <c r="W350" s="37" t="s">
        <v>840</v>
      </c>
      <c r="X350" s="34">
        <f t="shared" si="51"/>
        <v>0</v>
      </c>
      <c r="Y350" s="38" t="s">
        <v>840</v>
      </c>
      <c r="Z350" s="39">
        <f t="shared" si="52"/>
        <v>145</v>
      </c>
      <c r="AA350" s="40">
        <f t="shared" si="53"/>
        <v>145</v>
      </c>
      <c r="AB350" s="30"/>
    </row>
    <row r="351" spans="1:28" s="19" customFormat="1" ht="45" hidden="1" x14ac:dyDescent="0.3">
      <c r="A351" s="31">
        <v>340</v>
      </c>
      <c r="B351" s="31"/>
      <c r="C351" s="78">
        <v>1</v>
      </c>
      <c r="D351" s="78" t="s">
        <v>376</v>
      </c>
      <c r="E351" s="32" t="s">
        <v>9</v>
      </c>
      <c r="F351" s="76">
        <v>4795.2586206896558</v>
      </c>
      <c r="G351" s="76">
        <f t="shared" si="46"/>
        <v>4795.2586206896558</v>
      </c>
      <c r="H351" s="33" t="s">
        <v>20</v>
      </c>
      <c r="I351" s="34">
        <f t="shared" si="47"/>
        <v>0</v>
      </c>
      <c r="J351" s="34" t="s">
        <v>904</v>
      </c>
      <c r="K351" s="39" t="s">
        <v>20</v>
      </c>
      <c r="L351" s="34">
        <f t="shared" si="48"/>
        <v>0</v>
      </c>
      <c r="M351" s="34" t="s">
        <v>849</v>
      </c>
      <c r="N351" s="41" t="s">
        <v>840</v>
      </c>
      <c r="O351" s="34">
        <f t="shared" si="45"/>
        <v>0</v>
      </c>
      <c r="P351" s="34" t="s">
        <v>936</v>
      </c>
      <c r="Q351" s="36" t="s">
        <v>840</v>
      </c>
      <c r="R351" s="34">
        <f t="shared" si="49"/>
        <v>0</v>
      </c>
      <c r="S351" s="34" t="s">
        <v>904</v>
      </c>
      <c r="T351" s="37">
        <v>6878.25</v>
      </c>
      <c r="U351" s="34">
        <f t="shared" si="50"/>
        <v>6878.25</v>
      </c>
      <c r="V351" s="38" t="s">
        <v>928</v>
      </c>
      <c r="W351" s="37" t="s">
        <v>840</v>
      </c>
      <c r="X351" s="34">
        <f t="shared" si="51"/>
        <v>0</v>
      </c>
      <c r="Y351" s="38" t="s">
        <v>840</v>
      </c>
      <c r="Z351" s="39">
        <f t="shared" si="52"/>
        <v>6878.25</v>
      </c>
      <c r="AA351" s="40">
        <f t="shared" si="53"/>
        <v>6878.25</v>
      </c>
      <c r="AB351" s="30"/>
    </row>
    <row r="352" spans="1:28" s="73" customFormat="1" ht="14.25" hidden="1" x14ac:dyDescent="0.3">
      <c r="A352" s="65">
        <v>341</v>
      </c>
      <c r="B352" s="65"/>
      <c r="C352" s="79">
        <v>1</v>
      </c>
      <c r="D352" s="79" t="s">
        <v>377</v>
      </c>
      <c r="E352" s="65" t="s">
        <v>9</v>
      </c>
      <c r="F352" s="77">
        <v>28.448275862068968</v>
      </c>
      <c r="G352" s="77">
        <f t="shared" si="46"/>
        <v>28.448275862068968</v>
      </c>
      <c r="H352" s="66" t="s">
        <v>20</v>
      </c>
      <c r="I352" s="63">
        <f t="shared" si="47"/>
        <v>0</v>
      </c>
      <c r="J352" s="63" t="s">
        <v>904</v>
      </c>
      <c r="K352" s="71" t="s">
        <v>20</v>
      </c>
      <c r="L352" s="63">
        <f t="shared" si="48"/>
        <v>0</v>
      </c>
      <c r="M352" s="63" t="s">
        <v>849</v>
      </c>
      <c r="N352" s="67" t="s">
        <v>840</v>
      </c>
      <c r="O352" s="63">
        <f t="shared" si="45"/>
        <v>0</v>
      </c>
      <c r="P352" s="63" t="s">
        <v>936</v>
      </c>
      <c r="Q352" s="68" t="s">
        <v>840</v>
      </c>
      <c r="R352" s="63">
        <f t="shared" si="49"/>
        <v>0</v>
      </c>
      <c r="S352" s="63" t="s">
        <v>904</v>
      </c>
      <c r="T352" s="69" t="s">
        <v>840</v>
      </c>
      <c r="U352" s="63">
        <f t="shared" si="50"/>
        <v>0</v>
      </c>
      <c r="V352" s="70" t="s">
        <v>840</v>
      </c>
      <c r="W352" s="69" t="s">
        <v>840</v>
      </c>
      <c r="X352" s="63">
        <f t="shared" si="51"/>
        <v>0</v>
      </c>
      <c r="Y352" s="70" t="s">
        <v>840</v>
      </c>
      <c r="Z352" s="71" t="str">
        <f t="shared" si="52"/>
        <v>No cotiza</v>
      </c>
      <c r="AA352" s="71">
        <f t="shared" si="53"/>
        <v>0</v>
      </c>
      <c r="AB352" s="72"/>
    </row>
    <row r="353" spans="1:28" s="73" customFormat="1" ht="14.25" hidden="1" x14ac:dyDescent="0.3">
      <c r="A353" s="65">
        <v>342</v>
      </c>
      <c r="B353" s="65"/>
      <c r="C353" s="79">
        <v>1</v>
      </c>
      <c r="D353" s="79" t="s">
        <v>378</v>
      </c>
      <c r="E353" s="65" t="s">
        <v>9</v>
      </c>
      <c r="F353" s="77">
        <v>2715.5172413793107</v>
      </c>
      <c r="G353" s="77">
        <f t="shared" si="46"/>
        <v>2715.5172413793107</v>
      </c>
      <c r="H353" s="66" t="s">
        <v>20</v>
      </c>
      <c r="I353" s="63">
        <f t="shared" si="47"/>
        <v>0</v>
      </c>
      <c r="J353" s="63" t="s">
        <v>904</v>
      </c>
      <c r="K353" s="71" t="s">
        <v>20</v>
      </c>
      <c r="L353" s="63">
        <f t="shared" si="48"/>
        <v>0</v>
      </c>
      <c r="M353" s="63" t="s">
        <v>849</v>
      </c>
      <c r="N353" s="67" t="s">
        <v>840</v>
      </c>
      <c r="O353" s="63">
        <f t="shared" si="45"/>
        <v>0</v>
      </c>
      <c r="P353" s="63" t="s">
        <v>936</v>
      </c>
      <c r="Q353" s="68" t="s">
        <v>840</v>
      </c>
      <c r="R353" s="63">
        <f t="shared" si="49"/>
        <v>0</v>
      </c>
      <c r="S353" s="63" t="s">
        <v>904</v>
      </c>
      <c r="T353" s="69" t="s">
        <v>840</v>
      </c>
      <c r="U353" s="63">
        <f t="shared" si="50"/>
        <v>0</v>
      </c>
      <c r="V353" s="70" t="s">
        <v>840</v>
      </c>
      <c r="W353" s="69" t="s">
        <v>840</v>
      </c>
      <c r="X353" s="63">
        <f t="shared" si="51"/>
        <v>0</v>
      </c>
      <c r="Y353" s="70" t="s">
        <v>840</v>
      </c>
      <c r="Z353" s="71" t="str">
        <f t="shared" si="52"/>
        <v>No cotiza</v>
      </c>
      <c r="AA353" s="71">
        <f t="shared" si="53"/>
        <v>0</v>
      </c>
      <c r="AB353" s="72"/>
    </row>
    <row r="354" spans="1:28" s="73" customFormat="1" ht="14.25" hidden="1" x14ac:dyDescent="0.3">
      <c r="A354" s="65">
        <v>343</v>
      </c>
      <c r="B354" s="65"/>
      <c r="C354" s="79">
        <v>1</v>
      </c>
      <c r="D354" s="79" t="s">
        <v>379</v>
      </c>
      <c r="E354" s="65" t="s">
        <v>9</v>
      </c>
      <c r="F354" s="77">
        <v>93.965517241379317</v>
      </c>
      <c r="G354" s="77">
        <f t="shared" si="46"/>
        <v>93.965517241379317</v>
      </c>
      <c r="H354" s="66" t="s">
        <v>20</v>
      </c>
      <c r="I354" s="63">
        <f t="shared" si="47"/>
        <v>0</v>
      </c>
      <c r="J354" s="63" t="s">
        <v>904</v>
      </c>
      <c r="K354" s="71" t="s">
        <v>20</v>
      </c>
      <c r="L354" s="63">
        <f t="shared" si="48"/>
        <v>0</v>
      </c>
      <c r="M354" s="63" t="s">
        <v>849</v>
      </c>
      <c r="N354" s="67" t="s">
        <v>840</v>
      </c>
      <c r="O354" s="63">
        <f t="shared" si="45"/>
        <v>0</v>
      </c>
      <c r="P354" s="63" t="s">
        <v>936</v>
      </c>
      <c r="Q354" s="68" t="s">
        <v>840</v>
      </c>
      <c r="R354" s="63">
        <f t="shared" si="49"/>
        <v>0</v>
      </c>
      <c r="S354" s="63" t="s">
        <v>904</v>
      </c>
      <c r="T354" s="69" t="s">
        <v>840</v>
      </c>
      <c r="U354" s="63">
        <f t="shared" si="50"/>
        <v>0</v>
      </c>
      <c r="V354" s="70" t="s">
        <v>840</v>
      </c>
      <c r="W354" s="69" t="s">
        <v>840</v>
      </c>
      <c r="X354" s="63">
        <f t="shared" si="51"/>
        <v>0</v>
      </c>
      <c r="Y354" s="70" t="s">
        <v>840</v>
      </c>
      <c r="Z354" s="71" t="str">
        <f t="shared" si="52"/>
        <v>No cotiza</v>
      </c>
      <c r="AA354" s="71">
        <f t="shared" si="53"/>
        <v>0</v>
      </c>
      <c r="AB354" s="72"/>
    </row>
    <row r="355" spans="1:28" s="19" customFormat="1" ht="33.75" hidden="1" x14ac:dyDescent="0.3">
      <c r="A355" s="31">
        <v>344</v>
      </c>
      <c r="B355" s="31"/>
      <c r="C355" s="78">
        <v>1</v>
      </c>
      <c r="D355" s="78" t="s">
        <v>380</v>
      </c>
      <c r="E355" s="32" t="s">
        <v>9</v>
      </c>
      <c r="F355" s="76">
        <v>856.68103448275872</v>
      </c>
      <c r="G355" s="76">
        <f t="shared" si="46"/>
        <v>856.68103448275872</v>
      </c>
      <c r="H355" s="33" t="s">
        <v>20</v>
      </c>
      <c r="I355" s="34">
        <f t="shared" si="47"/>
        <v>0</v>
      </c>
      <c r="J355" s="34" t="s">
        <v>904</v>
      </c>
      <c r="K355" s="39" t="s">
        <v>20</v>
      </c>
      <c r="L355" s="34">
        <f t="shared" si="48"/>
        <v>0</v>
      </c>
      <c r="M355" s="34" t="s">
        <v>849</v>
      </c>
      <c r="N355" s="41" t="s">
        <v>840</v>
      </c>
      <c r="O355" s="34">
        <f t="shared" si="45"/>
        <v>0</v>
      </c>
      <c r="P355" s="34" t="s">
        <v>936</v>
      </c>
      <c r="Q355" s="36">
        <v>561.25</v>
      </c>
      <c r="R355" s="34">
        <f t="shared" si="49"/>
        <v>561.25</v>
      </c>
      <c r="S355" s="34" t="s">
        <v>907</v>
      </c>
      <c r="T355" s="37" t="s">
        <v>840</v>
      </c>
      <c r="U355" s="34">
        <f t="shared" si="50"/>
        <v>0</v>
      </c>
      <c r="V355" s="38" t="s">
        <v>840</v>
      </c>
      <c r="W355" s="37" t="s">
        <v>840</v>
      </c>
      <c r="X355" s="34">
        <f t="shared" si="51"/>
        <v>0</v>
      </c>
      <c r="Y355" s="38" t="s">
        <v>840</v>
      </c>
      <c r="Z355" s="39">
        <f t="shared" si="52"/>
        <v>561.25</v>
      </c>
      <c r="AA355" s="40">
        <f t="shared" si="53"/>
        <v>561.25</v>
      </c>
      <c r="AB355" s="30"/>
    </row>
    <row r="356" spans="1:28" s="19" customFormat="1" ht="14.25" hidden="1" x14ac:dyDescent="0.3">
      <c r="A356" s="31">
        <v>345</v>
      </c>
      <c r="B356" s="31"/>
      <c r="C356" s="78">
        <v>1</v>
      </c>
      <c r="D356" s="78" t="s">
        <v>381</v>
      </c>
      <c r="E356" s="32" t="s">
        <v>9</v>
      </c>
      <c r="F356" s="76">
        <v>677.58620689655174</v>
      </c>
      <c r="G356" s="76">
        <f t="shared" si="46"/>
        <v>677.58620689655174</v>
      </c>
      <c r="H356" s="33" t="s">
        <v>20</v>
      </c>
      <c r="I356" s="34">
        <f t="shared" si="47"/>
        <v>0</v>
      </c>
      <c r="J356" s="34" t="s">
        <v>904</v>
      </c>
      <c r="K356" s="39" t="s">
        <v>20</v>
      </c>
      <c r="L356" s="34">
        <f t="shared" si="48"/>
        <v>0</v>
      </c>
      <c r="M356" s="34" t="s">
        <v>849</v>
      </c>
      <c r="N356" s="41" t="s">
        <v>840</v>
      </c>
      <c r="O356" s="34">
        <f t="shared" si="45"/>
        <v>0</v>
      </c>
      <c r="P356" s="34" t="s">
        <v>936</v>
      </c>
      <c r="Q356" s="36">
        <v>738</v>
      </c>
      <c r="R356" s="34">
        <f t="shared" si="49"/>
        <v>738</v>
      </c>
      <c r="S356" s="34" t="s">
        <v>907</v>
      </c>
      <c r="T356" s="37" t="s">
        <v>840</v>
      </c>
      <c r="U356" s="34">
        <f t="shared" si="50"/>
        <v>0</v>
      </c>
      <c r="V356" s="38" t="s">
        <v>840</v>
      </c>
      <c r="W356" s="37" t="s">
        <v>840</v>
      </c>
      <c r="X356" s="34">
        <f t="shared" si="51"/>
        <v>0</v>
      </c>
      <c r="Y356" s="38" t="s">
        <v>840</v>
      </c>
      <c r="Z356" s="39">
        <f t="shared" si="52"/>
        <v>738</v>
      </c>
      <c r="AA356" s="40">
        <f t="shared" si="53"/>
        <v>738</v>
      </c>
      <c r="AB356" s="30"/>
    </row>
    <row r="357" spans="1:28" s="19" customFormat="1" ht="14.25" hidden="1" x14ac:dyDescent="0.3">
      <c r="A357" s="31">
        <v>346</v>
      </c>
      <c r="B357" s="31"/>
      <c r="C357" s="78">
        <v>1</v>
      </c>
      <c r="D357" s="78" t="s">
        <v>382</v>
      </c>
      <c r="E357" s="32" t="s">
        <v>9</v>
      </c>
      <c r="F357" s="76">
        <v>162.41379310344828</v>
      </c>
      <c r="G357" s="76">
        <f t="shared" si="46"/>
        <v>162.41379310344828</v>
      </c>
      <c r="H357" s="33" t="s">
        <v>20</v>
      </c>
      <c r="I357" s="34">
        <f t="shared" si="47"/>
        <v>0</v>
      </c>
      <c r="J357" s="34" t="s">
        <v>904</v>
      </c>
      <c r="K357" s="39" t="s">
        <v>20</v>
      </c>
      <c r="L357" s="34">
        <f t="shared" si="48"/>
        <v>0</v>
      </c>
      <c r="M357" s="34" t="s">
        <v>849</v>
      </c>
      <c r="N357" s="41" t="s">
        <v>840</v>
      </c>
      <c r="O357" s="34">
        <f t="shared" si="45"/>
        <v>0</v>
      </c>
      <c r="P357" s="34" t="s">
        <v>936</v>
      </c>
      <c r="Q357" s="36">
        <v>223.5</v>
      </c>
      <c r="R357" s="34">
        <f t="shared" si="49"/>
        <v>223.5</v>
      </c>
      <c r="S357" s="34" t="s">
        <v>907</v>
      </c>
      <c r="T357" s="37" t="s">
        <v>840</v>
      </c>
      <c r="U357" s="34">
        <f t="shared" si="50"/>
        <v>0</v>
      </c>
      <c r="V357" s="38" t="s">
        <v>840</v>
      </c>
      <c r="W357" s="37" t="s">
        <v>840</v>
      </c>
      <c r="X357" s="34">
        <f t="shared" si="51"/>
        <v>0</v>
      </c>
      <c r="Y357" s="38" t="s">
        <v>840</v>
      </c>
      <c r="Z357" s="39">
        <f t="shared" si="52"/>
        <v>223.5</v>
      </c>
      <c r="AA357" s="40">
        <f t="shared" si="53"/>
        <v>223.5</v>
      </c>
      <c r="AB357" s="30"/>
    </row>
    <row r="358" spans="1:28" s="19" customFormat="1" ht="14.25" hidden="1" x14ac:dyDescent="0.3">
      <c r="A358" s="31">
        <v>347</v>
      </c>
      <c r="B358" s="31"/>
      <c r="C358" s="78">
        <v>1</v>
      </c>
      <c r="D358" s="78" t="s">
        <v>383</v>
      </c>
      <c r="E358" s="32" t="s">
        <v>9</v>
      </c>
      <c r="F358" s="76">
        <v>169.65517241379314</v>
      </c>
      <c r="G358" s="76">
        <f t="shared" si="46"/>
        <v>169.65517241379314</v>
      </c>
      <c r="H358" s="33" t="s">
        <v>20</v>
      </c>
      <c r="I358" s="34">
        <f t="shared" si="47"/>
        <v>0</v>
      </c>
      <c r="J358" s="34" t="s">
        <v>904</v>
      </c>
      <c r="K358" s="34" t="s">
        <v>20</v>
      </c>
      <c r="L358" s="34">
        <f t="shared" si="48"/>
        <v>0</v>
      </c>
      <c r="M358" s="34" t="s">
        <v>849</v>
      </c>
      <c r="N358" s="41" t="s">
        <v>840</v>
      </c>
      <c r="O358" s="34">
        <f t="shared" si="45"/>
        <v>0</v>
      </c>
      <c r="P358" s="34" t="s">
        <v>936</v>
      </c>
      <c r="Q358" s="36">
        <v>142.4</v>
      </c>
      <c r="R358" s="34">
        <f t="shared" si="49"/>
        <v>142.4</v>
      </c>
      <c r="S358" s="34" t="s">
        <v>907</v>
      </c>
      <c r="T358" s="37" t="s">
        <v>840</v>
      </c>
      <c r="U358" s="34">
        <f t="shared" si="50"/>
        <v>0</v>
      </c>
      <c r="V358" s="38" t="s">
        <v>840</v>
      </c>
      <c r="W358" s="37" t="s">
        <v>840</v>
      </c>
      <c r="X358" s="34">
        <f t="shared" si="51"/>
        <v>0</v>
      </c>
      <c r="Y358" s="38" t="s">
        <v>840</v>
      </c>
      <c r="Z358" s="39">
        <f t="shared" si="52"/>
        <v>142.4</v>
      </c>
      <c r="AA358" s="40">
        <f t="shared" si="53"/>
        <v>142.4</v>
      </c>
      <c r="AB358" s="30"/>
    </row>
    <row r="359" spans="1:28" s="19" customFormat="1" ht="42.75" hidden="1" x14ac:dyDescent="0.3">
      <c r="A359" s="31">
        <v>348</v>
      </c>
      <c r="B359" s="31"/>
      <c r="C359" s="78">
        <v>1</v>
      </c>
      <c r="D359" s="78" t="s">
        <v>384</v>
      </c>
      <c r="E359" s="32" t="s">
        <v>9</v>
      </c>
      <c r="F359" s="76">
        <v>120.68965517241381</v>
      </c>
      <c r="G359" s="76">
        <f t="shared" si="46"/>
        <v>120.68965517241381</v>
      </c>
      <c r="H359" s="33" t="s">
        <v>20</v>
      </c>
      <c r="I359" s="34">
        <f t="shared" si="47"/>
        <v>0</v>
      </c>
      <c r="J359" s="34" t="s">
        <v>904</v>
      </c>
      <c r="K359" s="39" t="s">
        <v>20</v>
      </c>
      <c r="L359" s="34">
        <f t="shared" si="48"/>
        <v>0</v>
      </c>
      <c r="M359" s="34" t="s">
        <v>849</v>
      </c>
      <c r="N359" s="41" t="s">
        <v>840</v>
      </c>
      <c r="O359" s="34">
        <f t="shared" si="45"/>
        <v>0</v>
      </c>
      <c r="P359" s="34" t="s">
        <v>936</v>
      </c>
      <c r="Q359" s="36">
        <v>108</v>
      </c>
      <c r="R359" s="34">
        <f t="shared" si="49"/>
        <v>108</v>
      </c>
      <c r="S359" s="34" t="s">
        <v>907</v>
      </c>
      <c r="T359" s="37">
        <v>1332.45</v>
      </c>
      <c r="U359" s="34">
        <f t="shared" si="50"/>
        <v>1332.45</v>
      </c>
      <c r="V359" s="38" t="s">
        <v>928</v>
      </c>
      <c r="W359" s="37" t="s">
        <v>840</v>
      </c>
      <c r="X359" s="34">
        <f t="shared" si="51"/>
        <v>0</v>
      </c>
      <c r="Y359" s="38" t="s">
        <v>840</v>
      </c>
      <c r="Z359" s="39">
        <f t="shared" si="52"/>
        <v>720.22500000000002</v>
      </c>
      <c r="AA359" s="40">
        <f t="shared" si="53"/>
        <v>720.22500000000002</v>
      </c>
      <c r="AB359" s="30"/>
    </row>
    <row r="360" spans="1:28" s="73" customFormat="1" ht="14.25" hidden="1" x14ac:dyDescent="0.3">
      <c r="A360" s="65">
        <v>349</v>
      </c>
      <c r="B360" s="65"/>
      <c r="C360" s="79">
        <v>1</v>
      </c>
      <c r="D360" s="79" t="s">
        <v>385</v>
      </c>
      <c r="E360" s="65" t="s">
        <v>9</v>
      </c>
      <c r="F360" s="77">
        <v>171.55172413793105</v>
      </c>
      <c r="G360" s="77">
        <f t="shared" si="46"/>
        <v>171.55172413793105</v>
      </c>
      <c r="H360" s="66" t="s">
        <v>20</v>
      </c>
      <c r="I360" s="63">
        <f t="shared" si="47"/>
        <v>0</v>
      </c>
      <c r="J360" s="63" t="s">
        <v>904</v>
      </c>
      <c r="K360" s="63" t="s">
        <v>20</v>
      </c>
      <c r="L360" s="63">
        <f t="shared" si="48"/>
        <v>0</v>
      </c>
      <c r="M360" s="63" t="s">
        <v>849</v>
      </c>
      <c r="N360" s="67" t="s">
        <v>840</v>
      </c>
      <c r="O360" s="63">
        <f t="shared" si="45"/>
        <v>0</v>
      </c>
      <c r="P360" s="63" t="s">
        <v>936</v>
      </c>
      <c r="Q360" s="68" t="s">
        <v>840</v>
      </c>
      <c r="R360" s="63">
        <f t="shared" si="49"/>
        <v>0</v>
      </c>
      <c r="S360" s="63" t="s">
        <v>904</v>
      </c>
      <c r="T360" s="69" t="s">
        <v>840</v>
      </c>
      <c r="U360" s="63">
        <f t="shared" si="50"/>
        <v>0</v>
      </c>
      <c r="V360" s="70" t="s">
        <v>840</v>
      </c>
      <c r="W360" s="69" t="s">
        <v>840</v>
      </c>
      <c r="X360" s="63">
        <f t="shared" si="51"/>
        <v>0</v>
      </c>
      <c r="Y360" s="70" t="s">
        <v>840</v>
      </c>
      <c r="Z360" s="71" t="str">
        <f t="shared" si="52"/>
        <v>No cotiza</v>
      </c>
      <c r="AA360" s="71">
        <f t="shared" si="53"/>
        <v>0</v>
      </c>
      <c r="AB360" s="72"/>
    </row>
    <row r="361" spans="1:28" s="19" customFormat="1" ht="42.75" hidden="1" x14ac:dyDescent="0.3">
      <c r="A361" s="31">
        <v>350</v>
      </c>
      <c r="B361" s="31"/>
      <c r="C361" s="78">
        <v>1</v>
      </c>
      <c r="D361" s="78" t="s">
        <v>386</v>
      </c>
      <c r="E361" s="32" t="s">
        <v>9</v>
      </c>
      <c r="F361" s="76">
        <v>129.31034482758622</v>
      </c>
      <c r="G361" s="76">
        <f t="shared" si="46"/>
        <v>129.31034482758622</v>
      </c>
      <c r="H361" s="33" t="s">
        <v>20</v>
      </c>
      <c r="I361" s="34">
        <f t="shared" si="47"/>
        <v>0</v>
      </c>
      <c r="J361" s="34" t="s">
        <v>904</v>
      </c>
      <c r="K361" s="39" t="s">
        <v>20</v>
      </c>
      <c r="L361" s="34">
        <f t="shared" si="48"/>
        <v>0</v>
      </c>
      <c r="M361" s="34" t="s">
        <v>849</v>
      </c>
      <c r="N361" s="41" t="s">
        <v>840</v>
      </c>
      <c r="O361" s="34">
        <f t="shared" si="45"/>
        <v>0</v>
      </c>
      <c r="P361" s="34" t="s">
        <v>936</v>
      </c>
      <c r="Q361" s="36" t="s">
        <v>840</v>
      </c>
      <c r="R361" s="34">
        <f t="shared" si="49"/>
        <v>0</v>
      </c>
      <c r="S361" s="34" t="s">
        <v>904</v>
      </c>
      <c r="T361" s="37">
        <v>1048.95</v>
      </c>
      <c r="U361" s="34">
        <f t="shared" si="50"/>
        <v>1048.95</v>
      </c>
      <c r="V361" s="38" t="s">
        <v>928</v>
      </c>
      <c r="W361" s="37" t="s">
        <v>840</v>
      </c>
      <c r="X361" s="34">
        <f t="shared" si="51"/>
        <v>0</v>
      </c>
      <c r="Y361" s="38" t="s">
        <v>840</v>
      </c>
      <c r="Z361" s="39">
        <f t="shared" si="52"/>
        <v>1048.95</v>
      </c>
      <c r="AA361" s="40">
        <f t="shared" si="53"/>
        <v>1048.95</v>
      </c>
      <c r="AB361" s="30"/>
    </row>
    <row r="362" spans="1:28" s="19" customFormat="1" ht="42.75" hidden="1" x14ac:dyDescent="0.3">
      <c r="A362" s="31">
        <v>351</v>
      </c>
      <c r="B362" s="31"/>
      <c r="C362" s="78">
        <v>2</v>
      </c>
      <c r="D362" s="78" t="s">
        <v>387</v>
      </c>
      <c r="E362" s="32" t="s">
        <v>9</v>
      </c>
      <c r="F362" s="76">
        <v>129.31034482758622</v>
      </c>
      <c r="G362" s="76">
        <f t="shared" si="46"/>
        <v>258.62068965517244</v>
      </c>
      <c r="H362" s="33" t="s">
        <v>20</v>
      </c>
      <c r="I362" s="34">
        <f t="shared" si="47"/>
        <v>0</v>
      </c>
      <c r="J362" s="34" t="s">
        <v>904</v>
      </c>
      <c r="K362" s="39" t="s">
        <v>20</v>
      </c>
      <c r="L362" s="34">
        <f t="shared" si="48"/>
        <v>0</v>
      </c>
      <c r="M362" s="34" t="s">
        <v>849</v>
      </c>
      <c r="N362" s="41" t="s">
        <v>840</v>
      </c>
      <c r="O362" s="34">
        <f t="shared" si="45"/>
        <v>0</v>
      </c>
      <c r="P362" s="34" t="s">
        <v>936</v>
      </c>
      <c r="Q362" s="36" t="s">
        <v>840</v>
      </c>
      <c r="R362" s="34">
        <f t="shared" si="49"/>
        <v>0</v>
      </c>
      <c r="S362" s="34" t="s">
        <v>904</v>
      </c>
      <c r="T362" s="37">
        <v>1048.95</v>
      </c>
      <c r="U362" s="34">
        <f t="shared" si="50"/>
        <v>2097.9</v>
      </c>
      <c r="V362" s="38" t="s">
        <v>928</v>
      </c>
      <c r="W362" s="37" t="s">
        <v>840</v>
      </c>
      <c r="X362" s="34">
        <f t="shared" si="51"/>
        <v>0</v>
      </c>
      <c r="Y362" s="38" t="s">
        <v>840</v>
      </c>
      <c r="Z362" s="39">
        <f t="shared" si="52"/>
        <v>1048.95</v>
      </c>
      <c r="AA362" s="40">
        <f t="shared" si="53"/>
        <v>2097.9</v>
      </c>
      <c r="AB362" s="30"/>
    </row>
    <row r="363" spans="1:28" s="19" customFormat="1" ht="14.25" hidden="1" x14ac:dyDescent="0.3">
      <c r="A363" s="31">
        <v>352</v>
      </c>
      <c r="B363" s="31"/>
      <c r="C363" s="78">
        <v>1</v>
      </c>
      <c r="D363" s="78" t="s">
        <v>388</v>
      </c>
      <c r="E363" s="32" t="s">
        <v>9</v>
      </c>
      <c r="F363" s="76">
        <v>124.13793103448276</v>
      </c>
      <c r="G363" s="76">
        <f t="shared" si="46"/>
        <v>124.13793103448276</v>
      </c>
      <c r="H363" s="33" t="s">
        <v>20</v>
      </c>
      <c r="I363" s="34">
        <f t="shared" si="47"/>
        <v>0</v>
      </c>
      <c r="J363" s="34" t="s">
        <v>904</v>
      </c>
      <c r="K363" s="39" t="s">
        <v>20</v>
      </c>
      <c r="L363" s="34">
        <f t="shared" si="48"/>
        <v>0</v>
      </c>
      <c r="M363" s="34" t="s">
        <v>849</v>
      </c>
      <c r="N363" s="41" t="s">
        <v>840</v>
      </c>
      <c r="O363" s="34">
        <f t="shared" si="45"/>
        <v>0</v>
      </c>
      <c r="P363" s="34" t="s">
        <v>936</v>
      </c>
      <c r="Q363" s="36">
        <v>186.94900000000001</v>
      </c>
      <c r="R363" s="34">
        <f t="shared" si="49"/>
        <v>186.94900000000001</v>
      </c>
      <c r="S363" s="34" t="s">
        <v>907</v>
      </c>
      <c r="T363" s="37" t="s">
        <v>840</v>
      </c>
      <c r="U363" s="34">
        <f t="shared" si="50"/>
        <v>0</v>
      </c>
      <c r="V363" s="38" t="s">
        <v>840</v>
      </c>
      <c r="W363" s="37" t="s">
        <v>840</v>
      </c>
      <c r="X363" s="34">
        <f t="shared" si="51"/>
        <v>0</v>
      </c>
      <c r="Y363" s="38" t="s">
        <v>840</v>
      </c>
      <c r="Z363" s="39">
        <f t="shared" si="52"/>
        <v>186.94900000000001</v>
      </c>
      <c r="AA363" s="40">
        <f t="shared" si="53"/>
        <v>186.94900000000001</v>
      </c>
      <c r="AB363" s="30"/>
    </row>
    <row r="364" spans="1:28" s="19" customFormat="1" ht="42.75" hidden="1" x14ac:dyDescent="0.3">
      <c r="A364" s="31">
        <v>353</v>
      </c>
      <c r="B364" s="31"/>
      <c r="C364" s="78">
        <v>10</v>
      </c>
      <c r="D364" s="78" t="s">
        <v>389</v>
      </c>
      <c r="E364" s="32" t="s">
        <v>9</v>
      </c>
      <c r="F364" s="76">
        <v>48.491379310344833</v>
      </c>
      <c r="G364" s="76">
        <f t="shared" si="46"/>
        <v>484.91379310344831</v>
      </c>
      <c r="H364" s="33" t="s">
        <v>20</v>
      </c>
      <c r="I364" s="34">
        <f t="shared" si="47"/>
        <v>0</v>
      </c>
      <c r="J364" s="34" t="s">
        <v>904</v>
      </c>
      <c r="K364" s="39" t="s">
        <v>20</v>
      </c>
      <c r="L364" s="34">
        <f t="shared" si="48"/>
        <v>0</v>
      </c>
      <c r="M364" s="34" t="s">
        <v>849</v>
      </c>
      <c r="N364" s="41" t="s">
        <v>840</v>
      </c>
      <c r="O364" s="34">
        <f t="shared" si="45"/>
        <v>0</v>
      </c>
      <c r="P364" s="34" t="s">
        <v>936</v>
      </c>
      <c r="Q364" s="36">
        <v>107.8</v>
      </c>
      <c r="R364" s="34">
        <f t="shared" si="49"/>
        <v>1078</v>
      </c>
      <c r="S364" s="34" t="s">
        <v>907</v>
      </c>
      <c r="T364" s="37">
        <v>907.2</v>
      </c>
      <c r="U364" s="34">
        <f t="shared" si="50"/>
        <v>9072</v>
      </c>
      <c r="V364" s="38" t="s">
        <v>928</v>
      </c>
      <c r="W364" s="37" t="s">
        <v>840</v>
      </c>
      <c r="X364" s="34">
        <f t="shared" si="51"/>
        <v>0</v>
      </c>
      <c r="Y364" s="38" t="s">
        <v>840</v>
      </c>
      <c r="Z364" s="39">
        <f t="shared" si="52"/>
        <v>507.50000000000006</v>
      </c>
      <c r="AA364" s="40">
        <f t="shared" si="53"/>
        <v>5075.0000000000009</v>
      </c>
      <c r="AB364" s="30"/>
    </row>
    <row r="365" spans="1:28" s="19" customFormat="1" ht="42.75" hidden="1" x14ac:dyDescent="0.3">
      <c r="A365" s="31">
        <v>354</v>
      </c>
      <c r="B365" s="31"/>
      <c r="C365" s="78">
        <v>1</v>
      </c>
      <c r="D365" s="78" t="s">
        <v>390</v>
      </c>
      <c r="E365" s="32" t="s">
        <v>9</v>
      </c>
      <c r="F365" s="76">
        <v>154.31034482758622</v>
      </c>
      <c r="G365" s="76">
        <f t="shared" si="46"/>
        <v>154.31034482758622</v>
      </c>
      <c r="H365" s="33" t="s">
        <v>20</v>
      </c>
      <c r="I365" s="34">
        <f t="shared" si="47"/>
        <v>0</v>
      </c>
      <c r="J365" s="34" t="s">
        <v>904</v>
      </c>
      <c r="K365" s="39" t="s">
        <v>20</v>
      </c>
      <c r="L365" s="34">
        <f t="shared" si="48"/>
        <v>0</v>
      </c>
      <c r="M365" s="34" t="s">
        <v>849</v>
      </c>
      <c r="N365" s="41" t="s">
        <v>840</v>
      </c>
      <c r="O365" s="34">
        <f t="shared" si="45"/>
        <v>0</v>
      </c>
      <c r="P365" s="34" t="s">
        <v>936</v>
      </c>
      <c r="Q365" s="36">
        <v>334.6</v>
      </c>
      <c r="R365" s="34">
        <f t="shared" si="49"/>
        <v>334.6</v>
      </c>
      <c r="S365" s="34" t="s">
        <v>907</v>
      </c>
      <c r="T365" s="37">
        <v>5017.95</v>
      </c>
      <c r="U365" s="34">
        <f t="shared" si="50"/>
        <v>5017.95</v>
      </c>
      <c r="V365" s="38" t="s">
        <v>928</v>
      </c>
      <c r="W365" s="37" t="s">
        <v>840</v>
      </c>
      <c r="X365" s="34">
        <f t="shared" si="51"/>
        <v>0</v>
      </c>
      <c r="Y365" s="38" t="s">
        <v>840</v>
      </c>
      <c r="Z365" s="39">
        <f t="shared" si="52"/>
        <v>2676.2749999999996</v>
      </c>
      <c r="AA365" s="40">
        <f t="shared" si="53"/>
        <v>2676.2749999999996</v>
      </c>
      <c r="AB365" s="30"/>
    </row>
    <row r="366" spans="1:28" s="19" customFormat="1" ht="14.25" hidden="1" x14ac:dyDescent="0.3">
      <c r="A366" s="31">
        <v>355</v>
      </c>
      <c r="B366" s="31"/>
      <c r="C366" s="78">
        <v>1</v>
      </c>
      <c r="D366" s="78" t="s">
        <v>391</v>
      </c>
      <c r="E366" s="32" t="s">
        <v>9</v>
      </c>
      <c r="F366" s="76">
        <v>105.51724137931036</v>
      </c>
      <c r="G366" s="76">
        <f t="shared" si="46"/>
        <v>105.51724137931036</v>
      </c>
      <c r="H366" s="33" t="s">
        <v>20</v>
      </c>
      <c r="I366" s="34">
        <f t="shared" si="47"/>
        <v>0</v>
      </c>
      <c r="J366" s="34" t="s">
        <v>904</v>
      </c>
      <c r="K366" s="39" t="s">
        <v>20</v>
      </c>
      <c r="L366" s="34">
        <f t="shared" si="48"/>
        <v>0</v>
      </c>
      <c r="M366" s="34" t="s">
        <v>849</v>
      </c>
      <c r="N366" s="41" t="s">
        <v>840</v>
      </c>
      <c r="O366" s="34">
        <f t="shared" si="45"/>
        <v>0</v>
      </c>
      <c r="P366" s="34" t="s">
        <v>936</v>
      </c>
      <c r="Q366" s="36">
        <v>118.8</v>
      </c>
      <c r="R366" s="34">
        <f t="shared" si="49"/>
        <v>118.8</v>
      </c>
      <c r="S366" s="34" t="s">
        <v>907</v>
      </c>
      <c r="T366" s="37" t="s">
        <v>840</v>
      </c>
      <c r="U366" s="34">
        <f t="shared" si="50"/>
        <v>0</v>
      </c>
      <c r="V366" s="38" t="s">
        <v>840</v>
      </c>
      <c r="W366" s="37" t="s">
        <v>840</v>
      </c>
      <c r="X366" s="34">
        <f t="shared" si="51"/>
        <v>0</v>
      </c>
      <c r="Y366" s="38" t="s">
        <v>840</v>
      </c>
      <c r="Z366" s="39">
        <f t="shared" si="52"/>
        <v>118.8</v>
      </c>
      <c r="AA366" s="40">
        <f t="shared" si="53"/>
        <v>118.8</v>
      </c>
      <c r="AB366" s="30"/>
    </row>
    <row r="367" spans="1:28" s="73" customFormat="1" ht="14.25" hidden="1" x14ac:dyDescent="0.3">
      <c r="A367" s="65">
        <v>356</v>
      </c>
      <c r="B367" s="65"/>
      <c r="C367" s="79">
        <v>1</v>
      </c>
      <c r="D367" s="79" t="s">
        <v>392</v>
      </c>
      <c r="E367" s="65" t="s">
        <v>9</v>
      </c>
      <c r="F367" s="77">
        <v>114.65517241379311</v>
      </c>
      <c r="G367" s="77">
        <f t="shared" si="46"/>
        <v>114.65517241379311</v>
      </c>
      <c r="H367" s="66" t="s">
        <v>20</v>
      </c>
      <c r="I367" s="63">
        <f t="shared" si="47"/>
        <v>0</v>
      </c>
      <c r="J367" s="63" t="s">
        <v>904</v>
      </c>
      <c r="K367" s="63" t="s">
        <v>20</v>
      </c>
      <c r="L367" s="63">
        <f t="shared" si="48"/>
        <v>0</v>
      </c>
      <c r="M367" s="63" t="s">
        <v>849</v>
      </c>
      <c r="N367" s="67" t="s">
        <v>840</v>
      </c>
      <c r="O367" s="63">
        <f t="shared" si="45"/>
        <v>0</v>
      </c>
      <c r="P367" s="63" t="s">
        <v>936</v>
      </c>
      <c r="Q367" s="68" t="s">
        <v>840</v>
      </c>
      <c r="R367" s="63">
        <f t="shared" si="49"/>
        <v>0</v>
      </c>
      <c r="S367" s="63" t="s">
        <v>904</v>
      </c>
      <c r="T367" s="69" t="s">
        <v>840</v>
      </c>
      <c r="U367" s="63">
        <f t="shared" si="50"/>
        <v>0</v>
      </c>
      <c r="V367" s="70" t="s">
        <v>840</v>
      </c>
      <c r="W367" s="69" t="s">
        <v>840</v>
      </c>
      <c r="X367" s="63">
        <f t="shared" si="51"/>
        <v>0</v>
      </c>
      <c r="Y367" s="70" t="s">
        <v>840</v>
      </c>
      <c r="Z367" s="71" t="str">
        <f t="shared" si="52"/>
        <v>No cotiza</v>
      </c>
      <c r="AA367" s="71">
        <f t="shared" si="53"/>
        <v>0</v>
      </c>
      <c r="AB367" s="72"/>
    </row>
    <row r="368" spans="1:28" s="19" customFormat="1" ht="21" hidden="1" customHeight="1" x14ac:dyDescent="0.3">
      <c r="A368" s="31">
        <v>357</v>
      </c>
      <c r="B368" s="31"/>
      <c r="C368" s="78">
        <v>2</v>
      </c>
      <c r="D368" s="78" t="s">
        <v>393</v>
      </c>
      <c r="E368" s="32" t="s">
        <v>9</v>
      </c>
      <c r="F368" s="76">
        <v>323.79310344827593</v>
      </c>
      <c r="G368" s="76">
        <f t="shared" si="46"/>
        <v>647.58620689655186</v>
      </c>
      <c r="H368" s="33" t="s">
        <v>20</v>
      </c>
      <c r="I368" s="34">
        <f t="shared" si="47"/>
        <v>0</v>
      </c>
      <c r="J368" s="34" t="s">
        <v>904</v>
      </c>
      <c r="K368" s="34" t="s">
        <v>20</v>
      </c>
      <c r="L368" s="34">
        <f t="shared" si="48"/>
        <v>0</v>
      </c>
      <c r="M368" s="34" t="s">
        <v>849</v>
      </c>
      <c r="N368" s="41" t="s">
        <v>840</v>
      </c>
      <c r="O368" s="34">
        <f t="shared" si="45"/>
        <v>0</v>
      </c>
      <c r="P368" s="34" t="s">
        <v>936</v>
      </c>
      <c r="Q368" s="36">
        <v>418.6</v>
      </c>
      <c r="R368" s="34">
        <f t="shared" si="49"/>
        <v>837.2</v>
      </c>
      <c r="S368" s="34" t="s">
        <v>907</v>
      </c>
      <c r="T368" s="37">
        <v>8703.4500000000007</v>
      </c>
      <c r="U368" s="34">
        <f t="shared" si="50"/>
        <v>17406.900000000001</v>
      </c>
      <c r="V368" s="38" t="s">
        <v>928</v>
      </c>
      <c r="W368" s="37" t="s">
        <v>840</v>
      </c>
      <c r="X368" s="34">
        <f t="shared" si="51"/>
        <v>0</v>
      </c>
      <c r="Y368" s="38" t="s">
        <v>840</v>
      </c>
      <c r="Z368" s="39">
        <f t="shared" si="52"/>
        <v>4561.0250000000005</v>
      </c>
      <c r="AA368" s="40">
        <f t="shared" si="53"/>
        <v>9122.0500000000011</v>
      </c>
      <c r="AB368" s="30"/>
    </row>
    <row r="369" spans="1:28" s="19" customFormat="1" ht="78.75" hidden="1" x14ac:dyDescent="0.3">
      <c r="A369" s="31">
        <v>358</v>
      </c>
      <c r="B369" s="31"/>
      <c r="C369" s="78">
        <v>2</v>
      </c>
      <c r="D369" s="78" t="s">
        <v>394</v>
      </c>
      <c r="E369" s="32" t="s">
        <v>6</v>
      </c>
      <c r="F369" s="76">
        <v>323.79310344827593</v>
      </c>
      <c r="G369" s="76">
        <f t="shared" si="46"/>
        <v>647.58620689655186</v>
      </c>
      <c r="H369" s="33" t="s">
        <v>20</v>
      </c>
      <c r="I369" s="34">
        <f t="shared" si="47"/>
        <v>0</v>
      </c>
      <c r="J369" s="34" t="s">
        <v>904</v>
      </c>
      <c r="K369" s="39" t="s">
        <v>20</v>
      </c>
      <c r="L369" s="34">
        <f t="shared" si="48"/>
        <v>0</v>
      </c>
      <c r="M369" s="34" t="s">
        <v>849</v>
      </c>
      <c r="N369" s="41" t="s">
        <v>840</v>
      </c>
      <c r="O369" s="34">
        <f t="shared" si="45"/>
        <v>0</v>
      </c>
      <c r="P369" s="34" t="s">
        <v>936</v>
      </c>
      <c r="Q369" s="36">
        <v>462.55</v>
      </c>
      <c r="R369" s="34">
        <f t="shared" si="49"/>
        <v>925.1</v>
      </c>
      <c r="S369" s="34" t="s">
        <v>907</v>
      </c>
      <c r="T369" s="37">
        <v>7796.25</v>
      </c>
      <c r="U369" s="34">
        <f t="shared" si="50"/>
        <v>15592.5</v>
      </c>
      <c r="V369" s="38" t="s">
        <v>928</v>
      </c>
      <c r="W369" s="37" t="s">
        <v>840</v>
      </c>
      <c r="X369" s="34">
        <f t="shared" si="51"/>
        <v>0</v>
      </c>
      <c r="Y369" s="38" t="s">
        <v>840</v>
      </c>
      <c r="Z369" s="39">
        <f t="shared" si="52"/>
        <v>4129.3999999999996</v>
      </c>
      <c r="AA369" s="40">
        <f t="shared" si="53"/>
        <v>8258.7999999999993</v>
      </c>
      <c r="AB369" s="30"/>
    </row>
    <row r="370" spans="1:28" s="19" customFormat="1" ht="42.75" hidden="1" x14ac:dyDescent="0.3">
      <c r="A370" s="31">
        <v>359</v>
      </c>
      <c r="B370" s="31"/>
      <c r="C370" s="78">
        <v>1</v>
      </c>
      <c r="D370" s="78" t="s">
        <v>395</v>
      </c>
      <c r="E370" s="32" t="s">
        <v>6</v>
      </c>
      <c r="F370" s="76">
        <v>338.27586206896552</v>
      </c>
      <c r="G370" s="76">
        <f t="shared" si="46"/>
        <v>338.27586206896552</v>
      </c>
      <c r="H370" s="33" t="s">
        <v>20</v>
      </c>
      <c r="I370" s="34">
        <f t="shared" si="47"/>
        <v>0</v>
      </c>
      <c r="J370" s="34" t="s">
        <v>904</v>
      </c>
      <c r="K370" s="34" t="s">
        <v>20</v>
      </c>
      <c r="L370" s="34">
        <f t="shared" si="48"/>
        <v>0</v>
      </c>
      <c r="M370" s="34" t="s">
        <v>849</v>
      </c>
      <c r="N370" s="41" t="s">
        <v>840</v>
      </c>
      <c r="O370" s="34">
        <f t="shared" si="45"/>
        <v>0</v>
      </c>
      <c r="P370" s="34" t="s">
        <v>936</v>
      </c>
      <c r="Q370" s="36">
        <v>196.2</v>
      </c>
      <c r="R370" s="34">
        <f t="shared" si="49"/>
        <v>196.2</v>
      </c>
      <c r="S370" s="34" t="s">
        <v>907</v>
      </c>
      <c r="T370" s="37">
        <v>2664.9</v>
      </c>
      <c r="U370" s="34">
        <f t="shared" si="50"/>
        <v>2664.9</v>
      </c>
      <c r="V370" s="38" t="s">
        <v>928</v>
      </c>
      <c r="W370" s="37" t="s">
        <v>840</v>
      </c>
      <c r="X370" s="34">
        <f t="shared" si="51"/>
        <v>0</v>
      </c>
      <c r="Y370" s="38" t="s">
        <v>840</v>
      </c>
      <c r="Z370" s="39">
        <f t="shared" si="52"/>
        <v>1430.5500000000002</v>
      </c>
      <c r="AA370" s="40">
        <f t="shared" si="53"/>
        <v>1430.5500000000002</v>
      </c>
      <c r="AB370" s="30"/>
    </row>
    <row r="371" spans="1:28" s="19" customFormat="1" ht="112.5" hidden="1" x14ac:dyDescent="0.3">
      <c r="A371" s="31">
        <v>360</v>
      </c>
      <c r="B371" s="31"/>
      <c r="C371" s="78">
        <v>1</v>
      </c>
      <c r="D371" s="78" t="s">
        <v>396</v>
      </c>
      <c r="E371" s="32" t="s">
        <v>6</v>
      </c>
      <c r="F371" s="76">
        <v>6627.1551724137935</v>
      </c>
      <c r="G371" s="76">
        <f t="shared" si="46"/>
        <v>6627.1551724137935</v>
      </c>
      <c r="H371" s="33" t="s">
        <v>20</v>
      </c>
      <c r="I371" s="34">
        <f t="shared" si="47"/>
        <v>0</v>
      </c>
      <c r="J371" s="34" t="s">
        <v>904</v>
      </c>
      <c r="K371" s="34" t="s">
        <v>20</v>
      </c>
      <c r="L371" s="34">
        <f t="shared" si="48"/>
        <v>0</v>
      </c>
      <c r="M371" s="34" t="s">
        <v>849</v>
      </c>
      <c r="N371" s="41" t="s">
        <v>840</v>
      </c>
      <c r="O371" s="34">
        <f t="shared" si="45"/>
        <v>0</v>
      </c>
      <c r="P371" s="34" t="s">
        <v>936</v>
      </c>
      <c r="Q371" s="36">
        <v>7791.25</v>
      </c>
      <c r="R371" s="34">
        <f t="shared" si="49"/>
        <v>7791.25</v>
      </c>
      <c r="S371" s="34" t="s">
        <v>907</v>
      </c>
      <c r="T371" s="37">
        <v>165592.35</v>
      </c>
      <c r="U371" s="34">
        <f t="shared" si="50"/>
        <v>165592.35</v>
      </c>
      <c r="V371" s="38" t="s">
        <v>928</v>
      </c>
      <c r="W371" s="37" t="s">
        <v>840</v>
      </c>
      <c r="X371" s="34">
        <f t="shared" si="51"/>
        <v>0</v>
      </c>
      <c r="Y371" s="38" t="s">
        <v>840</v>
      </c>
      <c r="Z371" s="39">
        <f t="shared" si="52"/>
        <v>86691.8</v>
      </c>
      <c r="AA371" s="40">
        <f t="shared" si="53"/>
        <v>86691.8</v>
      </c>
      <c r="AB371" s="30"/>
    </row>
    <row r="372" spans="1:28" s="19" customFormat="1" ht="42.75" hidden="1" x14ac:dyDescent="0.3">
      <c r="A372" s="31">
        <v>361</v>
      </c>
      <c r="B372" s="31"/>
      <c r="C372" s="78">
        <v>1</v>
      </c>
      <c r="D372" s="78" t="s">
        <v>397</v>
      </c>
      <c r="E372" s="32" t="s">
        <v>9</v>
      </c>
      <c r="F372" s="76">
        <v>171.55172413793105</v>
      </c>
      <c r="G372" s="76">
        <f t="shared" si="46"/>
        <v>171.55172413793105</v>
      </c>
      <c r="H372" s="33" t="s">
        <v>20</v>
      </c>
      <c r="I372" s="34">
        <f t="shared" si="47"/>
        <v>0</v>
      </c>
      <c r="J372" s="34" t="s">
        <v>904</v>
      </c>
      <c r="K372" s="34" t="s">
        <v>20</v>
      </c>
      <c r="L372" s="34">
        <f t="shared" si="48"/>
        <v>0</v>
      </c>
      <c r="M372" s="34" t="s">
        <v>849</v>
      </c>
      <c r="N372" s="41" t="s">
        <v>840</v>
      </c>
      <c r="O372" s="34">
        <f t="shared" si="45"/>
        <v>0</v>
      </c>
      <c r="P372" s="34" t="s">
        <v>936</v>
      </c>
      <c r="Q372" s="36">
        <v>263.5</v>
      </c>
      <c r="R372" s="34">
        <f t="shared" si="49"/>
        <v>263.5</v>
      </c>
      <c r="S372" s="34" t="s">
        <v>907</v>
      </c>
      <c r="T372" s="37">
        <v>2579.85</v>
      </c>
      <c r="U372" s="34">
        <f t="shared" si="50"/>
        <v>2579.85</v>
      </c>
      <c r="V372" s="38" t="s">
        <v>928</v>
      </c>
      <c r="W372" s="37" t="s">
        <v>840</v>
      </c>
      <c r="X372" s="34">
        <f t="shared" si="51"/>
        <v>0</v>
      </c>
      <c r="Y372" s="38" t="s">
        <v>840</v>
      </c>
      <c r="Z372" s="39">
        <f t="shared" si="52"/>
        <v>1421.675</v>
      </c>
      <c r="AA372" s="40">
        <f t="shared" si="53"/>
        <v>1421.675</v>
      </c>
      <c r="AB372" s="30"/>
    </row>
    <row r="373" spans="1:28" s="19" customFormat="1" ht="42.75" hidden="1" x14ac:dyDescent="0.3">
      <c r="A373" s="31">
        <v>362</v>
      </c>
      <c r="B373" s="31"/>
      <c r="C373" s="78">
        <v>1</v>
      </c>
      <c r="D373" s="78" t="s">
        <v>398</v>
      </c>
      <c r="E373" s="32" t="s">
        <v>9</v>
      </c>
      <c r="F373" s="76">
        <v>116.37931034482759</v>
      </c>
      <c r="G373" s="76">
        <f t="shared" si="46"/>
        <v>116.37931034482759</v>
      </c>
      <c r="H373" s="33" t="s">
        <v>20</v>
      </c>
      <c r="I373" s="34">
        <f t="shared" si="47"/>
        <v>0</v>
      </c>
      <c r="J373" s="34" t="s">
        <v>904</v>
      </c>
      <c r="K373" s="39" t="s">
        <v>20</v>
      </c>
      <c r="L373" s="34">
        <f t="shared" si="48"/>
        <v>0</v>
      </c>
      <c r="M373" s="34" t="s">
        <v>849</v>
      </c>
      <c r="N373" s="41" t="s">
        <v>840</v>
      </c>
      <c r="O373" s="34">
        <f t="shared" si="45"/>
        <v>0</v>
      </c>
      <c r="P373" s="34" t="s">
        <v>936</v>
      </c>
      <c r="Q373" s="36">
        <v>189</v>
      </c>
      <c r="R373" s="34">
        <f t="shared" si="49"/>
        <v>189</v>
      </c>
      <c r="S373" s="34" t="s">
        <v>907</v>
      </c>
      <c r="T373" s="37">
        <v>1559.25</v>
      </c>
      <c r="U373" s="34">
        <f t="shared" si="50"/>
        <v>1559.25</v>
      </c>
      <c r="V373" s="38" t="s">
        <v>928</v>
      </c>
      <c r="W373" s="37" t="s">
        <v>840</v>
      </c>
      <c r="X373" s="34">
        <f t="shared" si="51"/>
        <v>0</v>
      </c>
      <c r="Y373" s="38" t="s">
        <v>840</v>
      </c>
      <c r="Z373" s="39">
        <f t="shared" si="52"/>
        <v>874.125</v>
      </c>
      <c r="AA373" s="40">
        <f t="shared" si="53"/>
        <v>874.125</v>
      </c>
      <c r="AB373" s="30"/>
    </row>
    <row r="374" spans="1:28" s="19" customFormat="1" ht="42.75" hidden="1" x14ac:dyDescent="0.3">
      <c r="A374" s="31">
        <v>363</v>
      </c>
      <c r="B374" s="31"/>
      <c r="C374" s="78">
        <v>1</v>
      </c>
      <c r="D374" s="78" t="s">
        <v>399</v>
      </c>
      <c r="E374" s="32" t="s">
        <v>9</v>
      </c>
      <c r="F374" s="76">
        <v>116.37931034482759</v>
      </c>
      <c r="G374" s="76">
        <f t="shared" si="46"/>
        <v>116.37931034482759</v>
      </c>
      <c r="H374" s="33" t="s">
        <v>20</v>
      </c>
      <c r="I374" s="34">
        <f t="shared" si="47"/>
        <v>0</v>
      </c>
      <c r="J374" s="34" t="s">
        <v>904</v>
      </c>
      <c r="K374" s="34" t="s">
        <v>20</v>
      </c>
      <c r="L374" s="34">
        <f t="shared" si="48"/>
        <v>0</v>
      </c>
      <c r="M374" s="34" t="s">
        <v>849</v>
      </c>
      <c r="N374" s="41" t="s">
        <v>840</v>
      </c>
      <c r="O374" s="34">
        <f t="shared" si="45"/>
        <v>0</v>
      </c>
      <c r="P374" s="34" t="s">
        <v>936</v>
      </c>
      <c r="Q374" s="36">
        <v>134</v>
      </c>
      <c r="R374" s="34">
        <f t="shared" si="49"/>
        <v>134</v>
      </c>
      <c r="S374" s="34" t="s">
        <v>907</v>
      </c>
      <c r="T374" s="37">
        <v>1048.95</v>
      </c>
      <c r="U374" s="34">
        <f t="shared" si="50"/>
        <v>1048.95</v>
      </c>
      <c r="V374" s="38" t="s">
        <v>928</v>
      </c>
      <c r="W374" s="37" t="s">
        <v>840</v>
      </c>
      <c r="X374" s="34">
        <f t="shared" si="51"/>
        <v>0</v>
      </c>
      <c r="Y374" s="38" t="s">
        <v>840</v>
      </c>
      <c r="Z374" s="39">
        <f t="shared" si="52"/>
        <v>591.47500000000002</v>
      </c>
      <c r="AA374" s="40">
        <f t="shared" si="53"/>
        <v>591.47500000000002</v>
      </c>
      <c r="AB374" s="30"/>
    </row>
    <row r="375" spans="1:28" s="19" customFormat="1" ht="42.75" hidden="1" x14ac:dyDescent="0.3">
      <c r="A375" s="31">
        <v>364</v>
      </c>
      <c r="B375" s="31"/>
      <c r="C375" s="78">
        <v>1</v>
      </c>
      <c r="D375" s="78" t="s">
        <v>400</v>
      </c>
      <c r="E375" s="32" t="s">
        <v>9</v>
      </c>
      <c r="F375" s="76">
        <v>103.44827586206897</v>
      </c>
      <c r="G375" s="76">
        <f t="shared" si="46"/>
        <v>103.44827586206897</v>
      </c>
      <c r="H375" s="33" t="s">
        <v>20</v>
      </c>
      <c r="I375" s="34">
        <f t="shared" si="47"/>
        <v>0</v>
      </c>
      <c r="J375" s="34" t="s">
        <v>904</v>
      </c>
      <c r="K375" s="39" t="s">
        <v>20</v>
      </c>
      <c r="L375" s="34">
        <f t="shared" si="48"/>
        <v>0</v>
      </c>
      <c r="M375" s="34" t="s">
        <v>849</v>
      </c>
      <c r="N375" s="34" t="s">
        <v>840</v>
      </c>
      <c r="O375" s="34">
        <f t="shared" si="45"/>
        <v>0</v>
      </c>
      <c r="P375" s="34" t="s">
        <v>936</v>
      </c>
      <c r="Q375" s="36">
        <v>0</v>
      </c>
      <c r="R375" s="34">
        <f t="shared" si="49"/>
        <v>0</v>
      </c>
      <c r="S375" s="34" t="s">
        <v>904</v>
      </c>
      <c r="T375" s="37">
        <v>708.75</v>
      </c>
      <c r="U375" s="34">
        <f t="shared" si="50"/>
        <v>708.75</v>
      </c>
      <c r="V375" s="38" t="s">
        <v>928</v>
      </c>
      <c r="W375" s="37" t="s">
        <v>840</v>
      </c>
      <c r="X375" s="34">
        <f t="shared" si="51"/>
        <v>0</v>
      </c>
      <c r="Y375" s="38" t="s">
        <v>840</v>
      </c>
      <c r="Z375" s="39">
        <f t="shared" si="52"/>
        <v>354.375</v>
      </c>
      <c r="AA375" s="40">
        <f t="shared" si="53"/>
        <v>354.375</v>
      </c>
      <c r="AB375" s="30"/>
    </row>
    <row r="376" spans="1:28" s="19" customFormat="1" ht="42.75" hidden="1" x14ac:dyDescent="0.3">
      <c r="A376" s="31">
        <v>365</v>
      </c>
      <c r="B376" s="31"/>
      <c r="C376" s="78">
        <v>1</v>
      </c>
      <c r="D376" s="78" t="s">
        <v>401</v>
      </c>
      <c r="E376" s="32" t="s">
        <v>9</v>
      </c>
      <c r="F376" s="76">
        <v>309.31034482758622</v>
      </c>
      <c r="G376" s="76">
        <f t="shared" si="46"/>
        <v>309.31034482758622</v>
      </c>
      <c r="H376" s="33" t="s">
        <v>20</v>
      </c>
      <c r="I376" s="34">
        <f t="shared" si="47"/>
        <v>0</v>
      </c>
      <c r="J376" s="34" t="s">
        <v>904</v>
      </c>
      <c r="K376" s="34" t="s">
        <v>20</v>
      </c>
      <c r="L376" s="34">
        <f t="shared" si="48"/>
        <v>0</v>
      </c>
      <c r="M376" s="34" t="s">
        <v>849</v>
      </c>
      <c r="N376" s="41" t="s">
        <v>840</v>
      </c>
      <c r="O376" s="34">
        <f t="shared" si="45"/>
        <v>0</v>
      </c>
      <c r="P376" s="34" t="s">
        <v>936</v>
      </c>
      <c r="Q376" s="36">
        <v>204</v>
      </c>
      <c r="R376" s="34">
        <f t="shared" si="49"/>
        <v>204</v>
      </c>
      <c r="S376" s="34" t="s">
        <v>907</v>
      </c>
      <c r="T376" s="37">
        <v>1644.3</v>
      </c>
      <c r="U376" s="34">
        <f t="shared" si="50"/>
        <v>1644.3</v>
      </c>
      <c r="V376" s="38" t="s">
        <v>928</v>
      </c>
      <c r="W376" s="37" t="s">
        <v>840</v>
      </c>
      <c r="X376" s="34">
        <f t="shared" si="51"/>
        <v>0</v>
      </c>
      <c r="Y376" s="38" t="s">
        <v>840</v>
      </c>
      <c r="Z376" s="39">
        <f t="shared" si="52"/>
        <v>924.15</v>
      </c>
      <c r="AA376" s="40">
        <f t="shared" si="53"/>
        <v>924.15</v>
      </c>
      <c r="AB376" s="30"/>
    </row>
    <row r="377" spans="1:28" s="19" customFormat="1" ht="56.25" hidden="1" x14ac:dyDescent="0.3">
      <c r="A377" s="31">
        <v>366</v>
      </c>
      <c r="B377" s="31"/>
      <c r="C377" s="78">
        <v>1</v>
      </c>
      <c r="D377" s="78" t="s">
        <v>402</v>
      </c>
      <c r="E377" s="32" t="s">
        <v>9</v>
      </c>
      <c r="F377" s="76">
        <v>3375.0000000000005</v>
      </c>
      <c r="G377" s="76">
        <f t="shared" si="46"/>
        <v>3375.0000000000005</v>
      </c>
      <c r="H377" s="33" t="s">
        <v>20</v>
      </c>
      <c r="I377" s="34">
        <f t="shared" si="47"/>
        <v>0</v>
      </c>
      <c r="J377" s="34" t="s">
        <v>904</v>
      </c>
      <c r="K377" s="39" t="s">
        <v>20</v>
      </c>
      <c r="L377" s="34">
        <f t="shared" si="48"/>
        <v>0</v>
      </c>
      <c r="M377" s="34" t="s">
        <v>849</v>
      </c>
      <c r="N377" s="41" t="s">
        <v>840</v>
      </c>
      <c r="O377" s="34">
        <f t="shared" si="45"/>
        <v>0</v>
      </c>
      <c r="P377" s="34" t="s">
        <v>936</v>
      </c>
      <c r="Q377" s="36">
        <v>2723.5</v>
      </c>
      <c r="R377" s="34">
        <f t="shared" si="49"/>
        <v>2723.5</v>
      </c>
      <c r="S377" s="34" t="s">
        <v>907</v>
      </c>
      <c r="T377" s="37">
        <v>51228.45</v>
      </c>
      <c r="U377" s="34">
        <f t="shared" si="50"/>
        <v>51228.45</v>
      </c>
      <c r="V377" s="38" t="s">
        <v>928</v>
      </c>
      <c r="W377" s="37" t="s">
        <v>840</v>
      </c>
      <c r="X377" s="34">
        <f t="shared" si="51"/>
        <v>0</v>
      </c>
      <c r="Y377" s="38" t="s">
        <v>840</v>
      </c>
      <c r="Z377" s="39">
        <f t="shared" si="52"/>
        <v>26975.974999999999</v>
      </c>
      <c r="AA377" s="40">
        <f t="shared" si="53"/>
        <v>26975.974999999999</v>
      </c>
      <c r="AB377" s="30"/>
    </row>
    <row r="378" spans="1:28" s="19" customFormat="1" ht="42.75" hidden="1" x14ac:dyDescent="0.3">
      <c r="A378" s="31">
        <v>367</v>
      </c>
      <c r="B378" s="31"/>
      <c r="C378" s="78">
        <v>1</v>
      </c>
      <c r="D378" s="78" t="s">
        <v>403</v>
      </c>
      <c r="E378" s="32" t="s">
        <v>9</v>
      </c>
      <c r="F378" s="76">
        <v>190.34482758620692</v>
      </c>
      <c r="G378" s="76">
        <f t="shared" si="46"/>
        <v>190.34482758620692</v>
      </c>
      <c r="H378" s="33" t="s">
        <v>20</v>
      </c>
      <c r="I378" s="34">
        <f t="shared" si="47"/>
        <v>0</v>
      </c>
      <c r="J378" s="34" t="s">
        <v>904</v>
      </c>
      <c r="K378" s="34" t="s">
        <v>20</v>
      </c>
      <c r="L378" s="34">
        <f t="shared" si="48"/>
        <v>0</v>
      </c>
      <c r="M378" s="34" t="s">
        <v>849</v>
      </c>
      <c r="N378" s="41" t="s">
        <v>840</v>
      </c>
      <c r="O378" s="34">
        <f t="shared" si="45"/>
        <v>0</v>
      </c>
      <c r="P378" s="34" t="s">
        <v>936</v>
      </c>
      <c r="Q378" s="36">
        <v>275.39999999999998</v>
      </c>
      <c r="R378" s="34">
        <f t="shared" si="49"/>
        <v>275.39999999999998</v>
      </c>
      <c r="S378" s="34" t="s">
        <v>907</v>
      </c>
      <c r="T378" s="37">
        <v>3969</v>
      </c>
      <c r="U378" s="34">
        <f t="shared" si="50"/>
        <v>3969</v>
      </c>
      <c r="V378" s="38" t="s">
        <v>928</v>
      </c>
      <c r="W378" s="37" t="s">
        <v>840</v>
      </c>
      <c r="X378" s="34">
        <f t="shared" si="51"/>
        <v>0</v>
      </c>
      <c r="Y378" s="38" t="s">
        <v>840</v>
      </c>
      <c r="Z378" s="39">
        <f t="shared" si="52"/>
        <v>2122.1999999999998</v>
      </c>
      <c r="AA378" s="40">
        <f t="shared" si="53"/>
        <v>2122.1999999999998</v>
      </c>
      <c r="AB378" s="30"/>
    </row>
    <row r="379" spans="1:28" s="19" customFormat="1" ht="42.75" hidden="1" x14ac:dyDescent="0.3">
      <c r="A379" s="31">
        <v>368</v>
      </c>
      <c r="B379" s="31"/>
      <c r="C379" s="78">
        <v>1</v>
      </c>
      <c r="D379" s="78" t="s">
        <v>404</v>
      </c>
      <c r="E379" s="32" t="s">
        <v>6</v>
      </c>
      <c r="F379" s="76">
        <v>886.55172413793116</v>
      </c>
      <c r="G379" s="76">
        <f t="shared" si="46"/>
        <v>886.55172413793116</v>
      </c>
      <c r="H379" s="33" t="s">
        <v>20</v>
      </c>
      <c r="I379" s="34">
        <f t="shared" si="47"/>
        <v>0</v>
      </c>
      <c r="J379" s="34" t="s">
        <v>904</v>
      </c>
      <c r="K379" s="39" t="s">
        <v>20</v>
      </c>
      <c r="L379" s="34">
        <f t="shared" si="48"/>
        <v>0</v>
      </c>
      <c r="M379" s="34" t="s">
        <v>849</v>
      </c>
      <c r="N379" s="41" t="s">
        <v>840</v>
      </c>
      <c r="O379" s="34">
        <f t="shared" si="45"/>
        <v>0</v>
      </c>
      <c r="P379" s="34" t="s">
        <v>936</v>
      </c>
      <c r="Q379" s="36" t="s">
        <v>840</v>
      </c>
      <c r="R379" s="34">
        <f t="shared" si="49"/>
        <v>0</v>
      </c>
      <c r="S379" s="34" t="s">
        <v>904</v>
      </c>
      <c r="T379" s="37">
        <v>224248.5</v>
      </c>
      <c r="U379" s="34">
        <f t="shared" si="50"/>
        <v>224248.5</v>
      </c>
      <c r="V379" s="38" t="s">
        <v>928</v>
      </c>
      <c r="W379" s="37" t="s">
        <v>840</v>
      </c>
      <c r="X379" s="34">
        <f t="shared" si="51"/>
        <v>0</v>
      </c>
      <c r="Y379" s="38" t="s">
        <v>840</v>
      </c>
      <c r="Z379" s="39">
        <f t="shared" si="52"/>
        <v>224248.5</v>
      </c>
      <c r="AA379" s="40">
        <f t="shared" si="53"/>
        <v>224248.5</v>
      </c>
      <c r="AB379" s="30"/>
    </row>
    <row r="380" spans="1:28" s="73" customFormat="1" ht="22.5" hidden="1" x14ac:dyDescent="0.3">
      <c r="A380" s="65">
        <v>369</v>
      </c>
      <c r="B380" s="65"/>
      <c r="C380" s="79">
        <v>1</v>
      </c>
      <c r="D380" s="79" t="s">
        <v>405</v>
      </c>
      <c r="E380" s="65" t="s">
        <v>6</v>
      </c>
      <c r="F380" s="77">
        <v>5974.1379310344828</v>
      </c>
      <c r="G380" s="77">
        <f t="shared" si="46"/>
        <v>5974.1379310344828</v>
      </c>
      <c r="H380" s="66" t="s">
        <v>20</v>
      </c>
      <c r="I380" s="63">
        <f t="shared" si="47"/>
        <v>0</v>
      </c>
      <c r="J380" s="63" t="s">
        <v>904</v>
      </c>
      <c r="K380" s="63" t="s">
        <v>20</v>
      </c>
      <c r="L380" s="63">
        <f t="shared" si="48"/>
        <v>0</v>
      </c>
      <c r="M380" s="63" t="s">
        <v>849</v>
      </c>
      <c r="N380" s="63" t="s">
        <v>840</v>
      </c>
      <c r="O380" s="63">
        <f t="shared" si="45"/>
        <v>0</v>
      </c>
      <c r="P380" s="63" t="s">
        <v>936</v>
      </c>
      <c r="Q380" s="68" t="s">
        <v>840</v>
      </c>
      <c r="R380" s="63">
        <f t="shared" si="49"/>
        <v>0</v>
      </c>
      <c r="S380" s="63" t="s">
        <v>904</v>
      </c>
      <c r="T380" s="69" t="s">
        <v>840</v>
      </c>
      <c r="U380" s="63">
        <f t="shared" si="50"/>
        <v>0</v>
      </c>
      <c r="V380" s="70" t="s">
        <v>840</v>
      </c>
      <c r="W380" s="69" t="s">
        <v>840</v>
      </c>
      <c r="X380" s="63">
        <f t="shared" si="51"/>
        <v>0</v>
      </c>
      <c r="Y380" s="70" t="s">
        <v>840</v>
      </c>
      <c r="Z380" s="71" t="str">
        <f t="shared" si="52"/>
        <v>No cotiza</v>
      </c>
      <c r="AA380" s="71">
        <f t="shared" si="53"/>
        <v>0</v>
      </c>
      <c r="AB380" s="72"/>
    </row>
    <row r="381" spans="1:28" s="19" customFormat="1" ht="22.5" hidden="1" x14ac:dyDescent="0.3">
      <c r="A381" s="31">
        <v>370</v>
      </c>
      <c r="B381" s="31"/>
      <c r="C381" s="78">
        <v>1</v>
      </c>
      <c r="D381" s="78" t="s">
        <v>406</v>
      </c>
      <c r="E381" s="32" t="s">
        <v>6</v>
      </c>
      <c r="F381" s="76">
        <v>2202.4137931034484</v>
      </c>
      <c r="G381" s="76">
        <f t="shared" si="46"/>
        <v>2202.4137931034484</v>
      </c>
      <c r="H381" s="33" t="s">
        <v>20</v>
      </c>
      <c r="I381" s="34">
        <f t="shared" si="47"/>
        <v>0</v>
      </c>
      <c r="J381" s="34" t="s">
        <v>904</v>
      </c>
      <c r="K381" s="34" t="s">
        <v>20</v>
      </c>
      <c r="L381" s="34">
        <f t="shared" si="48"/>
        <v>0</v>
      </c>
      <c r="M381" s="34" t="s">
        <v>849</v>
      </c>
      <c r="N381" s="41" t="s">
        <v>840</v>
      </c>
      <c r="O381" s="34">
        <f t="shared" si="45"/>
        <v>0</v>
      </c>
      <c r="P381" s="34" t="s">
        <v>936</v>
      </c>
      <c r="Q381" s="36">
        <v>3424.7125000000001</v>
      </c>
      <c r="R381" s="34">
        <f t="shared" si="49"/>
        <v>3424.7125000000001</v>
      </c>
      <c r="S381" s="34" t="s">
        <v>907</v>
      </c>
      <c r="T381" s="37" t="s">
        <v>840</v>
      </c>
      <c r="U381" s="34">
        <f t="shared" si="50"/>
        <v>0</v>
      </c>
      <c r="V381" s="38" t="s">
        <v>840</v>
      </c>
      <c r="W381" s="37" t="s">
        <v>840</v>
      </c>
      <c r="X381" s="34">
        <f t="shared" si="51"/>
        <v>0</v>
      </c>
      <c r="Y381" s="38" t="s">
        <v>840</v>
      </c>
      <c r="Z381" s="39">
        <f t="shared" si="52"/>
        <v>3424.7125000000001</v>
      </c>
      <c r="AA381" s="40">
        <f t="shared" si="53"/>
        <v>3424.7125000000001</v>
      </c>
      <c r="AB381" s="30"/>
    </row>
    <row r="382" spans="1:28" s="19" customFormat="1" ht="67.5" hidden="1" x14ac:dyDescent="0.3">
      <c r="A382" s="31">
        <v>371</v>
      </c>
      <c r="B382" s="31"/>
      <c r="C382" s="78">
        <v>13</v>
      </c>
      <c r="D382" s="78" t="s">
        <v>407</v>
      </c>
      <c r="E382" s="32" t="s">
        <v>6</v>
      </c>
      <c r="F382" s="76">
        <v>322.19827586206901</v>
      </c>
      <c r="G382" s="76">
        <f t="shared" si="46"/>
        <v>4188.5775862068967</v>
      </c>
      <c r="H382" s="33" t="s">
        <v>20</v>
      </c>
      <c r="I382" s="34">
        <f t="shared" si="47"/>
        <v>0</v>
      </c>
      <c r="J382" s="34" t="s">
        <v>904</v>
      </c>
      <c r="K382" s="34" t="s">
        <v>20</v>
      </c>
      <c r="L382" s="34">
        <f t="shared" si="48"/>
        <v>0</v>
      </c>
      <c r="M382" s="34" t="s">
        <v>849</v>
      </c>
      <c r="N382" s="34" t="s">
        <v>840</v>
      </c>
      <c r="O382" s="34">
        <f t="shared" si="45"/>
        <v>0</v>
      </c>
      <c r="P382" s="34" t="s">
        <v>936</v>
      </c>
      <c r="Q382" s="36">
        <v>510</v>
      </c>
      <c r="R382" s="34">
        <f t="shared" si="49"/>
        <v>6630</v>
      </c>
      <c r="S382" s="34" t="s">
        <v>907</v>
      </c>
      <c r="T382" s="37" t="s">
        <v>840</v>
      </c>
      <c r="U382" s="34">
        <f t="shared" si="50"/>
        <v>0</v>
      </c>
      <c r="V382" s="38" t="s">
        <v>840</v>
      </c>
      <c r="W382" s="37" t="s">
        <v>840</v>
      </c>
      <c r="X382" s="34">
        <f t="shared" si="51"/>
        <v>0</v>
      </c>
      <c r="Y382" s="38" t="s">
        <v>840</v>
      </c>
      <c r="Z382" s="39">
        <f t="shared" si="52"/>
        <v>510</v>
      </c>
      <c r="AA382" s="40">
        <f t="shared" si="53"/>
        <v>6630</v>
      </c>
      <c r="AB382" s="30"/>
    </row>
    <row r="383" spans="1:28" s="19" customFormat="1" ht="56.25" hidden="1" x14ac:dyDescent="0.3">
      <c r="A383" s="31">
        <v>372</v>
      </c>
      <c r="B383" s="31"/>
      <c r="C383" s="78">
        <v>2</v>
      </c>
      <c r="D383" s="78" t="s">
        <v>408</v>
      </c>
      <c r="E383" s="32" t="s">
        <v>6</v>
      </c>
      <c r="F383" s="76">
        <v>1775.1724137931035</v>
      </c>
      <c r="G383" s="76">
        <f t="shared" si="46"/>
        <v>3550.344827586207</v>
      </c>
      <c r="H383" s="33" t="s">
        <v>20</v>
      </c>
      <c r="I383" s="34">
        <f t="shared" si="47"/>
        <v>0</v>
      </c>
      <c r="J383" s="34" t="s">
        <v>904</v>
      </c>
      <c r="K383" s="34" t="s">
        <v>20</v>
      </c>
      <c r="L383" s="34">
        <f t="shared" si="48"/>
        <v>0</v>
      </c>
      <c r="M383" s="34" t="s">
        <v>849</v>
      </c>
      <c r="N383" s="34" t="s">
        <v>840</v>
      </c>
      <c r="O383" s="34">
        <f t="shared" si="45"/>
        <v>0</v>
      </c>
      <c r="P383" s="34" t="s">
        <v>936</v>
      </c>
      <c r="Q383" s="36">
        <v>2025</v>
      </c>
      <c r="R383" s="34">
        <f t="shared" si="49"/>
        <v>4050</v>
      </c>
      <c r="S383" s="34" t="s">
        <v>907</v>
      </c>
      <c r="T383" s="37">
        <v>10404.450000000001</v>
      </c>
      <c r="U383" s="34">
        <f t="shared" si="50"/>
        <v>20808.900000000001</v>
      </c>
      <c r="V383" s="38" t="s">
        <v>928</v>
      </c>
      <c r="W383" s="37" t="s">
        <v>840</v>
      </c>
      <c r="X383" s="34">
        <f t="shared" si="51"/>
        <v>0</v>
      </c>
      <c r="Y383" s="38" t="s">
        <v>840</v>
      </c>
      <c r="Z383" s="39">
        <f t="shared" si="52"/>
        <v>6214.7250000000004</v>
      </c>
      <c r="AA383" s="40">
        <f t="shared" si="53"/>
        <v>12429.45</v>
      </c>
      <c r="AB383" s="30"/>
    </row>
    <row r="384" spans="1:28" s="73" customFormat="1" ht="22.5" hidden="1" x14ac:dyDescent="0.3">
      <c r="A384" s="65">
        <v>373</v>
      </c>
      <c r="B384" s="65"/>
      <c r="C384" s="79">
        <v>1</v>
      </c>
      <c r="D384" s="79" t="s">
        <v>409</v>
      </c>
      <c r="E384" s="65" t="s">
        <v>6</v>
      </c>
      <c r="F384" s="77">
        <v>726.20689655172418</v>
      </c>
      <c r="G384" s="77">
        <f t="shared" si="46"/>
        <v>726.20689655172418</v>
      </c>
      <c r="H384" s="66" t="s">
        <v>20</v>
      </c>
      <c r="I384" s="63">
        <f t="shared" si="47"/>
        <v>0</v>
      </c>
      <c r="J384" s="63" t="s">
        <v>904</v>
      </c>
      <c r="K384" s="63" t="s">
        <v>20</v>
      </c>
      <c r="L384" s="63">
        <f t="shared" si="48"/>
        <v>0</v>
      </c>
      <c r="M384" s="63" t="s">
        <v>849</v>
      </c>
      <c r="N384" s="67" t="s">
        <v>840</v>
      </c>
      <c r="O384" s="63">
        <f t="shared" si="45"/>
        <v>0</v>
      </c>
      <c r="P384" s="63" t="s">
        <v>936</v>
      </c>
      <c r="Q384" s="68" t="s">
        <v>840</v>
      </c>
      <c r="R384" s="63">
        <f t="shared" si="49"/>
        <v>0</v>
      </c>
      <c r="S384" s="63" t="s">
        <v>904</v>
      </c>
      <c r="T384" s="69" t="s">
        <v>840</v>
      </c>
      <c r="U384" s="63">
        <f t="shared" si="50"/>
        <v>0</v>
      </c>
      <c r="V384" s="70" t="s">
        <v>840</v>
      </c>
      <c r="W384" s="69" t="s">
        <v>840</v>
      </c>
      <c r="X384" s="63">
        <f t="shared" si="51"/>
        <v>0</v>
      </c>
      <c r="Y384" s="70" t="s">
        <v>840</v>
      </c>
      <c r="Z384" s="71" t="str">
        <f t="shared" si="52"/>
        <v>No cotiza</v>
      </c>
      <c r="AA384" s="71">
        <f t="shared" si="53"/>
        <v>0</v>
      </c>
      <c r="AB384" s="72"/>
    </row>
    <row r="385" spans="1:28" s="19" customFormat="1" ht="42.75" hidden="1" x14ac:dyDescent="0.3">
      <c r="A385" s="31">
        <v>374</v>
      </c>
      <c r="B385" s="31"/>
      <c r="C385" s="78">
        <v>1</v>
      </c>
      <c r="D385" s="78" t="s">
        <v>410</v>
      </c>
      <c r="E385" s="32" t="s">
        <v>6</v>
      </c>
      <c r="F385" s="76">
        <v>128.44827586206898</v>
      </c>
      <c r="G385" s="76">
        <f t="shared" si="46"/>
        <v>128.44827586206898</v>
      </c>
      <c r="H385" s="33" t="s">
        <v>20</v>
      </c>
      <c r="I385" s="34">
        <f t="shared" si="47"/>
        <v>0</v>
      </c>
      <c r="J385" s="34" t="s">
        <v>904</v>
      </c>
      <c r="K385" s="34" t="s">
        <v>20</v>
      </c>
      <c r="L385" s="34">
        <f t="shared" si="48"/>
        <v>0</v>
      </c>
      <c r="M385" s="34" t="s">
        <v>849</v>
      </c>
      <c r="N385" s="34" t="s">
        <v>840</v>
      </c>
      <c r="O385" s="34">
        <f t="shared" si="45"/>
        <v>0</v>
      </c>
      <c r="P385" s="34" t="s">
        <v>936</v>
      </c>
      <c r="Q385" s="36" t="s">
        <v>840</v>
      </c>
      <c r="R385" s="34">
        <f t="shared" si="49"/>
        <v>0</v>
      </c>
      <c r="S385" s="34" t="s">
        <v>904</v>
      </c>
      <c r="T385" s="37">
        <v>9440.5499999999993</v>
      </c>
      <c r="U385" s="34">
        <f t="shared" si="50"/>
        <v>9440.5499999999993</v>
      </c>
      <c r="V385" s="38" t="s">
        <v>928</v>
      </c>
      <c r="W385" s="37" t="s">
        <v>840</v>
      </c>
      <c r="X385" s="34">
        <f t="shared" si="51"/>
        <v>0</v>
      </c>
      <c r="Y385" s="38" t="s">
        <v>840</v>
      </c>
      <c r="Z385" s="39">
        <f t="shared" si="52"/>
        <v>9440.5499999999993</v>
      </c>
      <c r="AA385" s="40">
        <f t="shared" si="53"/>
        <v>9440.5499999999993</v>
      </c>
      <c r="AB385" s="30"/>
    </row>
    <row r="386" spans="1:28" s="19" customFormat="1" ht="22.5" hidden="1" x14ac:dyDescent="0.3">
      <c r="A386" s="31">
        <v>375</v>
      </c>
      <c r="B386" s="31"/>
      <c r="C386" s="78">
        <v>1</v>
      </c>
      <c r="D386" s="78" t="s">
        <v>411</v>
      </c>
      <c r="E386" s="32" t="s">
        <v>6</v>
      </c>
      <c r="F386" s="76">
        <v>526.55172413793105</v>
      </c>
      <c r="G386" s="76">
        <f t="shared" si="46"/>
        <v>526.55172413793105</v>
      </c>
      <c r="H386" s="33" t="s">
        <v>20</v>
      </c>
      <c r="I386" s="34">
        <f t="shared" si="47"/>
        <v>0</v>
      </c>
      <c r="J386" s="34" t="s">
        <v>904</v>
      </c>
      <c r="K386" s="39" t="s">
        <v>20</v>
      </c>
      <c r="L386" s="34">
        <f t="shared" si="48"/>
        <v>0</v>
      </c>
      <c r="M386" s="34" t="s">
        <v>849</v>
      </c>
      <c r="N386" s="34" t="s">
        <v>840</v>
      </c>
      <c r="O386" s="34">
        <f t="shared" si="45"/>
        <v>0</v>
      </c>
      <c r="P386" s="34" t="s">
        <v>936</v>
      </c>
      <c r="Q386" s="36">
        <v>643.678</v>
      </c>
      <c r="R386" s="34">
        <f t="shared" si="49"/>
        <v>643.678</v>
      </c>
      <c r="S386" s="34" t="s">
        <v>907</v>
      </c>
      <c r="T386" s="37" t="s">
        <v>840</v>
      </c>
      <c r="U386" s="34">
        <f t="shared" si="50"/>
        <v>0</v>
      </c>
      <c r="V386" s="38" t="s">
        <v>840</v>
      </c>
      <c r="W386" s="37" t="s">
        <v>840</v>
      </c>
      <c r="X386" s="34">
        <f t="shared" si="51"/>
        <v>0</v>
      </c>
      <c r="Y386" s="38" t="s">
        <v>840</v>
      </c>
      <c r="Z386" s="39">
        <f t="shared" si="52"/>
        <v>643.678</v>
      </c>
      <c r="AA386" s="40">
        <f t="shared" si="53"/>
        <v>643.678</v>
      </c>
      <c r="AB386" s="30"/>
    </row>
    <row r="387" spans="1:28" s="73" customFormat="1" ht="14.25" hidden="1" x14ac:dyDescent="0.3">
      <c r="A387" s="65">
        <v>376</v>
      </c>
      <c r="B387" s="65"/>
      <c r="C387" s="79">
        <v>1</v>
      </c>
      <c r="D387" s="79" t="s">
        <v>412</v>
      </c>
      <c r="E387" s="65" t="s">
        <v>9</v>
      </c>
      <c r="F387" s="77">
        <v>103.44827586206897</v>
      </c>
      <c r="G387" s="77">
        <f t="shared" si="46"/>
        <v>103.44827586206897</v>
      </c>
      <c r="H387" s="66" t="s">
        <v>20</v>
      </c>
      <c r="I387" s="63">
        <f t="shared" si="47"/>
        <v>0</v>
      </c>
      <c r="J387" s="63" t="s">
        <v>904</v>
      </c>
      <c r="K387" s="63" t="s">
        <v>20</v>
      </c>
      <c r="L387" s="63">
        <f t="shared" si="48"/>
        <v>0</v>
      </c>
      <c r="M387" s="63" t="s">
        <v>849</v>
      </c>
      <c r="N387" s="67" t="s">
        <v>840</v>
      </c>
      <c r="O387" s="63">
        <f t="shared" si="45"/>
        <v>0</v>
      </c>
      <c r="P387" s="63" t="s">
        <v>936</v>
      </c>
      <c r="Q387" s="68" t="s">
        <v>840</v>
      </c>
      <c r="R387" s="63">
        <f t="shared" si="49"/>
        <v>0</v>
      </c>
      <c r="S387" s="63" t="s">
        <v>904</v>
      </c>
      <c r="T387" s="69" t="s">
        <v>840</v>
      </c>
      <c r="U387" s="63">
        <f t="shared" si="50"/>
        <v>0</v>
      </c>
      <c r="V387" s="70" t="s">
        <v>840</v>
      </c>
      <c r="W387" s="69" t="s">
        <v>840</v>
      </c>
      <c r="X387" s="63">
        <f t="shared" si="51"/>
        <v>0</v>
      </c>
      <c r="Y387" s="70" t="s">
        <v>840</v>
      </c>
      <c r="Z387" s="71" t="str">
        <f t="shared" si="52"/>
        <v>No cotiza</v>
      </c>
      <c r="AA387" s="71">
        <f t="shared" si="53"/>
        <v>0</v>
      </c>
      <c r="AB387" s="72"/>
    </row>
    <row r="388" spans="1:28" s="19" customFormat="1" ht="42.75" hidden="1" x14ac:dyDescent="0.3">
      <c r="A388" s="31">
        <v>377</v>
      </c>
      <c r="B388" s="31"/>
      <c r="C388" s="78">
        <v>1</v>
      </c>
      <c r="D388" s="78" t="s">
        <v>413</v>
      </c>
      <c r="E388" s="32" t="s">
        <v>9</v>
      </c>
      <c r="F388" s="76">
        <v>422.41379310344831</v>
      </c>
      <c r="G388" s="76">
        <f t="shared" si="46"/>
        <v>422.41379310344831</v>
      </c>
      <c r="H388" s="33" t="s">
        <v>20</v>
      </c>
      <c r="I388" s="34">
        <f t="shared" si="47"/>
        <v>0</v>
      </c>
      <c r="J388" s="34" t="s">
        <v>904</v>
      </c>
      <c r="K388" s="39" t="s">
        <v>20</v>
      </c>
      <c r="L388" s="34">
        <f t="shared" si="48"/>
        <v>0</v>
      </c>
      <c r="M388" s="34" t="s">
        <v>849</v>
      </c>
      <c r="N388" s="41" t="s">
        <v>840</v>
      </c>
      <c r="O388" s="34">
        <f t="shared" si="45"/>
        <v>0</v>
      </c>
      <c r="P388" s="34" t="s">
        <v>936</v>
      </c>
      <c r="Q388" s="36">
        <v>558.6</v>
      </c>
      <c r="R388" s="34">
        <f t="shared" si="49"/>
        <v>558.6</v>
      </c>
      <c r="S388" s="34" t="s">
        <v>907</v>
      </c>
      <c r="T388" s="37">
        <v>3657.15</v>
      </c>
      <c r="U388" s="34">
        <f t="shared" si="50"/>
        <v>3657.15</v>
      </c>
      <c r="V388" s="38" t="s">
        <v>928</v>
      </c>
      <c r="W388" s="37" t="s">
        <v>840</v>
      </c>
      <c r="X388" s="34">
        <f t="shared" si="51"/>
        <v>0</v>
      </c>
      <c r="Y388" s="38" t="s">
        <v>840</v>
      </c>
      <c r="Z388" s="39">
        <f t="shared" si="52"/>
        <v>2107.875</v>
      </c>
      <c r="AA388" s="40">
        <f t="shared" si="53"/>
        <v>2107.875</v>
      </c>
      <c r="AB388" s="30"/>
    </row>
    <row r="389" spans="1:28" s="19" customFormat="1" ht="14.25" hidden="1" x14ac:dyDescent="0.3">
      <c r="A389" s="31">
        <v>378</v>
      </c>
      <c r="B389" s="31"/>
      <c r="C389" s="78">
        <v>1</v>
      </c>
      <c r="D389" s="78" t="s">
        <v>414</v>
      </c>
      <c r="E389" s="32" t="s">
        <v>9</v>
      </c>
      <c r="F389" s="76">
        <v>168.10344827586209</v>
      </c>
      <c r="G389" s="76">
        <f t="shared" si="46"/>
        <v>168.10344827586209</v>
      </c>
      <c r="H389" s="33" t="s">
        <v>20</v>
      </c>
      <c r="I389" s="34">
        <f t="shared" si="47"/>
        <v>0</v>
      </c>
      <c r="J389" s="34" t="s">
        <v>904</v>
      </c>
      <c r="K389" s="34" t="s">
        <v>20</v>
      </c>
      <c r="L389" s="34">
        <f t="shared" si="48"/>
        <v>0</v>
      </c>
      <c r="M389" s="34" t="s">
        <v>849</v>
      </c>
      <c r="N389" s="41" t="s">
        <v>840</v>
      </c>
      <c r="O389" s="34">
        <f t="shared" si="45"/>
        <v>0</v>
      </c>
      <c r="P389" s="34" t="s">
        <v>936</v>
      </c>
      <c r="Q389" s="36">
        <v>196.2</v>
      </c>
      <c r="R389" s="34">
        <f t="shared" si="49"/>
        <v>196.2</v>
      </c>
      <c r="S389" s="34" t="s">
        <v>907</v>
      </c>
      <c r="T389" s="37" t="s">
        <v>840</v>
      </c>
      <c r="U389" s="34">
        <f t="shared" si="50"/>
        <v>0</v>
      </c>
      <c r="V389" s="38" t="s">
        <v>840</v>
      </c>
      <c r="W389" s="37" t="s">
        <v>840</v>
      </c>
      <c r="X389" s="34">
        <f t="shared" si="51"/>
        <v>0</v>
      </c>
      <c r="Y389" s="38" t="s">
        <v>840</v>
      </c>
      <c r="Z389" s="39">
        <f t="shared" si="52"/>
        <v>196.2</v>
      </c>
      <c r="AA389" s="40">
        <f t="shared" si="53"/>
        <v>196.2</v>
      </c>
      <c r="AB389" s="30"/>
    </row>
    <row r="390" spans="1:28" s="19" customFormat="1" ht="14.25" hidden="1" x14ac:dyDescent="0.3">
      <c r="A390" s="31">
        <v>379</v>
      </c>
      <c r="B390" s="31"/>
      <c r="C390" s="78">
        <v>1</v>
      </c>
      <c r="D390" s="78" t="s">
        <v>415</v>
      </c>
      <c r="E390" s="32" t="s">
        <v>9</v>
      </c>
      <c r="F390" s="76">
        <v>132.41379310344828</v>
      </c>
      <c r="G390" s="76">
        <f t="shared" si="46"/>
        <v>132.41379310344828</v>
      </c>
      <c r="H390" s="33" t="s">
        <v>20</v>
      </c>
      <c r="I390" s="34">
        <f t="shared" si="47"/>
        <v>0</v>
      </c>
      <c r="J390" s="34" t="s">
        <v>904</v>
      </c>
      <c r="K390" s="39" t="s">
        <v>20</v>
      </c>
      <c r="L390" s="34">
        <f t="shared" si="48"/>
        <v>0</v>
      </c>
      <c r="M390" s="34" t="s">
        <v>849</v>
      </c>
      <c r="N390" s="34" t="s">
        <v>840</v>
      </c>
      <c r="O390" s="34">
        <f t="shared" si="45"/>
        <v>0</v>
      </c>
      <c r="P390" s="34" t="s">
        <v>936</v>
      </c>
      <c r="Q390" s="36">
        <v>144.21</v>
      </c>
      <c r="R390" s="34">
        <f t="shared" si="49"/>
        <v>144.21</v>
      </c>
      <c r="S390" s="34" t="s">
        <v>907</v>
      </c>
      <c r="T390" s="37" t="s">
        <v>840</v>
      </c>
      <c r="U390" s="34">
        <f t="shared" si="50"/>
        <v>0</v>
      </c>
      <c r="V390" s="38" t="s">
        <v>840</v>
      </c>
      <c r="W390" s="37" t="s">
        <v>840</v>
      </c>
      <c r="X390" s="34">
        <f t="shared" si="51"/>
        <v>0</v>
      </c>
      <c r="Y390" s="38" t="s">
        <v>840</v>
      </c>
      <c r="Z390" s="39">
        <f t="shared" si="52"/>
        <v>144.21</v>
      </c>
      <c r="AA390" s="40">
        <f t="shared" si="53"/>
        <v>144.21</v>
      </c>
      <c r="AB390" s="30"/>
    </row>
    <row r="391" spans="1:28" s="19" customFormat="1" ht="14.25" hidden="1" x14ac:dyDescent="0.3">
      <c r="A391" s="31">
        <v>380</v>
      </c>
      <c r="B391" s="31"/>
      <c r="C391" s="78">
        <v>1</v>
      </c>
      <c r="D391" s="78" t="s">
        <v>416</v>
      </c>
      <c r="E391" s="32" t="s">
        <v>9</v>
      </c>
      <c r="F391" s="76">
        <v>495.68965517241384</v>
      </c>
      <c r="G391" s="76">
        <f t="shared" si="46"/>
        <v>495.68965517241384</v>
      </c>
      <c r="H391" s="33" t="s">
        <v>20</v>
      </c>
      <c r="I391" s="34">
        <f t="shared" si="47"/>
        <v>0</v>
      </c>
      <c r="J391" s="34" t="s">
        <v>904</v>
      </c>
      <c r="K391" s="39" t="s">
        <v>20</v>
      </c>
      <c r="L391" s="34">
        <f t="shared" si="48"/>
        <v>0</v>
      </c>
      <c r="M391" s="34" t="s">
        <v>849</v>
      </c>
      <c r="N391" s="41" t="s">
        <v>840</v>
      </c>
      <c r="O391" s="34">
        <f t="shared" si="45"/>
        <v>0</v>
      </c>
      <c r="P391" s="34" t="s">
        <v>936</v>
      </c>
      <c r="Q391" s="36">
        <v>786.5</v>
      </c>
      <c r="R391" s="34">
        <f t="shared" si="49"/>
        <v>786.5</v>
      </c>
      <c r="S391" s="34" t="s">
        <v>907</v>
      </c>
      <c r="T391" s="37" t="s">
        <v>840</v>
      </c>
      <c r="U391" s="34">
        <f t="shared" si="50"/>
        <v>0</v>
      </c>
      <c r="V391" s="38" t="s">
        <v>840</v>
      </c>
      <c r="W391" s="37" t="s">
        <v>840</v>
      </c>
      <c r="X391" s="34">
        <f t="shared" si="51"/>
        <v>0</v>
      </c>
      <c r="Y391" s="38" t="s">
        <v>840</v>
      </c>
      <c r="Z391" s="39">
        <f t="shared" si="52"/>
        <v>786.5</v>
      </c>
      <c r="AA391" s="40">
        <f t="shared" si="53"/>
        <v>786.5</v>
      </c>
      <c r="AB391" s="30"/>
    </row>
    <row r="392" spans="1:28" s="19" customFormat="1" ht="14.25" hidden="1" x14ac:dyDescent="0.3">
      <c r="A392" s="31">
        <v>381</v>
      </c>
      <c r="B392" s="31"/>
      <c r="C392" s="78">
        <v>1</v>
      </c>
      <c r="D392" s="78" t="s">
        <v>417</v>
      </c>
      <c r="E392" s="32" t="s">
        <v>9</v>
      </c>
      <c r="F392" s="76">
        <v>607.75862068965523</v>
      </c>
      <c r="G392" s="76">
        <f t="shared" si="46"/>
        <v>607.75862068965523</v>
      </c>
      <c r="H392" s="33" t="s">
        <v>20</v>
      </c>
      <c r="I392" s="34">
        <f t="shared" si="47"/>
        <v>0</v>
      </c>
      <c r="J392" s="34" t="s">
        <v>904</v>
      </c>
      <c r="K392" s="34" t="s">
        <v>20</v>
      </c>
      <c r="L392" s="34">
        <f t="shared" si="48"/>
        <v>0</v>
      </c>
      <c r="M392" s="34" t="s">
        <v>849</v>
      </c>
      <c r="N392" s="41" t="s">
        <v>840</v>
      </c>
      <c r="O392" s="34">
        <f t="shared" si="45"/>
        <v>0</v>
      </c>
      <c r="P392" s="34" t="s">
        <v>936</v>
      </c>
      <c r="Q392" s="36">
        <v>955.5</v>
      </c>
      <c r="R392" s="34">
        <f t="shared" si="49"/>
        <v>955.5</v>
      </c>
      <c r="S392" s="34" t="s">
        <v>907</v>
      </c>
      <c r="T392" s="37" t="s">
        <v>840</v>
      </c>
      <c r="U392" s="34">
        <f t="shared" si="50"/>
        <v>0</v>
      </c>
      <c r="V392" s="38" t="s">
        <v>840</v>
      </c>
      <c r="W392" s="37" t="s">
        <v>840</v>
      </c>
      <c r="X392" s="34">
        <f t="shared" si="51"/>
        <v>0</v>
      </c>
      <c r="Y392" s="38" t="s">
        <v>840</v>
      </c>
      <c r="Z392" s="39">
        <f t="shared" si="52"/>
        <v>955.5</v>
      </c>
      <c r="AA392" s="40">
        <f t="shared" si="53"/>
        <v>955.5</v>
      </c>
      <c r="AB392" s="30"/>
    </row>
    <row r="393" spans="1:28" s="19" customFormat="1" ht="14.25" hidden="1" x14ac:dyDescent="0.3">
      <c r="A393" s="31">
        <v>382</v>
      </c>
      <c r="B393" s="31"/>
      <c r="C393" s="78">
        <v>1</v>
      </c>
      <c r="D393" s="78" t="s">
        <v>418</v>
      </c>
      <c r="E393" s="32" t="s">
        <v>9</v>
      </c>
      <c r="F393" s="76">
        <v>228.44827586206898</v>
      </c>
      <c r="G393" s="76">
        <f t="shared" si="46"/>
        <v>228.44827586206898</v>
      </c>
      <c r="H393" s="33" t="s">
        <v>20</v>
      </c>
      <c r="I393" s="34">
        <f t="shared" si="47"/>
        <v>0</v>
      </c>
      <c r="J393" s="34" t="s">
        <v>904</v>
      </c>
      <c r="K393" s="39" t="s">
        <v>20</v>
      </c>
      <c r="L393" s="34">
        <f t="shared" si="48"/>
        <v>0</v>
      </c>
      <c r="M393" s="34" t="s">
        <v>849</v>
      </c>
      <c r="N393" s="41" t="s">
        <v>840</v>
      </c>
      <c r="O393" s="34">
        <f t="shared" si="45"/>
        <v>0</v>
      </c>
      <c r="P393" s="34" t="s">
        <v>936</v>
      </c>
      <c r="Q393" s="36">
        <v>371</v>
      </c>
      <c r="R393" s="34">
        <f t="shared" si="49"/>
        <v>371</v>
      </c>
      <c r="S393" s="34" t="s">
        <v>907</v>
      </c>
      <c r="T393" s="37" t="s">
        <v>840</v>
      </c>
      <c r="U393" s="34">
        <f t="shared" si="50"/>
        <v>0</v>
      </c>
      <c r="V393" s="38" t="s">
        <v>840</v>
      </c>
      <c r="W393" s="37" t="s">
        <v>840</v>
      </c>
      <c r="X393" s="34">
        <f t="shared" si="51"/>
        <v>0</v>
      </c>
      <c r="Y393" s="38" t="s">
        <v>840</v>
      </c>
      <c r="Z393" s="39">
        <f t="shared" si="52"/>
        <v>371</v>
      </c>
      <c r="AA393" s="40">
        <f t="shared" si="53"/>
        <v>371</v>
      </c>
      <c r="AB393" s="30"/>
    </row>
    <row r="394" spans="1:28" s="19" customFormat="1" ht="14.25" hidden="1" x14ac:dyDescent="0.3">
      <c r="A394" s="31">
        <v>383</v>
      </c>
      <c r="B394" s="31"/>
      <c r="C394" s="78">
        <v>1</v>
      </c>
      <c r="D394" s="78" t="s">
        <v>419</v>
      </c>
      <c r="E394" s="32" t="s">
        <v>9</v>
      </c>
      <c r="F394" s="76">
        <v>280.17241379310349</v>
      </c>
      <c r="G394" s="76">
        <f t="shared" si="46"/>
        <v>280.17241379310349</v>
      </c>
      <c r="H394" s="33" t="s">
        <v>20</v>
      </c>
      <c r="I394" s="34">
        <f t="shared" si="47"/>
        <v>0</v>
      </c>
      <c r="J394" s="34" t="s">
        <v>904</v>
      </c>
      <c r="K394" s="39" t="s">
        <v>20</v>
      </c>
      <c r="L394" s="34">
        <f t="shared" si="48"/>
        <v>0</v>
      </c>
      <c r="M394" s="34" t="s">
        <v>849</v>
      </c>
      <c r="N394" s="34" t="s">
        <v>840</v>
      </c>
      <c r="O394" s="34">
        <f t="shared" si="45"/>
        <v>0</v>
      </c>
      <c r="P394" s="34" t="s">
        <v>936</v>
      </c>
      <c r="Q394" s="36">
        <v>444.15</v>
      </c>
      <c r="R394" s="34">
        <f t="shared" si="49"/>
        <v>444.15</v>
      </c>
      <c r="S394" s="34" t="s">
        <v>907</v>
      </c>
      <c r="T394" s="37" t="s">
        <v>840</v>
      </c>
      <c r="U394" s="34">
        <f t="shared" si="50"/>
        <v>0</v>
      </c>
      <c r="V394" s="38" t="s">
        <v>840</v>
      </c>
      <c r="W394" s="37" t="s">
        <v>840</v>
      </c>
      <c r="X394" s="34">
        <f t="shared" si="51"/>
        <v>0</v>
      </c>
      <c r="Y394" s="38" t="s">
        <v>840</v>
      </c>
      <c r="Z394" s="39">
        <f t="shared" si="52"/>
        <v>444.15</v>
      </c>
      <c r="AA394" s="40">
        <f t="shared" si="53"/>
        <v>444.15</v>
      </c>
      <c r="AB394" s="30"/>
    </row>
    <row r="395" spans="1:28" s="19" customFormat="1" ht="14.25" hidden="1" x14ac:dyDescent="0.3">
      <c r="A395" s="31">
        <v>384</v>
      </c>
      <c r="B395" s="31"/>
      <c r="C395" s="78">
        <v>1</v>
      </c>
      <c r="D395" s="78" t="s">
        <v>420</v>
      </c>
      <c r="E395" s="32" t="s">
        <v>9</v>
      </c>
      <c r="F395" s="76">
        <v>106.55172413793103</v>
      </c>
      <c r="G395" s="76">
        <f t="shared" si="46"/>
        <v>106.55172413793103</v>
      </c>
      <c r="H395" s="33" t="s">
        <v>20</v>
      </c>
      <c r="I395" s="34">
        <f t="shared" si="47"/>
        <v>0</v>
      </c>
      <c r="J395" s="34" t="s">
        <v>904</v>
      </c>
      <c r="K395" s="39" t="s">
        <v>20</v>
      </c>
      <c r="L395" s="34">
        <f t="shared" si="48"/>
        <v>0</v>
      </c>
      <c r="M395" s="34" t="s">
        <v>849</v>
      </c>
      <c r="N395" s="34" t="s">
        <v>840</v>
      </c>
      <c r="O395" s="34">
        <f t="shared" si="45"/>
        <v>0</v>
      </c>
      <c r="P395" s="34" t="s">
        <v>936</v>
      </c>
      <c r="Q395" s="36">
        <v>264.60000000000002</v>
      </c>
      <c r="R395" s="34">
        <f t="shared" si="49"/>
        <v>264.60000000000002</v>
      </c>
      <c r="S395" s="34" t="s">
        <v>907</v>
      </c>
      <c r="T395" s="37" t="s">
        <v>840</v>
      </c>
      <c r="U395" s="34">
        <f t="shared" si="50"/>
        <v>0</v>
      </c>
      <c r="V395" s="38" t="s">
        <v>840</v>
      </c>
      <c r="W395" s="37" t="s">
        <v>840</v>
      </c>
      <c r="X395" s="34">
        <f t="shared" si="51"/>
        <v>0</v>
      </c>
      <c r="Y395" s="38" t="s">
        <v>840</v>
      </c>
      <c r="Z395" s="39">
        <f t="shared" si="52"/>
        <v>264.60000000000002</v>
      </c>
      <c r="AA395" s="40">
        <f t="shared" si="53"/>
        <v>264.60000000000002</v>
      </c>
      <c r="AB395" s="30"/>
    </row>
    <row r="396" spans="1:28" s="19" customFormat="1" ht="56.25" hidden="1" x14ac:dyDescent="0.3">
      <c r="A396" s="31">
        <v>385</v>
      </c>
      <c r="B396" s="31"/>
      <c r="C396" s="78">
        <v>1</v>
      </c>
      <c r="D396" s="78" t="s">
        <v>421</v>
      </c>
      <c r="E396" s="32" t="s">
        <v>6</v>
      </c>
      <c r="F396" s="76">
        <v>1132.7586206896553</v>
      </c>
      <c r="G396" s="76">
        <f t="shared" si="46"/>
        <v>1132.7586206896553</v>
      </c>
      <c r="H396" s="33" t="s">
        <v>20</v>
      </c>
      <c r="I396" s="34">
        <f t="shared" si="47"/>
        <v>0</v>
      </c>
      <c r="J396" s="34" t="s">
        <v>904</v>
      </c>
      <c r="K396" s="39" t="s">
        <v>20</v>
      </c>
      <c r="L396" s="34">
        <f t="shared" si="48"/>
        <v>0</v>
      </c>
      <c r="M396" s="34" t="s">
        <v>849</v>
      </c>
      <c r="N396" s="41" t="s">
        <v>840</v>
      </c>
      <c r="O396" s="34">
        <f t="shared" ref="O396:O459" si="54">IFERROR($C396*N396,0)</f>
        <v>0</v>
      </c>
      <c r="P396" s="34" t="s">
        <v>936</v>
      </c>
      <c r="Q396" s="36">
        <v>1237.1399999999999</v>
      </c>
      <c r="R396" s="34">
        <f t="shared" si="49"/>
        <v>1237.1399999999999</v>
      </c>
      <c r="S396" s="34" t="s">
        <v>907</v>
      </c>
      <c r="T396" s="37" t="s">
        <v>840</v>
      </c>
      <c r="U396" s="34">
        <f t="shared" si="50"/>
        <v>0</v>
      </c>
      <c r="V396" s="38" t="s">
        <v>840</v>
      </c>
      <c r="W396" s="37" t="s">
        <v>840</v>
      </c>
      <c r="X396" s="34">
        <f t="shared" si="51"/>
        <v>0</v>
      </c>
      <c r="Y396" s="38" t="s">
        <v>840</v>
      </c>
      <c r="Z396" s="39">
        <f t="shared" si="52"/>
        <v>1237.1399999999999</v>
      </c>
      <c r="AA396" s="40">
        <f t="shared" si="53"/>
        <v>1237.1399999999999</v>
      </c>
      <c r="AB396" s="30"/>
    </row>
    <row r="397" spans="1:28" s="19" customFormat="1" ht="45" hidden="1" x14ac:dyDescent="0.3">
      <c r="A397" s="31">
        <v>386</v>
      </c>
      <c r="B397" s="31"/>
      <c r="C397" s="78">
        <v>1</v>
      </c>
      <c r="D397" s="78" t="s">
        <v>422</v>
      </c>
      <c r="E397" s="32" t="s">
        <v>6</v>
      </c>
      <c r="F397" s="76">
        <v>275.86206896551727</v>
      </c>
      <c r="G397" s="76">
        <f t="shared" ref="G397:G460" si="55">F397*C397</f>
        <v>275.86206896551727</v>
      </c>
      <c r="H397" s="33" t="s">
        <v>20</v>
      </c>
      <c r="I397" s="34">
        <f t="shared" ref="I397:I460" si="56">IFERROR($C397*H397,0)</f>
        <v>0</v>
      </c>
      <c r="J397" s="34" t="s">
        <v>904</v>
      </c>
      <c r="K397" s="39" t="s">
        <v>20</v>
      </c>
      <c r="L397" s="34">
        <f t="shared" ref="L397:L460" si="57">IFERROR($C397*K397,0)</f>
        <v>0</v>
      </c>
      <c r="M397" s="34" t="s">
        <v>849</v>
      </c>
      <c r="N397" s="34" t="s">
        <v>840</v>
      </c>
      <c r="O397" s="34">
        <f t="shared" si="54"/>
        <v>0</v>
      </c>
      <c r="P397" s="34" t="s">
        <v>936</v>
      </c>
      <c r="Q397" s="36">
        <v>350</v>
      </c>
      <c r="R397" s="34">
        <f t="shared" ref="R397:R460" si="58">IFERROR($C397*Q397,0)</f>
        <v>350</v>
      </c>
      <c r="S397" s="34" t="s">
        <v>907</v>
      </c>
      <c r="T397" s="37" t="s">
        <v>840</v>
      </c>
      <c r="U397" s="34">
        <f t="shared" ref="U397:U460" si="59">IFERROR($C397*T397,0)</f>
        <v>0</v>
      </c>
      <c r="V397" s="38" t="s">
        <v>840</v>
      </c>
      <c r="W397" s="37" t="s">
        <v>840</v>
      </c>
      <c r="X397" s="34">
        <f t="shared" ref="X397:X460" si="60">IFERROR($C397*W397,0)</f>
        <v>0</v>
      </c>
      <c r="Y397" s="38" t="s">
        <v>840</v>
      </c>
      <c r="Z397" s="39">
        <f t="shared" ref="Z397:Z460" si="61">IFERROR(MEDIAN(H397,K397,N397,Q397, T397,W397),"No cotiza")</f>
        <v>350</v>
      </c>
      <c r="AA397" s="40">
        <f t="shared" ref="AA397:AA460" si="62">IFERROR($C397*Z397,0)</f>
        <v>350</v>
      </c>
      <c r="AB397" s="30"/>
    </row>
    <row r="398" spans="1:28" s="73" customFormat="1" ht="22.5" hidden="1" x14ac:dyDescent="0.3">
      <c r="A398" s="65">
        <v>387</v>
      </c>
      <c r="B398" s="65"/>
      <c r="C398" s="79">
        <v>1</v>
      </c>
      <c r="D398" s="79" t="s">
        <v>423</v>
      </c>
      <c r="E398" s="65" t="s">
        <v>6</v>
      </c>
      <c r="F398" s="77">
        <v>826.55172413793105</v>
      </c>
      <c r="G398" s="77">
        <f t="shared" si="55"/>
        <v>826.55172413793105</v>
      </c>
      <c r="H398" s="66" t="s">
        <v>20</v>
      </c>
      <c r="I398" s="63">
        <f t="shared" si="56"/>
        <v>0</v>
      </c>
      <c r="J398" s="63" t="s">
        <v>904</v>
      </c>
      <c r="K398" s="63" t="s">
        <v>20</v>
      </c>
      <c r="L398" s="63">
        <f t="shared" si="57"/>
        <v>0</v>
      </c>
      <c r="M398" s="63" t="s">
        <v>849</v>
      </c>
      <c r="N398" s="63" t="s">
        <v>840</v>
      </c>
      <c r="O398" s="63">
        <f t="shared" si="54"/>
        <v>0</v>
      </c>
      <c r="P398" s="63" t="s">
        <v>936</v>
      </c>
      <c r="Q398" s="68" t="s">
        <v>840</v>
      </c>
      <c r="R398" s="63">
        <f t="shared" si="58"/>
        <v>0</v>
      </c>
      <c r="S398" s="63" t="s">
        <v>904</v>
      </c>
      <c r="T398" s="69" t="s">
        <v>840</v>
      </c>
      <c r="U398" s="63">
        <f t="shared" si="59"/>
        <v>0</v>
      </c>
      <c r="V398" s="70" t="s">
        <v>840</v>
      </c>
      <c r="W398" s="69" t="s">
        <v>840</v>
      </c>
      <c r="X398" s="63">
        <f t="shared" si="60"/>
        <v>0</v>
      </c>
      <c r="Y398" s="70" t="s">
        <v>840</v>
      </c>
      <c r="Z398" s="71" t="str">
        <f t="shared" si="61"/>
        <v>No cotiza</v>
      </c>
      <c r="AA398" s="71">
        <f t="shared" si="62"/>
        <v>0</v>
      </c>
      <c r="AB398" s="72"/>
    </row>
    <row r="399" spans="1:28" s="19" customFormat="1" ht="67.5" hidden="1" x14ac:dyDescent="0.3">
      <c r="A399" s="31">
        <v>388</v>
      </c>
      <c r="B399" s="31"/>
      <c r="C399" s="78">
        <v>2</v>
      </c>
      <c r="D399" s="78" t="s">
        <v>424</v>
      </c>
      <c r="E399" s="32" t="s">
        <v>6</v>
      </c>
      <c r="F399" s="76">
        <v>1681.0344827586207</v>
      </c>
      <c r="G399" s="76">
        <f t="shared" si="55"/>
        <v>3362.0689655172414</v>
      </c>
      <c r="H399" s="33" t="s">
        <v>20</v>
      </c>
      <c r="I399" s="34">
        <f t="shared" si="56"/>
        <v>0</v>
      </c>
      <c r="J399" s="34" t="s">
        <v>904</v>
      </c>
      <c r="K399" s="34" t="s">
        <v>20</v>
      </c>
      <c r="L399" s="34">
        <f t="shared" si="57"/>
        <v>0</v>
      </c>
      <c r="M399" s="34" t="s">
        <v>849</v>
      </c>
      <c r="N399" s="34" t="s">
        <v>840</v>
      </c>
      <c r="O399" s="34">
        <f t="shared" si="54"/>
        <v>0</v>
      </c>
      <c r="P399" s="34" t="s">
        <v>936</v>
      </c>
      <c r="Q399" s="36">
        <v>2092.5</v>
      </c>
      <c r="R399" s="34">
        <f t="shared" si="58"/>
        <v>4185</v>
      </c>
      <c r="S399" s="34" t="s">
        <v>907</v>
      </c>
      <c r="T399" s="37" t="s">
        <v>840</v>
      </c>
      <c r="U399" s="34">
        <f t="shared" si="59"/>
        <v>0</v>
      </c>
      <c r="V399" s="38" t="s">
        <v>840</v>
      </c>
      <c r="W399" s="37" t="s">
        <v>840</v>
      </c>
      <c r="X399" s="34">
        <f t="shared" si="60"/>
        <v>0</v>
      </c>
      <c r="Y399" s="38" t="s">
        <v>840</v>
      </c>
      <c r="Z399" s="39">
        <f t="shared" si="61"/>
        <v>2092.5</v>
      </c>
      <c r="AA399" s="40">
        <f t="shared" si="62"/>
        <v>4185</v>
      </c>
      <c r="AB399" s="30"/>
    </row>
    <row r="400" spans="1:28" s="19" customFormat="1" ht="14.25" hidden="1" x14ac:dyDescent="0.3">
      <c r="A400" s="31">
        <v>389</v>
      </c>
      <c r="B400" s="31"/>
      <c r="C400" s="78">
        <v>1</v>
      </c>
      <c r="D400" s="78" t="s">
        <v>425</v>
      </c>
      <c r="E400" s="32" t="s">
        <v>9</v>
      </c>
      <c r="F400" s="76">
        <v>905.17241379310349</v>
      </c>
      <c r="G400" s="76">
        <f t="shared" si="55"/>
        <v>905.17241379310349</v>
      </c>
      <c r="H400" s="33" t="s">
        <v>20</v>
      </c>
      <c r="I400" s="34">
        <f t="shared" si="56"/>
        <v>0</v>
      </c>
      <c r="J400" s="34" t="s">
        <v>904</v>
      </c>
      <c r="K400" s="34" t="s">
        <v>20</v>
      </c>
      <c r="L400" s="34">
        <f t="shared" si="57"/>
        <v>0</v>
      </c>
      <c r="M400" s="34" t="s">
        <v>849</v>
      </c>
      <c r="N400" s="34" t="s">
        <v>840</v>
      </c>
      <c r="O400" s="34">
        <f t="shared" si="54"/>
        <v>0</v>
      </c>
      <c r="P400" s="34" t="s">
        <v>936</v>
      </c>
      <c r="Q400" s="36">
        <v>1519</v>
      </c>
      <c r="R400" s="34">
        <f t="shared" si="58"/>
        <v>1519</v>
      </c>
      <c r="S400" s="34" t="s">
        <v>907</v>
      </c>
      <c r="T400" s="37" t="s">
        <v>840</v>
      </c>
      <c r="U400" s="34">
        <f t="shared" si="59"/>
        <v>0</v>
      </c>
      <c r="V400" s="38" t="s">
        <v>840</v>
      </c>
      <c r="W400" s="37" t="s">
        <v>840</v>
      </c>
      <c r="X400" s="34">
        <f t="shared" si="60"/>
        <v>0</v>
      </c>
      <c r="Y400" s="38" t="s">
        <v>840</v>
      </c>
      <c r="Z400" s="39">
        <f t="shared" si="61"/>
        <v>1519</v>
      </c>
      <c r="AA400" s="40">
        <f t="shared" si="62"/>
        <v>1519</v>
      </c>
      <c r="AB400" s="30"/>
    </row>
    <row r="401" spans="1:28" s="19" customFormat="1" ht="14.25" hidden="1" x14ac:dyDescent="0.3">
      <c r="A401" s="31">
        <v>390</v>
      </c>
      <c r="B401" s="31"/>
      <c r="C401" s="78">
        <v>1</v>
      </c>
      <c r="D401" s="78" t="s">
        <v>426</v>
      </c>
      <c r="E401" s="32" t="s">
        <v>9</v>
      </c>
      <c r="F401" s="76">
        <v>142.24137931034483</v>
      </c>
      <c r="G401" s="76">
        <f t="shared" si="55"/>
        <v>142.24137931034483</v>
      </c>
      <c r="H401" s="33" t="s">
        <v>20</v>
      </c>
      <c r="I401" s="34">
        <f t="shared" si="56"/>
        <v>0</v>
      </c>
      <c r="J401" s="34" t="s">
        <v>904</v>
      </c>
      <c r="K401" s="39" t="s">
        <v>20</v>
      </c>
      <c r="L401" s="34">
        <f t="shared" si="57"/>
        <v>0</v>
      </c>
      <c r="M401" s="34" t="s">
        <v>849</v>
      </c>
      <c r="N401" s="41" t="s">
        <v>840</v>
      </c>
      <c r="O401" s="34">
        <f t="shared" si="54"/>
        <v>0</v>
      </c>
      <c r="P401" s="34" t="s">
        <v>936</v>
      </c>
      <c r="Q401" s="36">
        <v>177.21</v>
      </c>
      <c r="R401" s="34">
        <f t="shared" si="58"/>
        <v>177.21</v>
      </c>
      <c r="S401" s="34" t="s">
        <v>907</v>
      </c>
      <c r="T401" s="37" t="s">
        <v>840</v>
      </c>
      <c r="U401" s="34">
        <f t="shared" si="59"/>
        <v>0</v>
      </c>
      <c r="V401" s="38" t="s">
        <v>840</v>
      </c>
      <c r="W401" s="37" t="s">
        <v>840</v>
      </c>
      <c r="X401" s="34">
        <f t="shared" si="60"/>
        <v>0</v>
      </c>
      <c r="Y401" s="38" t="s">
        <v>840</v>
      </c>
      <c r="Z401" s="39">
        <f t="shared" si="61"/>
        <v>177.21</v>
      </c>
      <c r="AA401" s="40">
        <f t="shared" si="62"/>
        <v>177.21</v>
      </c>
      <c r="AB401" s="30"/>
    </row>
    <row r="402" spans="1:28" s="19" customFormat="1" ht="123.75" hidden="1" x14ac:dyDescent="0.3">
      <c r="A402" s="31">
        <v>391</v>
      </c>
      <c r="B402" s="31"/>
      <c r="C402" s="78">
        <v>1</v>
      </c>
      <c r="D402" s="78" t="s">
        <v>427</v>
      </c>
      <c r="E402" s="32" t="s">
        <v>6</v>
      </c>
      <c r="F402" s="76">
        <v>468.75000000000006</v>
      </c>
      <c r="G402" s="76">
        <f t="shared" si="55"/>
        <v>468.75000000000006</v>
      </c>
      <c r="H402" s="33" t="s">
        <v>20</v>
      </c>
      <c r="I402" s="34">
        <f t="shared" si="56"/>
        <v>0</v>
      </c>
      <c r="J402" s="34" t="s">
        <v>904</v>
      </c>
      <c r="K402" s="34" t="s">
        <v>20</v>
      </c>
      <c r="L402" s="34">
        <f t="shared" si="57"/>
        <v>0</v>
      </c>
      <c r="M402" s="34" t="s">
        <v>849</v>
      </c>
      <c r="N402" s="34" t="s">
        <v>840</v>
      </c>
      <c r="O402" s="34">
        <f t="shared" si="54"/>
        <v>0</v>
      </c>
      <c r="P402" s="34" t="s">
        <v>936</v>
      </c>
      <c r="Q402" s="36">
        <v>708.75</v>
      </c>
      <c r="R402" s="34">
        <f t="shared" si="58"/>
        <v>708.75</v>
      </c>
      <c r="S402" s="34" t="s">
        <v>907</v>
      </c>
      <c r="T402" s="37" t="s">
        <v>840</v>
      </c>
      <c r="U402" s="34">
        <f t="shared" si="59"/>
        <v>0</v>
      </c>
      <c r="V402" s="38" t="s">
        <v>840</v>
      </c>
      <c r="W402" s="37" t="s">
        <v>840</v>
      </c>
      <c r="X402" s="34">
        <f t="shared" si="60"/>
        <v>0</v>
      </c>
      <c r="Y402" s="38" t="s">
        <v>840</v>
      </c>
      <c r="Z402" s="39">
        <f t="shared" si="61"/>
        <v>708.75</v>
      </c>
      <c r="AA402" s="40">
        <f t="shared" si="62"/>
        <v>708.75</v>
      </c>
      <c r="AB402" s="30"/>
    </row>
    <row r="403" spans="1:28" s="19" customFormat="1" ht="14.25" hidden="1" x14ac:dyDescent="0.3">
      <c r="A403" s="31">
        <v>392</v>
      </c>
      <c r="B403" s="31"/>
      <c r="C403" s="78">
        <v>1</v>
      </c>
      <c r="D403" s="78" t="s">
        <v>428</v>
      </c>
      <c r="E403" s="32" t="s">
        <v>6</v>
      </c>
      <c r="F403" s="76">
        <v>636.20689655172418</v>
      </c>
      <c r="G403" s="76">
        <f t="shared" si="55"/>
        <v>636.20689655172418</v>
      </c>
      <c r="H403" s="33" t="s">
        <v>20</v>
      </c>
      <c r="I403" s="34">
        <f t="shared" si="56"/>
        <v>0</v>
      </c>
      <c r="J403" s="34" t="s">
        <v>904</v>
      </c>
      <c r="K403" s="39" t="s">
        <v>20</v>
      </c>
      <c r="L403" s="34">
        <f t="shared" si="57"/>
        <v>0</v>
      </c>
      <c r="M403" s="34" t="s">
        <v>849</v>
      </c>
      <c r="N403" s="41" t="s">
        <v>840</v>
      </c>
      <c r="O403" s="34">
        <f t="shared" si="54"/>
        <v>0</v>
      </c>
      <c r="P403" s="34" t="s">
        <v>936</v>
      </c>
      <c r="Q403" s="36">
        <v>427.75</v>
      </c>
      <c r="R403" s="34">
        <f t="shared" si="58"/>
        <v>427.75</v>
      </c>
      <c r="S403" s="34" t="s">
        <v>907</v>
      </c>
      <c r="T403" s="37" t="s">
        <v>840</v>
      </c>
      <c r="U403" s="34">
        <f t="shared" si="59"/>
        <v>0</v>
      </c>
      <c r="V403" s="38" t="s">
        <v>840</v>
      </c>
      <c r="W403" s="37" t="s">
        <v>840</v>
      </c>
      <c r="X403" s="34">
        <f t="shared" si="60"/>
        <v>0</v>
      </c>
      <c r="Y403" s="38" t="s">
        <v>840</v>
      </c>
      <c r="Z403" s="39">
        <f t="shared" si="61"/>
        <v>427.75</v>
      </c>
      <c r="AA403" s="40">
        <f t="shared" si="62"/>
        <v>427.75</v>
      </c>
      <c r="AB403" s="30"/>
    </row>
    <row r="404" spans="1:28" s="19" customFormat="1" ht="33.75" hidden="1" x14ac:dyDescent="0.3">
      <c r="A404" s="31">
        <v>393</v>
      </c>
      <c r="B404" s="31"/>
      <c r="C404" s="78">
        <v>1</v>
      </c>
      <c r="D404" s="78" t="s">
        <v>429</v>
      </c>
      <c r="E404" s="32" t="s">
        <v>6</v>
      </c>
      <c r="F404" s="76">
        <v>145.47413793103451</v>
      </c>
      <c r="G404" s="76">
        <f t="shared" si="55"/>
        <v>145.47413793103451</v>
      </c>
      <c r="H404" s="33" t="s">
        <v>20</v>
      </c>
      <c r="I404" s="34">
        <f t="shared" si="56"/>
        <v>0</v>
      </c>
      <c r="J404" s="34" t="s">
        <v>904</v>
      </c>
      <c r="K404" s="39" t="s">
        <v>20</v>
      </c>
      <c r="L404" s="34">
        <f t="shared" si="57"/>
        <v>0</v>
      </c>
      <c r="M404" s="34" t="s">
        <v>849</v>
      </c>
      <c r="N404" s="41" t="s">
        <v>840</v>
      </c>
      <c r="O404" s="34">
        <f t="shared" si="54"/>
        <v>0</v>
      </c>
      <c r="P404" s="34" t="s">
        <v>936</v>
      </c>
      <c r="Q404" s="36">
        <v>238.39999999999998</v>
      </c>
      <c r="R404" s="34">
        <f t="shared" si="58"/>
        <v>238.39999999999998</v>
      </c>
      <c r="S404" s="34" t="s">
        <v>907</v>
      </c>
      <c r="T404" s="37" t="s">
        <v>840</v>
      </c>
      <c r="U404" s="34">
        <f t="shared" si="59"/>
        <v>0</v>
      </c>
      <c r="V404" s="38" t="s">
        <v>840</v>
      </c>
      <c r="W404" s="37" t="s">
        <v>840</v>
      </c>
      <c r="X404" s="34">
        <f t="shared" si="60"/>
        <v>0</v>
      </c>
      <c r="Y404" s="38" t="s">
        <v>840</v>
      </c>
      <c r="Z404" s="39">
        <f t="shared" si="61"/>
        <v>238.39999999999998</v>
      </c>
      <c r="AA404" s="40">
        <f t="shared" si="62"/>
        <v>238.39999999999998</v>
      </c>
      <c r="AB404" s="30"/>
    </row>
    <row r="405" spans="1:28" s="19" customFormat="1" ht="22.5" hidden="1" x14ac:dyDescent="0.3">
      <c r="A405" s="31">
        <v>394</v>
      </c>
      <c r="B405" s="31"/>
      <c r="C405" s="78">
        <v>1</v>
      </c>
      <c r="D405" s="78" t="s">
        <v>430</v>
      </c>
      <c r="E405" s="32" t="s">
        <v>6</v>
      </c>
      <c r="F405" s="76">
        <v>304.13793103448279</v>
      </c>
      <c r="G405" s="76">
        <f t="shared" si="55"/>
        <v>304.13793103448279</v>
      </c>
      <c r="H405" s="33" t="s">
        <v>20</v>
      </c>
      <c r="I405" s="34">
        <f t="shared" si="56"/>
        <v>0</v>
      </c>
      <c r="J405" s="34" t="s">
        <v>904</v>
      </c>
      <c r="K405" s="39" t="s">
        <v>20</v>
      </c>
      <c r="L405" s="34">
        <f t="shared" si="57"/>
        <v>0</v>
      </c>
      <c r="M405" s="34" t="s">
        <v>849</v>
      </c>
      <c r="N405" s="41" t="s">
        <v>840</v>
      </c>
      <c r="O405" s="34">
        <f t="shared" si="54"/>
        <v>0</v>
      </c>
      <c r="P405" s="34" t="s">
        <v>936</v>
      </c>
      <c r="Q405" s="36">
        <v>313.60000000000002</v>
      </c>
      <c r="R405" s="34">
        <f t="shared" si="58"/>
        <v>313.60000000000002</v>
      </c>
      <c r="S405" s="34" t="s">
        <v>907</v>
      </c>
      <c r="T405" s="37" t="s">
        <v>840</v>
      </c>
      <c r="U405" s="34">
        <f t="shared" si="59"/>
        <v>0</v>
      </c>
      <c r="V405" s="38" t="s">
        <v>840</v>
      </c>
      <c r="W405" s="37" t="s">
        <v>840</v>
      </c>
      <c r="X405" s="34">
        <f t="shared" si="60"/>
        <v>0</v>
      </c>
      <c r="Y405" s="38" t="s">
        <v>840</v>
      </c>
      <c r="Z405" s="39">
        <f t="shared" si="61"/>
        <v>313.60000000000002</v>
      </c>
      <c r="AA405" s="40">
        <f t="shared" si="62"/>
        <v>313.60000000000002</v>
      </c>
      <c r="AB405" s="30"/>
    </row>
    <row r="406" spans="1:28" s="19" customFormat="1" ht="14.25" hidden="1" x14ac:dyDescent="0.3">
      <c r="A406" s="31">
        <v>395</v>
      </c>
      <c r="B406" s="31"/>
      <c r="C406" s="78">
        <v>1</v>
      </c>
      <c r="D406" s="78" t="s">
        <v>431</v>
      </c>
      <c r="E406" s="32" t="s">
        <v>6</v>
      </c>
      <c r="F406" s="76">
        <v>280.17241379310349</v>
      </c>
      <c r="G406" s="76">
        <f t="shared" si="55"/>
        <v>280.17241379310349</v>
      </c>
      <c r="H406" s="33" t="s">
        <v>20</v>
      </c>
      <c r="I406" s="34">
        <f t="shared" si="56"/>
        <v>0</v>
      </c>
      <c r="J406" s="34" t="s">
        <v>904</v>
      </c>
      <c r="K406" s="39" t="s">
        <v>20</v>
      </c>
      <c r="L406" s="34">
        <f t="shared" si="57"/>
        <v>0</v>
      </c>
      <c r="M406" s="34" t="s">
        <v>849</v>
      </c>
      <c r="N406" s="41"/>
      <c r="O406" s="34">
        <f t="shared" si="54"/>
        <v>0</v>
      </c>
      <c r="P406" s="34" t="s">
        <v>936</v>
      </c>
      <c r="Q406" s="36">
        <v>479.25</v>
      </c>
      <c r="R406" s="34">
        <f t="shared" si="58"/>
        <v>479.25</v>
      </c>
      <c r="S406" s="34" t="s">
        <v>907</v>
      </c>
      <c r="T406" s="37" t="s">
        <v>840</v>
      </c>
      <c r="U406" s="34">
        <f t="shared" si="59"/>
        <v>0</v>
      </c>
      <c r="V406" s="38" t="s">
        <v>840</v>
      </c>
      <c r="W406" s="37" t="s">
        <v>840</v>
      </c>
      <c r="X406" s="34">
        <f t="shared" si="60"/>
        <v>0</v>
      </c>
      <c r="Y406" s="38" t="s">
        <v>840</v>
      </c>
      <c r="Z406" s="39">
        <f t="shared" si="61"/>
        <v>479.25</v>
      </c>
      <c r="AA406" s="40">
        <f t="shared" si="62"/>
        <v>479.25</v>
      </c>
      <c r="AB406" s="30"/>
    </row>
    <row r="407" spans="1:28" s="73" customFormat="1" ht="80.099999999999994" hidden="1" customHeight="1" x14ac:dyDescent="0.3">
      <c r="A407" s="65">
        <v>396</v>
      </c>
      <c r="B407" s="65"/>
      <c r="C407" s="79">
        <v>4</v>
      </c>
      <c r="D407" s="79" t="s">
        <v>432</v>
      </c>
      <c r="E407" s="65" t="s">
        <v>6</v>
      </c>
      <c r="F407" s="77">
        <v>427.80172413793105</v>
      </c>
      <c r="G407" s="77">
        <f t="shared" si="55"/>
        <v>1711.2068965517242</v>
      </c>
      <c r="H407" s="66" t="s">
        <v>20</v>
      </c>
      <c r="I407" s="63">
        <f t="shared" si="56"/>
        <v>0</v>
      </c>
      <c r="J407" s="63" t="s">
        <v>904</v>
      </c>
      <c r="K407" s="71" t="s">
        <v>20</v>
      </c>
      <c r="L407" s="63">
        <f t="shared" si="57"/>
        <v>0</v>
      </c>
      <c r="M407" s="63" t="s">
        <v>849</v>
      </c>
      <c r="N407" s="67" t="s">
        <v>840</v>
      </c>
      <c r="O407" s="63">
        <f t="shared" si="54"/>
        <v>0</v>
      </c>
      <c r="P407" s="63" t="s">
        <v>936</v>
      </c>
      <c r="Q407" s="68" t="s">
        <v>840</v>
      </c>
      <c r="R407" s="63">
        <f t="shared" si="58"/>
        <v>0</v>
      </c>
      <c r="S407" s="63" t="s">
        <v>904</v>
      </c>
      <c r="T407" s="69" t="s">
        <v>840</v>
      </c>
      <c r="U407" s="63">
        <f t="shared" si="59"/>
        <v>0</v>
      </c>
      <c r="V407" s="70" t="s">
        <v>840</v>
      </c>
      <c r="W407" s="69" t="s">
        <v>840</v>
      </c>
      <c r="X407" s="63">
        <f t="shared" si="60"/>
        <v>0</v>
      </c>
      <c r="Y407" s="70" t="s">
        <v>840</v>
      </c>
      <c r="Z407" s="71" t="str">
        <f t="shared" si="61"/>
        <v>No cotiza</v>
      </c>
      <c r="AA407" s="71">
        <f t="shared" si="62"/>
        <v>0</v>
      </c>
      <c r="AB407" s="72"/>
    </row>
    <row r="408" spans="1:28" s="73" customFormat="1" ht="33.75" hidden="1" x14ac:dyDescent="0.3">
      <c r="A408" s="65">
        <v>397</v>
      </c>
      <c r="B408" s="65"/>
      <c r="C408" s="79">
        <v>1</v>
      </c>
      <c r="D408" s="79" t="s">
        <v>433</v>
      </c>
      <c r="E408" s="65" t="s">
        <v>6</v>
      </c>
      <c r="F408" s="77">
        <v>2068.9655172413795</v>
      </c>
      <c r="G408" s="77">
        <f t="shared" si="55"/>
        <v>2068.9655172413795</v>
      </c>
      <c r="H408" s="66" t="s">
        <v>20</v>
      </c>
      <c r="I408" s="63">
        <f t="shared" si="56"/>
        <v>0</v>
      </c>
      <c r="J408" s="63" t="s">
        <v>904</v>
      </c>
      <c r="K408" s="71" t="s">
        <v>20</v>
      </c>
      <c r="L408" s="63">
        <f t="shared" si="57"/>
        <v>0</v>
      </c>
      <c r="M408" s="63" t="s">
        <v>849</v>
      </c>
      <c r="N408" s="67" t="s">
        <v>840</v>
      </c>
      <c r="O408" s="63">
        <f t="shared" si="54"/>
        <v>0</v>
      </c>
      <c r="P408" s="63" t="s">
        <v>936</v>
      </c>
      <c r="Q408" s="68" t="s">
        <v>840</v>
      </c>
      <c r="R408" s="63">
        <f t="shared" si="58"/>
        <v>0</v>
      </c>
      <c r="S408" s="63" t="s">
        <v>904</v>
      </c>
      <c r="T408" s="69" t="s">
        <v>840</v>
      </c>
      <c r="U408" s="63">
        <f t="shared" si="59"/>
        <v>0</v>
      </c>
      <c r="V408" s="70" t="s">
        <v>840</v>
      </c>
      <c r="W408" s="69" t="s">
        <v>840</v>
      </c>
      <c r="X408" s="63">
        <f t="shared" si="60"/>
        <v>0</v>
      </c>
      <c r="Y408" s="70" t="s">
        <v>840</v>
      </c>
      <c r="Z408" s="71" t="str">
        <f t="shared" si="61"/>
        <v>No cotiza</v>
      </c>
      <c r="AA408" s="71">
        <f t="shared" si="62"/>
        <v>0</v>
      </c>
      <c r="AB408" s="72"/>
    </row>
    <row r="409" spans="1:28" s="73" customFormat="1" ht="247.5" hidden="1" x14ac:dyDescent="0.3">
      <c r="A409" s="65">
        <v>398</v>
      </c>
      <c r="B409" s="65"/>
      <c r="C409" s="79">
        <v>13</v>
      </c>
      <c r="D409" s="79" t="s">
        <v>434</v>
      </c>
      <c r="E409" s="65" t="s">
        <v>6</v>
      </c>
      <c r="F409" s="77">
        <v>4309.2672413793107</v>
      </c>
      <c r="G409" s="77">
        <f t="shared" si="55"/>
        <v>56020.474137931036</v>
      </c>
      <c r="H409" s="66" t="s">
        <v>20</v>
      </c>
      <c r="I409" s="63">
        <f t="shared" si="56"/>
        <v>0</v>
      </c>
      <c r="J409" s="63" t="s">
        <v>904</v>
      </c>
      <c r="K409" s="71" t="s">
        <v>20</v>
      </c>
      <c r="L409" s="63">
        <f t="shared" si="57"/>
        <v>0</v>
      </c>
      <c r="M409" s="63" t="s">
        <v>849</v>
      </c>
      <c r="N409" s="67" t="s">
        <v>840</v>
      </c>
      <c r="O409" s="63">
        <f t="shared" si="54"/>
        <v>0</v>
      </c>
      <c r="P409" s="63" t="s">
        <v>936</v>
      </c>
      <c r="Q409" s="68" t="s">
        <v>840</v>
      </c>
      <c r="R409" s="63">
        <f t="shared" si="58"/>
        <v>0</v>
      </c>
      <c r="S409" s="63" t="s">
        <v>904</v>
      </c>
      <c r="T409" s="69" t="s">
        <v>840</v>
      </c>
      <c r="U409" s="63">
        <f t="shared" si="59"/>
        <v>0</v>
      </c>
      <c r="V409" s="70" t="s">
        <v>840</v>
      </c>
      <c r="W409" s="69" t="s">
        <v>840</v>
      </c>
      <c r="X409" s="63">
        <f t="shared" si="60"/>
        <v>0</v>
      </c>
      <c r="Y409" s="70" t="s">
        <v>840</v>
      </c>
      <c r="Z409" s="71" t="str">
        <f t="shared" si="61"/>
        <v>No cotiza</v>
      </c>
      <c r="AA409" s="71">
        <f t="shared" si="62"/>
        <v>0</v>
      </c>
      <c r="AB409" s="72"/>
    </row>
    <row r="410" spans="1:28" s="19" customFormat="1" ht="14.25" hidden="1" x14ac:dyDescent="0.3">
      <c r="A410" s="31">
        <v>399</v>
      </c>
      <c r="B410" s="31"/>
      <c r="C410" s="78">
        <v>2</v>
      </c>
      <c r="D410" s="78" t="s">
        <v>435</v>
      </c>
      <c r="E410" s="32" t="s">
        <v>9</v>
      </c>
      <c r="F410" s="76">
        <v>128.27586206896552</v>
      </c>
      <c r="G410" s="76">
        <f t="shared" si="55"/>
        <v>256.55172413793105</v>
      </c>
      <c r="H410" s="33" t="s">
        <v>20</v>
      </c>
      <c r="I410" s="34">
        <f t="shared" si="56"/>
        <v>0</v>
      </c>
      <c r="J410" s="34" t="s">
        <v>904</v>
      </c>
      <c r="K410" s="39" t="s">
        <v>20</v>
      </c>
      <c r="L410" s="34">
        <f t="shared" si="57"/>
        <v>0</v>
      </c>
      <c r="M410" s="34" t="s">
        <v>849</v>
      </c>
      <c r="N410" s="34" t="s">
        <v>840</v>
      </c>
      <c r="O410" s="34">
        <f t="shared" si="54"/>
        <v>0</v>
      </c>
      <c r="P410" s="34" t="s">
        <v>858</v>
      </c>
      <c r="Q410" s="36">
        <v>196.2</v>
      </c>
      <c r="R410" s="34">
        <f t="shared" si="58"/>
        <v>392.4</v>
      </c>
      <c r="S410" s="34" t="s">
        <v>907</v>
      </c>
      <c r="T410" s="37" t="s">
        <v>840</v>
      </c>
      <c r="U410" s="34">
        <f t="shared" si="59"/>
        <v>0</v>
      </c>
      <c r="V410" s="38" t="s">
        <v>840</v>
      </c>
      <c r="W410" s="37" t="s">
        <v>840</v>
      </c>
      <c r="X410" s="34">
        <f t="shared" si="60"/>
        <v>0</v>
      </c>
      <c r="Y410" s="38" t="s">
        <v>840</v>
      </c>
      <c r="Z410" s="39">
        <f t="shared" si="61"/>
        <v>196.2</v>
      </c>
      <c r="AA410" s="40">
        <f t="shared" si="62"/>
        <v>392.4</v>
      </c>
      <c r="AB410" s="30"/>
    </row>
    <row r="411" spans="1:28" s="19" customFormat="1" ht="78.75" hidden="1" x14ac:dyDescent="0.3">
      <c r="A411" s="31">
        <v>400</v>
      </c>
      <c r="B411" s="31"/>
      <c r="C411" s="78">
        <v>1</v>
      </c>
      <c r="D411" s="78" t="s">
        <v>436</v>
      </c>
      <c r="E411" s="32" t="s">
        <v>6</v>
      </c>
      <c r="F411" s="76">
        <v>1669.1810344827588</v>
      </c>
      <c r="G411" s="76">
        <f t="shared" si="55"/>
        <v>1669.1810344827588</v>
      </c>
      <c r="H411" s="33" t="s">
        <v>20</v>
      </c>
      <c r="I411" s="34">
        <f t="shared" si="56"/>
        <v>0</v>
      </c>
      <c r="J411" s="34" t="s">
        <v>904</v>
      </c>
      <c r="K411" s="34" t="s">
        <v>20</v>
      </c>
      <c r="L411" s="34">
        <f t="shared" si="57"/>
        <v>0</v>
      </c>
      <c r="M411" s="34" t="s">
        <v>849</v>
      </c>
      <c r="N411" s="41" t="s">
        <v>840</v>
      </c>
      <c r="O411" s="34">
        <f t="shared" si="54"/>
        <v>0</v>
      </c>
      <c r="P411" s="34" t="s">
        <v>936</v>
      </c>
      <c r="Q411" s="36">
        <v>2041.1999999999998</v>
      </c>
      <c r="R411" s="34">
        <f t="shared" si="58"/>
        <v>2041.1999999999998</v>
      </c>
      <c r="S411" s="34" t="s">
        <v>907</v>
      </c>
      <c r="T411" s="37" t="s">
        <v>840</v>
      </c>
      <c r="U411" s="34">
        <f t="shared" si="59"/>
        <v>0</v>
      </c>
      <c r="V411" s="38" t="s">
        <v>840</v>
      </c>
      <c r="W411" s="37" t="s">
        <v>840</v>
      </c>
      <c r="X411" s="34">
        <f t="shared" si="60"/>
        <v>0</v>
      </c>
      <c r="Y411" s="38" t="s">
        <v>840</v>
      </c>
      <c r="Z411" s="39">
        <f t="shared" si="61"/>
        <v>2041.1999999999998</v>
      </c>
      <c r="AA411" s="40">
        <f t="shared" si="62"/>
        <v>2041.1999999999998</v>
      </c>
      <c r="AB411" s="30"/>
    </row>
    <row r="412" spans="1:28" s="19" customFormat="1" ht="14.25" hidden="1" x14ac:dyDescent="0.3">
      <c r="A412" s="31">
        <v>401</v>
      </c>
      <c r="B412" s="31"/>
      <c r="C412" s="78">
        <v>1</v>
      </c>
      <c r="D412" s="78" t="s">
        <v>437</v>
      </c>
      <c r="E412" s="32" t="s">
        <v>9</v>
      </c>
      <c r="F412" s="76">
        <v>224.13793103448276</v>
      </c>
      <c r="G412" s="76">
        <f t="shared" si="55"/>
        <v>224.13793103448276</v>
      </c>
      <c r="H412" s="33" t="s">
        <v>20</v>
      </c>
      <c r="I412" s="34">
        <f t="shared" si="56"/>
        <v>0</v>
      </c>
      <c r="J412" s="34" t="s">
        <v>904</v>
      </c>
      <c r="K412" s="34" t="s">
        <v>20</v>
      </c>
      <c r="L412" s="34">
        <f t="shared" si="57"/>
        <v>0</v>
      </c>
      <c r="M412" s="34" t="s">
        <v>849</v>
      </c>
      <c r="N412" s="41" t="s">
        <v>840</v>
      </c>
      <c r="O412" s="34">
        <f t="shared" si="54"/>
        <v>0</v>
      </c>
      <c r="P412" s="34" t="s">
        <v>936</v>
      </c>
      <c r="Q412" s="36">
        <v>403.2</v>
      </c>
      <c r="R412" s="34">
        <f t="shared" si="58"/>
        <v>403.2</v>
      </c>
      <c r="S412" s="34" t="s">
        <v>907</v>
      </c>
      <c r="T412" s="37" t="s">
        <v>840</v>
      </c>
      <c r="U412" s="34">
        <f t="shared" si="59"/>
        <v>0</v>
      </c>
      <c r="V412" s="38" t="s">
        <v>840</v>
      </c>
      <c r="W412" s="37" t="s">
        <v>840</v>
      </c>
      <c r="X412" s="34">
        <f t="shared" si="60"/>
        <v>0</v>
      </c>
      <c r="Y412" s="38" t="s">
        <v>840</v>
      </c>
      <c r="Z412" s="39">
        <f t="shared" si="61"/>
        <v>403.2</v>
      </c>
      <c r="AA412" s="40">
        <f t="shared" si="62"/>
        <v>403.2</v>
      </c>
      <c r="AB412" s="30"/>
    </row>
    <row r="413" spans="1:28" s="73" customFormat="1" ht="14.25" hidden="1" x14ac:dyDescent="0.3">
      <c r="A413" s="65">
        <v>402</v>
      </c>
      <c r="B413" s="65"/>
      <c r="C413" s="79">
        <v>2</v>
      </c>
      <c r="D413" s="79" t="s">
        <v>438</v>
      </c>
      <c r="E413" s="65" t="s">
        <v>9</v>
      </c>
      <c r="F413" s="77">
        <v>126.20689655172416</v>
      </c>
      <c r="G413" s="77">
        <f t="shared" si="55"/>
        <v>252.41379310344831</v>
      </c>
      <c r="H413" s="66" t="s">
        <v>20</v>
      </c>
      <c r="I413" s="63">
        <f t="shared" si="56"/>
        <v>0</v>
      </c>
      <c r="J413" s="63" t="s">
        <v>904</v>
      </c>
      <c r="K413" s="71" t="s">
        <v>20</v>
      </c>
      <c r="L413" s="63">
        <f t="shared" si="57"/>
        <v>0</v>
      </c>
      <c r="M413" s="63" t="s">
        <v>849</v>
      </c>
      <c r="N413" s="63" t="s">
        <v>840</v>
      </c>
      <c r="O413" s="63">
        <f t="shared" si="54"/>
        <v>0</v>
      </c>
      <c r="P413" s="63" t="s">
        <v>936</v>
      </c>
      <c r="Q413" s="68" t="s">
        <v>840</v>
      </c>
      <c r="R413" s="63">
        <f t="shared" si="58"/>
        <v>0</v>
      </c>
      <c r="S413" s="63" t="s">
        <v>904</v>
      </c>
      <c r="T413" s="69" t="s">
        <v>840</v>
      </c>
      <c r="U413" s="63">
        <f t="shared" si="59"/>
        <v>0</v>
      </c>
      <c r="V413" s="70" t="s">
        <v>840</v>
      </c>
      <c r="W413" s="69" t="s">
        <v>840</v>
      </c>
      <c r="X413" s="63">
        <f t="shared" si="60"/>
        <v>0</v>
      </c>
      <c r="Y413" s="70" t="s">
        <v>840</v>
      </c>
      <c r="Z413" s="71" t="str">
        <f t="shared" si="61"/>
        <v>No cotiza</v>
      </c>
      <c r="AA413" s="71">
        <f t="shared" si="62"/>
        <v>0</v>
      </c>
      <c r="AB413" s="72"/>
    </row>
    <row r="414" spans="1:28" s="73" customFormat="1" ht="14.25" hidden="1" x14ac:dyDescent="0.3">
      <c r="A414" s="65">
        <v>403</v>
      </c>
      <c r="B414" s="65"/>
      <c r="C414" s="79">
        <v>1</v>
      </c>
      <c r="D414" s="79" t="s">
        <v>439</v>
      </c>
      <c r="E414" s="65" t="s">
        <v>9</v>
      </c>
      <c r="F414" s="77">
        <v>842.06896551724139</v>
      </c>
      <c r="G414" s="77">
        <f t="shared" si="55"/>
        <v>842.06896551724139</v>
      </c>
      <c r="H414" s="66" t="s">
        <v>20</v>
      </c>
      <c r="I414" s="63">
        <f t="shared" si="56"/>
        <v>0</v>
      </c>
      <c r="J414" s="63" t="s">
        <v>904</v>
      </c>
      <c r="K414" s="71" t="s">
        <v>20</v>
      </c>
      <c r="L414" s="63">
        <f t="shared" si="57"/>
        <v>0</v>
      </c>
      <c r="M414" s="63" t="s">
        <v>849</v>
      </c>
      <c r="N414" s="63" t="s">
        <v>840</v>
      </c>
      <c r="O414" s="63">
        <f t="shared" si="54"/>
        <v>0</v>
      </c>
      <c r="P414" s="63" t="s">
        <v>936</v>
      </c>
      <c r="Q414" s="68" t="s">
        <v>840</v>
      </c>
      <c r="R414" s="63">
        <f t="shared" si="58"/>
        <v>0</v>
      </c>
      <c r="S414" s="63" t="s">
        <v>904</v>
      </c>
      <c r="T414" s="69" t="s">
        <v>840</v>
      </c>
      <c r="U414" s="63">
        <f t="shared" si="59"/>
        <v>0</v>
      </c>
      <c r="V414" s="70" t="s">
        <v>840</v>
      </c>
      <c r="W414" s="69" t="s">
        <v>840</v>
      </c>
      <c r="X414" s="63">
        <f t="shared" si="60"/>
        <v>0</v>
      </c>
      <c r="Y414" s="70" t="s">
        <v>840</v>
      </c>
      <c r="Z414" s="71" t="str">
        <f t="shared" si="61"/>
        <v>No cotiza</v>
      </c>
      <c r="AA414" s="71">
        <f t="shared" si="62"/>
        <v>0</v>
      </c>
      <c r="AB414" s="72"/>
    </row>
    <row r="415" spans="1:28" s="19" customFormat="1" ht="42.75" hidden="1" x14ac:dyDescent="0.3">
      <c r="A415" s="31">
        <v>404</v>
      </c>
      <c r="B415" s="31"/>
      <c r="C415" s="78">
        <v>1</v>
      </c>
      <c r="D415" s="78" t="s">
        <v>440</v>
      </c>
      <c r="E415" s="32" t="s">
        <v>6</v>
      </c>
      <c r="F415" s="76">
        <v>217.24137931034485</v>
      </c>
      <c r="G415" s="76">
        <f t="shared" si="55"/>
        <v>217.24137931034485</v>
      </c>
      <c r="H415" s="33" t="s">
        <v>20</v>
      </c>
      <c r="I415" s="34">
        <f t="shared" si="56"/>
        <v>0</v>
      </c>
      <c r="J415" s="34" t="s">
        <v>904</v>
      </c>
      <c r="K415" s="39" t="s">
        <v>20</v>
      </c>
      <c r="L415" s="34">
        <f t="shared" si="57"/>
        <v>0</v>
      </c>
      <c r="M415" s="34" t="s">
        <v>849</v>
      </c>
      <c r="N415" s="41" t="s">
        <v>840</v>
      </c>
      <c r="O415" s="34">
        <f t="shared" si="54"/>
        <v>0</v>
      </c>
      <c r="P415" s="34" t="s">
        <v>936</v>
      </c>
      <c r="Q415" s="36">
        <v>286.39999999999998</v>
      </c>
      <c r="R415" s="34">
        <f t="shared" si="58"/>
        <v>286.39999999999998</v>
      </c>
      <c r="S415" s="34" t="s">
        <v>907</v>
      </c>
      <c r="T415" s="37">
        <v>2126.25</v>
      </c>
      <c r="U415" s="34">
        <f t="shared" si="59"/>
        <v>2126.25</v>
      </c>
      <c r="V415" s="38" t="s">
        <v>928</v>
      </c>
      <c r="W415" s="37" t="s">
        <v>840</v>
      </c>
      <c r="X415" s="34">
        <f t="shared" si="60"/>
        <v>0</v>
      </c>
      <c r="Y415" s="38" t="s">
        <v>840</v>
      </c>
      <c r="Z415" s="39">
        <f t="shared" si="61"/>
        <v>1206.3249999999998</v>
      </c>
      <c r="AA415" s="40">
        <f t="shared" si="62"/>
        <v>1206.3249999999998</v>
      </c>
      <c r="AB415" s="30"/>
    </row>
    <row r="416" spans="1:28" s="19" customFormat="1" ht="42.75" hidden="1" x14ac:dyDescent="0.3">
      <c r="A416" s="31">
        <v>405</v>
      </c>
      <c r="B416" s="31"/>
      <c r="C416" s="78">
        <v>2</v>
      </c>
      <c r="D416" s="78" t="s">
        <v>441</v>
      </c>
      <c r="E416" s="32" t="s">
        <v>9</v>
      </c>
      <c r="F416" s="76">
        <v>284.48275862068965</v>
      </c>
      <c r="G416" s="76">
        <f t="shared" si="55"/>
        <v>568.9655172413793</v>
      </c>
      <c r="H416" s="33" t="s">
        <v>20</v>
      </c>
      <c r="I416" s="34">
        <f t="shared" si="56"/>
        <v>0</v>
      </c>
      <c r="J416" s="34" t="s">
        <v>904</v>
      </c>
      <c r="K416" s="34" t="s">
        <v>20</v>
      </c>
      <c r="L416" s="34">
        <f t="shared" si="57"/>
        <v>0</v>
      </c>
      <c r="M416" s="34" t="s">
        <v>849</v>
      </c>
      <c r="N416" s="34" t="s">
        <v>840</v>
      </c>
      <c r="O416" s="34">
        <f t="shared" si="54"/>
        <v>0</v>
      </c>
      <c r="P416" s="34" t="s">
        <v>936</v>
      </c>
      <c r="Q416" s="36">
        <v>318.39999999999998</v>
      </c>
      <c r="R416" s="34">
        <f t="shared" si="58"/>
        <v>636.79999999999995</v>
      </c>
      <c r="S416" s="34" t="s">
        <v>907</v>
      </c>
      <c r="T416" s="37">
        <v>1786.05</v>
      </c>
      <c r="U416" s="34">
        <f t="shared" si="59"/>
        <v>3572.1</v>
      </c>
      <c r="V416" s="38" t="s">
        <v>928</v>
      </c>
      <c r="W416" s="37" t="s">
        <v>840</v>
      </c>
      <c r="X416" s="34">
        <f t="shared" si="60"/>
        <v>0</v>
      </c>
      <c r="Y416" s="38" t="s">
        <v>840</v>
      </c>
      <c r="Z416" s="39">
        <f t="shared" si="61"/>
        <v>1052.2249999999999</v>
      </c>
      <c r="AA416" s="40">
        <f t="shared" si="62"/>
        <v>2104.4499999999998</v>
      </c>
      <c r="AB416" s="30"/>
    </row>
    <row r="417" spans="1:28" s="19" customFormat="1" ht="42.75" hidden="1" x14ac:dyDescent="0.3">
      <c r="A417" s="31">
        <v>406</v>
      </c>
      <c r="B417" s="31"/>
      <c r="C417" s="78">
        <v>2</v>
      </c>
      <c r="D417" s="78" t="s">
        <v>442</v>
      </c>
      <c r="E417" s="32" t="s">
        <v>9</v>
      </c>
      <c r="F417" s="76">
        <v>65.172413793103445</v>
      </c>
      <c r="G417" s="76">
        <f t="shared" si="55"/>
        <v>130.34482758620689</v>
      </c>
      <c r="H417" s="33" t="s">
        <v>20</v>
      </c>
      <c r="I417" s="34">
        <f t="shared" si="56"/>
        <v>0</v>
      </c>
      <c r="J417" s="34" t="s">
        <v>904</v>
      </c>
      <c r="K417" s="39" t="s">
        <v>20</v>
      </c>
      <c r="L417" s="34">
        <f t="shared" si="57"/>
        <v>0</v>
      </c>
      <c r="M417" s="34" t="s">
        <v>849</v>
      </c>
      <c r="N417" s="34" t="s">
        <v>840</v>
      </c>
      <c r="O417" s="34">
        <f t="shared" si="54"/>
        <v>0</v>
      </c>
      <c r="P417" s="34" t="s">
        <v>936</v>
      </c>
      <c r="Q417" s="36">
        <v>114</v>
      </c>
      <c r="R417" s="34">
        <f t="shared" si="58"/>
        <v>228</v>
      </c>
      <c r="S417" s="34" t="s">
        <v>907</v>
      </c>
      <c r="T417" s="37">
        <v>1559.25</v>
      </c>
      <c r="U417" s="34">
        <f t="shared" si="59"/>
        <v>3118.5</v>
      </c>
      <c r="V417" s="38" t="s">
        <v>928</v>
      </c>
      <c r="W417" s="37" t="s">
        <v>840</v>
      </c>
      <c r="X417" s="34">
        <f t="shared" si="60"/>
        <v>0</v>
      </c>
      <c r="Y417" s="38" t="s">
        <v>840</v>
      </c>
      <c r="Z417" s="39">
        <f t="shared" si="61"/>
        <v>836.625</v>
      </c>
      <c r="AA417" s="40">
        <f t="shared" si="62"/>
        <v>1673.25</v>
      </c>
      <c r="AB417" s="30"/>
    </row>
    <row r="418" spans="1:28" s="19" customFormat="1" ht="42.75" hidden="1" x14ac:dyDescent="0.3">
      <c r="A418" s="31">
        <v>407</v>
      </c>
      <c r="B418" s="31"/>
      <c r="C418" s="78">
        <v>1</v>
      </c>
      <c r="D418" s="78" t="s">
        <v>443</v>
      </c>
      <c r="E418" s="32" t="s">
        <v>9</v>
      </c>
      <c r="F418" s="76">
        <v>363.10344827586209</v>
      </c>
      <c r="G418" s="76">
        <f t="shared" si="55"/>
        <v>363.10344827586209</v>
      </c>
      <c r="H418" s="33" t="s">
        <v>20</v>
      </c>
      <c r="I418" s="34">
        <f t="shared" si="56"/>
        <v>0</v>
      </c>
      <c r="J418" s="34" t="s">
        <v>904</v>
      </c>
      <c r="K418" s="34" t="s">
        <v>20</v>
      </c>
      <c r="L418" s="34">
        <f t="shared" si="57"/>
        <v>0</v>
      </c>
      <c r="M418" s="34" t="s">
        <v>849</v>
      </c>
      <c r="N418" s="41" t="s">
        <v>840</v>
      </c>
      <c r="O418" s="34">
        <f t="shared" si="54"/>
        <v>0</v>
      </c>
      <c r="P418" s="34" t="s">
        <v>936</v>
      </c>
      <c r="Q418" s="36">
        <v>479.61649999999997</v>
      </c>
      <c r="R418" s="34">
        <f t="shared" si="58"/>
        <v>479.61649999999997</v>
      </c>
      <c r="S418" s="34" t="s">
        <v>907</v>
      </c>
      <c r="T418" s="37">
        <v>2664.9</v>
      </c>
      <c r="U418" s="34">
        <f t="shared" si="59"/>
        <v>2664.9</v>
      </c>
      <c r="V418" s="38" t="s">
        <v>928</v>
      </c>
      <c r="W418" s="37" t="s">
        <v>840</v>
      </c>
      <c r="X418" s="34">
        <f t="shared" si="60"/>
        <v>0</v>
      </c>
      <c r="Y418" s="38" t="s">
        <v>840</v>
      </c>
      <c r="Z418" s="39">
        <f t="shared" si="61"/>
        <v>1572.2582499999999</v>
      </c>
      <c r="AA418" s="40">
        <f t="shared" si="62"/>
        <v>1572.2582499999999</v>
      </c>
      <c r="AB418" s="30"/>
    </row>
    <row r="419" spans="1:28" s="19" customFormat="1" ht="57" hidden="1" x14ac:dyDescent="0.3">
      <c r="A419" s="31">
        <v>408</v>
      </c>
      <c r="B419" s="31"/>
      <c r="C419" s="78">
        <v>1</v>
      </c>
      <c r="D419" s="78" t="s">
        <v>444</v>
      </c>
      <c r="E419" s="32" t="s">
        <v>6</v>
      </c>
      <c r="F419" s="76">
        <v>445.68965517241384</v>
      </c>
      <c r="G419" s="76">
        <f t="shared" si="55"/>
        <v>445.68965517241384</v>
      </c>
      <c r="H419" s="33">
        <v>180.70000000000002</v>
      </c>
      <c r="I419" s="34">
        <f t="shared" si="56"/>
        <v>180.70000000000002</v>
      </c>
      <c r="J419" s="34" t="s">
        <v>848</v>
      </c>
      <c r="K419" s="34" t="s">
        <v>20</v>
      </c>
      <c r="L419" s="34">
        <f t="shared" si="57"/>
        <v>0</v>
      </c>
      <c r="M419" s="34" t="s">
        <v>849</v>
      </c>
      <c r="N419" s="34" t="s">
        <v>840</v>
      </c>
      <c r="O419" s="34">
        <f t="shared" si="54"/>
        <v>0</v>
      </c>
      <c r="P419" s="34" t="s">
        <v>936</v>
      </c>
      <c r="Q419" s="36" t="s">
        <v>840</v>
      </c>
      <c r="R419" s="34">
        <f t="shared" si="58"/>
        <v>0</v>
      </c>
      <c r="S419" s="34" t="s">
        <v>907</v>
      </c>
      <c r="T419" s="37">
        <v>6974.1</v>
      </c>
      <c r="U419" s="34">
        <f t="shared" si="59"/>
        <v>6974.1</v>
      </c>
      <c r="V419" s="38" t="s">
        <v>928</v>
      </c>
      <c r="W419" s="37" t="s">
        <v>840</v>
      </c>
      <c r="X419" s="34">
        <f t="shared" si="60"/>
        <v>0</v>
      </c>
      <c r="Y419" s="38" t="s">
        <v>840</v>
      </c>
      <c r="Z419" s="39">
        <f t="shared" si="61"/>
        <v>3577.4</v>
      </c>
      <c r="AA419" s="40">
        <f t="shared" si="62"/>
        <v>3577.4</v>
      </c>
      <c r="AB419" s="30"/>
    </row>
    <row r="420" spans="1:28" s="19" customFormat="1" ht="57" hidden="1" x14ac:dyDescent="0.3">
      <c r="A420" s="31">
        <v>409</v>
      </c>
      <c r="B420" s="31"/>
      <c r="C420" s="78">
        <v>2</v>
      </c>
      <c r="D420" s="78" t="s">
        <v>445</v>
      </c>
      <c r="E420" s="32" t="s">
        <v>9</v>
      </c>
      <c r="F420" s="76">
        <v>357.93103448275866</v>
      </c>
      <c r="G420" s="76">
        <f t="shared" si="55"/>
        <v>715.86206896551732</v>
      </c>
      <c r="H420" s="33">
        <v>396.5</v>
      </c>
      <c r="I420" s="34">
        <f t="shared" si="56"/>
        <v>793</v>
      </c>
      <c r="J420" s="34" t="s">
        <v>848</v>
      </c>
      <c r="K420" s="34" t="s">
        <v>20</v>
      </c>
      <c r="L420" s="34">
        <f t="shared" si="57"/>
        <v>0</v>
      </c>
      <c r="M420" s="34" t="s">
        <v>849</v>
      </c>
      <c r="N420" s="34" t="s">
        <v>840</v>
      </c>
      <c r="O420" s="34">
        <f t="shared" si="54"/>
        <v>0</v>
      </c>
      <c r="P420" s="34" t="s">
        <v>936</v>
      </c>
      <c r="Q420" s="36">
        <v>442.25</v>
      </c>
      <c r="R420" s="34">
        <f t="shared" si="58"/>
        <v>884.5</v>
      </c>
      <c r="S420" s="34" t="s">
        <v>907</v>
      </c>
      <c r="T420" s="37" t="s">
        <v>840</v>
      </c>
      <c r="U420" s="34">
        <f t="shared" si="59"/>
        <v>0</v>
      </c>
      <c r="V420" s="38" t="s">
        <v>840</v>
      </c>
      <c r="W420" s="37" t="s">
        <v>840</v>
      </c>
      <c r="X420" s="34">
        <f t="shared" si="60"/>
        <v>0</v>
      </c>
      <c r="Y420" s="38" t="s">
        <v>840</v>
      </c>
      <c r="Z420" s="39">
        <f t="shared" si="61"/>
        <v>419.375</v>
      </c>
      <c r="AA420" s="40">
        <f t="shared" si="62"/>
        <v>838.75</v>
      </c>
      <c r="AB420" s="30"/>
    </row>
    <row r="421" spans="1:28" s="19" customFormat="1" ht="57" hidden="1" x14ac:dyDescent="0.3">
      <c r="A421" s="31">
        <v>410</v>
      </c>
      <c r="B421" s="31"/>
      <c r="C421" s="78">
        <v>1</v>
      </c>
      <c r="D421" s="78" t="s">
        <v>446</v>
      </c>
      <c r="E421" s="32" t="s">
        <v>9</v>
      </c>
      <c r="F421" s="76">
        <v>247.24137931034485</v>
      </c>
      <c r="G421" s="76">
        <f t="shared" si="55"/>
        <v>247.24137931034485</v>
      </c>
      <c r="H421" s="33">
        <v>188.5</v>
      </c>
      <c r="I421" s="34">
        <f t="shared" si="56"/>
        <v>188.5</v>
      </c>
      <c r="J421" s="34" t="s">
        <v>848</v>
      </c>
      <c r="K421" s="39" t="s">
        <v>20</v>
      </c>
      <c r="L421" s="34">
        <f t="shared" si="57"/>
        <v>0</v>
      </c>
      <c r="M421" s="34" t="s">
        <v>849</v>
      </c>
      <c r="N421" s="41" t="s">
        <v>840</v>
      </c>
      <c r="O421" s="34">
        <f t="shared" si="54"/>
        <v>0</v>
      </c>
      <c r="P421" s="34" t="s">
        <v>936</v>
      </c>
      <c r="Q421" s="36">
        <v>523.91399999999999</v>
      </c>
      <c r="R421" s="34">
        <f t="shared" si="58"/>
        <v>523.91399999999999</v>
      </c>
      <c r="S421" s="34" t="s">
        <v>907</v>
      </c>
      <c r="T421" s="37">
        <v>5499.9</v>
      </c>
      <c r="U421" s="34">
        <f t="shared" si="59"/>
        <v>5499.9</v>
      </c>
      <c r="V421" s="38" t="s">
        <v>928</v>
      </c>
      <c r="W421" s="37" t="s">
        <v>840</v>
      </c>
      <c r="X421" s="34">
        <f t="shared" si="60"/>
        <v>0</v>
      </c>
      <c r="Y421" s="38" t="s">
        <v>840</v>
      </c>
      <c r="Z421" s="39">
        <f t="shared" si="61"/>
        <v>523.91399999999999</v>
      </c>
      <c r="AA421" s="40">
        <f t="shared" si="62"/>
        <v>523.91399999999999</v>
      </c>
      <c r="AB421" s="30"/>
    </row>
    <row r="422" spans="1:28" s="19" customFormat="1" ht="57" hidden="1" x14ac:dyDescent="0.3">
      <c r="A422" s="31">
        <v>411</v>
      </c>
      <c r="B422" s="31"/>
      <c r="C422" s="78">
        <v>1</v>
      </c>
      <c r="D422" s="78" t="s">
        <v>447</v>
      </c>
      <c r="E422" s="32" t="s">
        <v>9</v>
      </c>
      <c r="F422" s="76">
        <v>305.17241379310349</v>
      </c>
      <c r="G422" s="76">
        <f t="shared" si="55"/>
        <v>305.17241379310349</v>
      </c>
      <c r="H422" s="33">
        <v>239.20000000000002</v>
      </c>
      <c r="I422" s="34">
        <f t="shared" si="56"/>
        <v>239.20000000000002</v>
      </c>
      <c r="J422" s="34" t="s">
        <v>848</v>
      </c>
      <c r="K422" s="34" t="s">
        <v>20</v>
      </c>
      <c r="L422" s="34">
        <f t="shared" si="57"/>
        <v>0</v>
      </c>
      <c r="M422" s="34" t="s">
        <v>849</v>
      </c>
      <c r="N422" s="41" t="s">
        <v>840</v>
      </c>
      <c r="O422" s="34">
        <f t="shared" si="54"/>
        <v>0</v>
      </c>
      <c r="P422" s="34" t="s">
        <v>936</v>
      </c>
      <c r="Q422" s="36">
        <v>484.44500000000005</v>
      </c>
      <c r="R422" s="34">
        <f t="shared" si="58"/>
        <v>484.44500000000005</v>
      </c>
      <c r="S422" s="34" t="s">
        <v>907</v>
      </c>
      <c r="T422" s="37">
        <v>6577.2</v>
      </c>
      <c r="U422" s="34">
        <f t="shared" si="59"/>
        <v>6577.2</v>
      </c>
      <c r="V422" s="38" t="s">
        <v>928</v>
      </c>
      <c r="W422" s="37" t="s">
        <v>840</v>
      </c>
      <c r="X422" s="34">
        <f t="shared" si="60"/>
        <v>0</v>
      </c>
      <c r="Y422" s="38" t="s">
        <v>840</v>
      </c>
      <c r="Z422" s="39">
        <f t="shared" si="61"/>
        <v>484.44500000000005</v>
      </c>
      <c r="AA422" s="40">
        <f t="shared" si="62"/>
        <v>484.44500000000005</v>
      </c>
      <c r="AB422" s="30"/>
    </row>
    <row r="423" spans="1:28" s="19" customFormat="1" ht="57" hidden="1" x14ac:dyDescent="0.3">
      <c r="A423" s="31">
        <v>412</v>
      </c>
      <c r="B423" s="31"/>
      <c r="C423" s="78">
        <v>1</v>
      </c>
      <c r="D423" s="78" t="s">
        <v>448</v>
      </c>
      <c r="E423" s="32" t="s">
        <v>9</v>
      </c>
      <c r="F423" s="76">
        <v>172.41379310344828</v>
      </c>
      <c r="G423" s="76">
        <f t="shared" si="55"/>
        <v>172.41379310344828</v>
      </c>
      <c r="H423" s="33">
        <v>131.30000000000001</v>
      </c>
      <c r="I423" s="34">
        <f t="shared" si="56"/>
        <v>131.30000000000001</v>
      </c>
      <c r="J423" s="34" t="s">
        <v>848</v>
      </c>
      <c r="K423" s="39" t="s">
        <v>20</v>
      </c>
      <c r="L423" s="34">
        <f t="shared" si="57"/>
        <v>0</v>
      </c>
      <c r="M423" s="34" t="s">
        <v>849</v>
      </c>
      <c r="N423" s="41" t="s">
        <v>840</v>
      </c>
      <c r="O423" s="34">
        <f t="shared" si="54"/>
        <v>0</v>
      </c>
      <c r="P423" s="34" t="s">
        <v>936</v>
      </c>
      <c r="Q423" s="36" t="s">
        <v>840</v>
      </c>
      <c r="R423" s="34">
        <f t="shared" si="58"/>
        <v>0</v>
      </c>
      <c r="S423" s="34" t="s">
        <v>907</v>
      </c>
      <c r="T423" s="37">
        <v>3657.15</v>
      </c>
      <c r="U423" s="34">
        <f t="shared" si="59"/>
        <v>3657.15</v>
      </c>
      <c r="V423" s="38" t="s">
        <v>928</v>
      </c>
      <c r="W423" s="37" t="s">
        <v>840</v>
      </c>
      <c r="X423" s="34">
        <f t="shared" si="60"/>
        <v>0</v>
      </c>
      <c r="Y423" s="38" t="s">
        <v>840</v>
      </c>
      <c r="Z423" s="39">
        <f t="shared" si="61"/>
        <v>1894.2249999999999</v>
      </c>
      <c r="AA423" s="40">
        <f t="shared" si="62"/>
        <v>1894.2249999999999</v>
      </c>
      <c r="AB423" s="30"/>
    </row>
    <row r="424" spans="1:28" s="19" customFormat="1" ht="57" hidden="1" x14ac:dyDescent="0.3">
      <c r="A424" s="31">
        <v>413</v>
      </c>
      <c r="B424" s="31"/>
      <c r="C424" s="78">
        <v>2</v>
      </c>
      <c r="D424" s="78" t="s">
        <v>449</v>
      </c>
      <c r="E424" s="32" t="s">
        <v>9</v>
      </c>
      <c r="F424" s="76">
        <v>324.13793103448279</v>
      </c>
      <c r="G424" s="76">
        <f t="shared" si="55"/>
        <v>648.27586206896558</v>
      </c>
      <c r="H424" s="33">
        <v>210.6</v>
      </c>
      <c r="I424" s="34">
        <f t="shared" si="56"/>
        <v>421.2</v>
      </c>
      <c r="J424" s="34" t="s">
        <v>848</v>
      </c>
      <c r="K424" s="39" t="s">
        <v>20</v>
      </c>
      <c r="L424" s="34">
        <f t="shared" si="57"/>
        <v>0</v>
      </c>
      <c r="M424" s="34" t="s">
        <v>849</v>
      </c>
      <c r="N424" s="41" t="s">
        <v>840</v>
      </c>
      <c r="O424" s="34">
        <f t="shared" si="54"/>
        <v>0</v>
      </c>
      <c r="P424" s="34" t="s">
        <v>936</v>
      </c>
      <c r="Q424" s="36">
        <v>291.60000000000002</v>
      </c>
      <c r="R424" s="34">
        <f t="shared" si="58"/>
        <v>583.20000000000005</v>
      </c>
      <c r="S424" s="34" t="s">
        <v>907</v>
      </c>
      <c r="T424" s="37">
        <v>2579.85</v>
      </c>
      <c r="U424" s="34">
        <f t="shared" si="59"/>
        <v>5159.7</v>
      </c>
      <c r="V424" s="38" t="s">
        <v>928</v>
      </c>
      <c r="W424" s="37" t="s">
        <v>840</v>
      </c>
      <c r="X424" s="34">
        <f t="shared" si="60"/>
        <v>0</v>
      </c>
      <c r="Y424" s="38" t="s">
        <v>840</v>
      </c>
      <c r="Z424" s="39">
        <f t="shared" si="61"/>
        <v>291.60000000000002</v>
      </c>
      <c r="AA424" s="40">
        <f t="shared" si="62"/>
        <v>583.20000000000005</v>
      </c>
      <c r="AB424" s="30"/>
    </row>
    <row r="425" spans="1:28" s="19" customFormat="1" ht="57" hidden="1" x14ac:dyDescent="0.3">
      <c r="A425" s="31">
        <v>414</v>
      </c>
      <c r="B425" s="31"/>
      <c r="C425" s="78">
        <v>1</v>
      </c>
      <c r="D425" s="78" t="s">
        <v>450</v>
      </c>
      <c r="E425" s="32" t="s">
        <v>9</v>
      </c>
      <c r="F425" s="76">
        <v>625.86206896551732</v>
      </c>
      <c r="G425" s="76">
        <f t="shared" si="55"/>
        <v>625.86206896551732</v>
      </c>
      <c r="H425" s="33">
        <v>630.5</v>
      </c>
      <c r="I425" s="34">
        <f t="shared" si="56"/>
        <v>630.5</v>
      </c>
      <c r="J425" s="34" t="s">
        <v>848</v>
      </c>
      <c r="K425" s="39" t="s">
        <v>20</v>
      </c>
      <c r="L425" s="34">
        <f t="shared" si="57"/>
        <v>0</v>
      </c>
      <c r="M425" s="34" t="s">
        <v>849</v>
      </c>
      <c r="N425" s="41" t="s">
        <v>840</v>
      </c>
      <c r="O425" s="34">
        <f t="shared" si="54"/>
        <v>0</v>
      </c>
      <c r="P425" s="34" t="s">
        <v>936</v>
      </c>
      <c r="Q425" s="36">
        <v>994.5</v>
      </c>
      <c r="R425" s="34">
        <f t="shared" si="58"/>
        <v>994.5</v>
      </c>
      <c r="S425" s="34" t="s">
        <v>907</v>
      </c>
      <c r="T425" s="37">
        <v>11878.65</v>
      </c>
      <c r="U425" s="34">
        <f t="shared" si="59"/>
        <v>11878.65</v>
      </c>
      <c r="V425" s="38" t="s">
        <v>928</v>
      </c>
      <c r="W425" s="37" t="s">
        <v>840</v>
      </c>
      <c r="X425" s="34">
        <f t="shared" si="60"/>
        <v>0</v>
      </c>
      <c r="Y425" s="38" t="s">
        <v>840</v>
      </c>
      <c r="Z425" s="39">
        <f t="shared" si="61"/>
        <v>994.5</v>
      </c>
      <c r="AA425" s="40">
        <f t="shared" si="62"/>
        <v>994.5</v>
      </c>
      <c r="AB425" s="30"/>
    </row>
    <row r="426" spans="1:28" s="19" customFormat="1" ht="57" hidden="1" x14ac:dyDescent="0.3">
      <c r="A426" s="31">
        <v>415</v>
      </c>
      <c r="B426" s="31"/>
      <c r="C426" s="78">
        <v>1</v>
      </c>
      <c r="D426" s="78" t="s">
        <v>451</v>
      </c>
      <c r="E426" s="32" t="s">
        <v>9</v>
      </c>
      <c r="F426" s="76">
        <v>1510.344827586207</v>
      </c>
      <c r="G426" s="76">
        <f t="shared" si="55"/>
        <v>1510.344827586207</v>
      </c>
      <c r="H426" s="33">
        <v>2099.5</v>
      </c>
      <c r="I426" s="34">
        <f t="shared" si="56"/>
        <v>2099.5</v>
      </c>
      <c r="J426" s="34" t="s">
        <v>848</v>
      </c>
      <c r="K426" s="39" t="s">
        <v>20</v>
      </c>
      <c r="L426" s="34">
        <f t="shared" si="57"/>
        <v>0</v>
      </c>
      <c r="M426" s="34" t="s">
        <v>849</v>
      </c>
      <c r="N426" s="34" t="s">
        <v>840</v>
      </c>
      <c r="O426" s="34">
        <f t="shared" si="54"/>
        <v>0</v>
      </c>
      <c r="P426" s="34" t="s">
        <v>936</v>
      </c>
      <c r="Q426" s="36" t="s">
        <v>840</v>
      </c>
      <c r="R426" s="34">
        <f t="shared" si="58"/>
        <v>0</v>
      </c>
      <c r="S426" s="34" t="s">
        <v>904</v>
      </c>
      <c r="T426" s="37">
        <v>39491.550000000003</v>
      </c>
      <c r="U426" s="34">
        <f t="shared" si="59"/>
        <v>39491.550000000003</v>
      </c>
      <c r="V426" s="38" t="s">
        <v>928</v>
      </c>
      <c r="W426" s="37" t="s">
        <v>840</v>
      </c>
      <c r="X426" s="34">
        <f t="shared" si="60"/>
        <v>0</v>
      </c>
      <c r="Y426" s="38" t="s">
        <v>840</v>
      </c>
      <c r="Z426" s="39">
        <f t="shared" si="61"/>
        <v>20795.525000000001</v>
      </c>
      <c r="AA426" s="40">
        <f t="shared" si="62"/>
        <v>20795.525000000001</v>
      </c>
      <c r="AB426" s="30"/>
    </row>
    <row r="427" spans="1:28" s="19" customFormat="1" ht="57" hidden="1" x14ac:dyDescent="0.3">
      <c r="A427" s="31">
        <v>416</v>
      </c>
      <c r="B427" s="31"/>
      <c r="C427" s="78">
        <v>2</v>
      </c>
      <c r="D427" s="78" t="s">
        <v>452</v>
      </c>
      <c r="E427" s="32" t="s">
        <v>9</v>
      </c>
      <c r="F427" s="76">
        <v>540</v>
      </c>
      <c r="G427" s="76">
        <f t="shared" si="55"/>
        <v>1080</v>
      </c>
      <c r="H427" s="33">
        <v>713.7</v>
      </c>
      <c r="I427" s="34">
        <f t="shared" si="56"/>
        <v>1427.4</v>
      </c>
      <c r="J427" s="34" t="s">
        <v>848</v>
      </c>
      <c r="K427" s="39" t="s">
        <v>20</v>
      </c>
      <c r="L427" s="34">
        <f t="shared" si="57"/>
        <v>0</v>
      </c>
      <c r="M427" s="34" t="s">
        <v>849</v>
      </c>
      <c r="N427" s="41" t="s">
        <v>840</v>
      </c>
      <c r="O427" s="34">
        <f t="shared" si="54"/>
        <v>0</v>
      </c>
      <c r="P427" s="34" t="s">
        <v>936</v>
      </c>
      <c r="Q427" s="36" t="s">
        <v>840</v>
      </c>
      <c r="R427" s="34">
        <f t="shared" si="58"/>
        <v>0</v>
      </c>
      <c r="S427" s="34" t="s">
        <v>904</v>
      </c>
      <c r="T427" s="37">
        <v>10007.549999999999</v>
      </c>
      <c r="U427" s="34">
        <f t="shared" si="59"/>
        <v>20015.099999999999</v>
      </c>
      <c r="V427" s="38" t="s">
        <v>928</v>
      </c>
      <c r="W427" s="37" t="s">
        <v>840</v>
      </c>
      <c r="X427" s="34">
        <f t="shared" si="60"/>
        <v>0</v>
      </c>
      <c r="Y427" s="38" t="s">
        <v>840</v>
      </c>
      <c r="Z427" s="39">
        <f t="shared" si="61"/>
        <v>5360.6249999999991</v>
      </c>
      <c r="AA427" s="40">
        <f t="shared" si="62"/>
        <v>10721.249999999998</v>
      </c>
      <c r="AB427" s="30"/>
    </row>
    <row r="428" spans="1:28" s="19" customFormat="1" ht="57" hidden="1" x14ac:dyDescent="0.3">
      <c r="A428" s="31">
        <v>417</v>
      </c>
      <c r="B428" s="31"/>
      <c r="C428" s="78">
        <v>1</v>
      </c>
      <c r="D428" s="78" t="s">
        <v>453</v>
      </c>
      <c r="E428" s="32" t="s">
        <v>9</v>
      </c>
      <c r="F428" s="76">
        <v>364.13793103448279</v>
      </c>
      <c r="G428" s="76">
        <f t="shared" si="55"/>
        <v>364.13793103448279</v>
      </c>
      <c r="H428" s="33">
        <v>908.7</v>
      </c>
      <c r="I428" s="34">
        <f t="shared" si="56"/>
        <v>908.7</v>
      </c>
      <c r="J428" s="34" t="s">
        <v>848</v>
      </c>
      <c r="K428" s="39" t="s">
        <v>20</v>
      </c>
      <c r="L428" s="34">
        <f t="shared" si="57"/>
        <v>0</v>
      </c>
      <c r="M428" s="34" t="s">
        <v>849</v>
      </c>
      <c r="N428" s="41" t="s">
        <v>840</v>
      </c>
      <c r="O428" s="34">
        <f t="shared" si="54"/>
        <v>0</v>
      </c>
      <c r="P428" s="34" t="s">
        <v>936</v>
      </c>
      <c r="Q428" s="36">
        <v>500.85</v>
      </c>
      <c r="R428" s="34">
        <f t="shared" si="58"/>
        <v>500.85</v>
      </c>
      <c r="S428" s="34" t="s">
        <v>907</v>
      </c>
      <c r="T428" s="37">
        <v>7796.25</v>
      </c>
      <c r="U428" s="34">
        <f t="shared" si="59"/>
        <v>7796.25</v>
      </c>
      <c r="V428" s="38" t="s">
        <v>928</v>
      </c>
      <c r="W428" s="37" t="s">
        <v>840</v>
      </c>
      <c r="X428" s="34">
        <f t="shared" si="60"/>
        <v>0</v>
      </c>
      <c r="Y428" s="38" t="s">
        <v>840</v>
      </c>
      <c r="Z428" s="39">
        <f t="shared" si="61"/>
        <v>908.7</v>
      </c>
      <c r="AA428" s="40">
        <f t="shared" si="62"/>
        <v>908.7</v>
      </c>
      <c r="AB428" s="30"/>
    </row>
    <row r="429" spans="1:28" s="19" customFormat="1" ht="57" hidden="1" x14ac:dyDescent="0.3">
      <c r="A429" s="31">
        <v>418</v>
      </c>
      <c r="B429" s="31"/>
      <c r="C429" s="78">
        <v>1</v>
      </c>
      <c r="D429" s="78" t="s">
        <v>454</v>
      </c>
      <c r="E429" s="32" t="s">
        <v>9</v>
      </c>
      <c r="F429" s="76">
        <v>129.31034482758622</v>
      </c>
      <c r="G429" s="76">
        <f t="shared" si="55"/>
        <v>129.31034482758622</v>
      </c>
      <c r="H429" s="33">
        <v>266.5</v>
      </c>
      <c r="I429" s="34">
        <f t="shared" si="56"/>
        <v>266.5</v>
      </c>
      <c r="J429" s="34" t="s">
        <v>848</v>
      </c>
      <c r="K429" s="39" t="s">
        <v>20</v>
      </c>
      <c r="L429" s="34">
        <f t="shared" si="57"/>
        <v>0</v>
      </c>
      <c r="M429" s="34" t="s">
        <v>849</v>
      </c>
      <c r="N429" s="41" t="s">
        <v>840</v>
      </c>
      <c r="O429" s="34">
        <f t="shared" si="54"/>
        <v>0</v>
      </c>
      <c r="P429" s="34" t="s">
        <v>936</v>
      </c>
      <c r="Q429" s="36">
        <v>636.24150000000009</v>
      </c>
      <c r="R429" s="34">
        <f t="shared" si="58"/>
        <v>636.24150000000009</v>
      </c>
      <c r="S429" s="34" t="s">
        <v>907</v>
      </c>
      <c r="T429" s="37" t="s">
        <v>840</v>
      </c>
      <c r="U429" s="34">
        <f t="shared" si="59"/>
        <v>0</v>
      </c>
      <c r="V429" s="38" t="s">
        <v>840</v>
      </c>
      <c r="W429" s="37" t="s">
        <v>840</v>
      </c>
      <c r="X429" s="34">
        <f t="shared" si="60"/>
        <v>0</v>
      </c>
      <c r="Y429" s="38" t="s">
        <v>840</v>
      </c>
      <c r="Z429" s="39">
        <f t="shared" si="61"/>
        <v>451.37075000000004</v>
      </c>
      <c r="AA429" s="40">
        <f t="shared" si="62"/>
        <v>451.37075000000004</v>
      </c>
      <c r="AB429" s="30"/>
    </row>
    <row r="430" spans="1:28" s="19" customFormat="1" ht="57" hidden="1" x14ac:dyDescent="0.3">
      <c r="A430" s="31">
        <v>419</v>
      </c>
      <c r="B430" s="31"/>
      <c r="C430" s="78">
        <v>1</v>
      </c>
      <c r="D430" s="78" t="s">
        <v>455</v>
      </c>
      <c r="E430" s="32" t="s">
        <v>9</v>
      </c>
      <c r="F430" s="76">
        <v>150</v>
      </c>
      <c r="G430" s="76">
        <f t="shared" si="55"/>
        <v>150</v>
      </c>
      <c r="H430" s="33">
        <v>141.70000000000002</v>
      </c>
      <c r="I430" s="34">
        <f t="shared" si="56"/>
        <v>141.70000000000002</v>
      </c>
      <c r="J430" s="34" t="s">
        <v>848</v>
      </c>
      <c r="K430" s="39" t="s">
        <v>20</v>
      </c>
      <c r="L430" s="34">
        <f t="shared" si="57"/>
        <v>0</v>
      </c>
      <c r="M430" s="34" t="s">
        <v>849</v>
      </c>
      <c r="N430" s="34" t="s">
        <v>840</v>
      </c>
      <c r="O430" s="34">
        <f t="shared" si="54"/>
        <v>0</v>
      </c>
      <c r="P430" s="34" t="s">
        <v>936</v>
      </c>
      <c r="Q430" s="36">
        <v>196.2</v>
      </c>
      <c r="R430" s="34">
        <f t="shared" si="58"/>
        <v>196.2</v>
      </c>
      <c r="S430" s="34" t="s">
        <v>907</v>
      </c>
      <c r="T430" s="37">
        <v>3657.15</v>
      </c>
      <c r="U430" s="34">
        <f t="shared" si="59"/>
        <v>3657.15</v>
      </c>
      <c r="V430" s="38" t="s">
        <v>928</v>
      </c>
      <c r="W430" s="37" t="s">
        <v>840</v>
      </c>
      <c r="X430" s="34">
        <f t="shared" si="60"/>
        <v>0</v>
      </c>
      <c r="Y430" s="38" t="s">
        <v>840</v>
      </c>
      <c r="Z430" s="39">
        <f t="shared" si="61"/>
        <v>196.2</v>
      </c>
      <c r="AA430" s="40">
        <f t="shared" si="62"/>
        <v>196.2</v>
      </c>
      <c r="AB430" s="30"/>
    </row>
    <row r="431" spans="1:28" s="19" customFormat="1" ht="42.75" hidden="1" x14ac:dyDescent="0.3">
      <c r="A431" s="31">
        <v>420</v>
      </c>
      <c r="B431" s="31"/>
      <c r="C431" s="78">
        <v>2</v>
      </c>
      <c r="D431" s="78" t="s">
        <v>456</v>
      </c>
      <c r="E431" s="32" t="s">
        <v>9</v>
      </c>
      <c r="F431" s="76">
        <v>72.413793103448285</v>
      </c>
      <c r="G431" s="76">
        <f t="shared" si="55"/>
        <v>144.82758620689657</v>
      </c>
      <c r="H431" s="33" t="s">
        <v>20</v>
      </c>
      <c r="I431" s="34">
        <f t="shared" si="56"/>
        <v>0</v>
      </c>
      <c r="J431" s="34" t="s">
        <v>904</v>
      </c>
      <c r="K431" s="39" t="s">
        <v>20</v>
      </c>
      <c r="L431" s="34">
        <f t="shared" si="57"/>
        <v>0</v>
      </c>
      <c r="M431" s="34" t="s">
        <v>849</v>
      </c>
      <c r="N431" s="41" t="s">
        <v>840</v>
      </c>
      <c r="O431" s="34">
        <f t="shared" si="54"/>
        <v>0</v>
      </c>
      <c r="P431" s="34" t="s">
        <v>936</v>
      </c>
      <c r="Q431" s="36" t="s">
        <v>840</v>
      </c>
      <c r="R431" s="34">
        <f t="shared" si="58"/>
        <v>0</v>
      </c>
      <c r="S431" s="34" t="s">
        <v>907</v>
      </c>
      <c r="T431" s="37">
        <v>2069.5500000000002</v>
      </c>
      <c r="U431" s="34">
        <f t="shared" si="59"/>
        <v>4139.1000000000004</v>
      </c>
      <c r="V431" s="38" t="s">
        <v>928</v>
      </c>
      <c r="W431" s="37" t="s">
        <v>840</v>
      </c>
      <c r="X431" s="34">
        <f t="shared" si="60"/>
        <v>0</v>
      </c>
      <c r="Y431" s="38" t="s">
        <v>840</v>
      </c>
      <c r="Z431" s="39">
        <f t="shared" si="61"/>
        <v>2069.5500000000002</v>
      </c>
      <c r="AA431" s="40">
        <f t="shared" si="62"/>
        <v>4139.1000000000004</v>
      </c>
      <c r="AB431" s="30"/>
    </row>
    <row r="432" spans="1:28" s="19" customFormat="1" ht="57" hidden="1" x14ac:dyDescent="0.3">
      <c r="A432" s="31">
        <v>421</v>
      </c>
      <c r="B432" s="31"/>
      <c r="C432" s="78">
        <v>2</v>
      </c>
      <c r="D432" s="78" t="s">
        <v>457</v>
      </c>
      <c r="E432" s="32" t="s">
        <v>9</v>
      </c>
      <c r="F432" s="76">
        <v>72.413793103448285</v>
      </c>
      <c r="G432" s="76">
        <f t="shared" si="55"/>
        <v>144.82758620689657</v>
      </c>
      <c r="H432" s="33">
        <v>109.2</v>
      </c>
      <c r="I432" s="34">
        <f t="shared" si="56"/>
        <v>218.4</v>
      </c>
      <c r="J432" s="34" t="s">
        <v>848</v>
      </c>
      <c r="K432" s="34" t="s">
        <v>20</v>
      </c>
      <c r="L432" s="34">
        <f t="shared" si="57"/>
        <v>0</v>
      </c>
      <c r="M432" s="34" t="s">
        <v>849</v>
      </c>
      <c r="N432" s="41" t="s">
        <v>840</v>
      </c>
      <c r="O432" s="34">
        <f t="shared" si="54"/>
        <v>0</v>
      </c>
      <c r="P432" s="34" t="s">
        <v>936</v>
      </c>
      <c r="Q432" s="36">
        <v>210</v>
      </c>
      <c r="R432" s="34">
        <f t="shared" si="58"/>
        <v>420</v>
      </c>
      <c r="S432" s="34" t="s">
        <v>907</v>
      </c>
      <c r="T432" s="37">
        <v>2069.5500000000002</v>
      </c>
      <c r="U432" s="34">
        <f t="shared" si="59"/>
        <v>4139.1000000000004</v>
      </c>
      <c r="V432" s="38" t="s">
        <v>928</v>
      </c>
      <c r="W432" s="37" t="s">
        <v>840</v>
      </c>
      <c r="X432" s="34">
        <f t="shared" si="60"/>
        <v>0</v>
      </c>
      <c r="Y432" s="38" t="s">
        <v>840</v>
      </c>
      <c r="Z432" s="39">
        <f t="shared" si="61"/>
        <v>210</v>
      </c>
      <c r="AA432" s="40">
        <f t="shared" si="62"/>
        <v>420</v>
      </c>
      <c r="AB432" s="30"/>
    </row>
    <row r="433" spans="1:28" s="19" customFormat="1" ht="57" hidden="1" x14ac:dyDescent="0.3">
      <c r="A433" s="31">
        <v>422</v>
      </c>
      <c r="B433" s="31"/>
      <c r="C433" s="78">
        <v>2</v>
      </c>
      <c r="D433" s="78" t="s">
        <v>458</v>
      </c>
      <c r="E433" s="32" t="s">
        <v>9</v>
      </c>
      <c r="F433" s="76">
        <v>72.413793103448285</v>
      </c>
      <c r="G433" s="76">
        <f t="shared" si="55"/>
        <v>144.82758620689657</v>
      </c>
      <c r="H433" s="33">
        <v>109.2</v>
      </c>
      <c r="I433" s="34">
        <f t="shared" si="56"/>
        <v>218.4</v>
      </c>
      <c r="J433" s="34" t="s">
        <v>848</v>
      </c>
      <c r="K433" s="39" t="s">
        <v>20</v>
      </c>
      <c r="L433" s="34">
        <f t="shared" si="57"/>
        <v>0</v>
      </c>
      <c r="M433" s="34" t="s">
        <v>849</v>
      </c>
      <c r="N433" s="41" t="s">
        <v>840</v>
      </c>
      <c r="O433" s="34">
        <f t="shared" si="54"/>
        <v>0</v>
      </c>
      <c r="P433" s="34" t="s">
        <v>936</v>
      </c>
      <c r="Q433" s="36" t="s">
        <v>840</v>
      </c>
      <c r="R433" s="34">
        <f t="shared" si="58"/>
        <v>0</v>
      </c>
      <c r="S433" s="34" t="s">
        <v>907</v>
      </c>
      <c r="T433" s="37">
        <v>2069.5500000000002</v>
      </c>
      <c r="U433" s="34">
        <f t="shared" si="59"/>
        <v>4139.1000000000004</v>
      </c>
      <c r="V433" s="38" t="s">
        <v>928</v>
      </c>
      <c r="W433" s="37" t="s">
        <v>840</v>
      </c>
      <c r="X433" s="34">
        <f t="shared" si="60"/>
        <v>0</v>
      </c>
      <c r="Y433" s="38" t="s">
        <v>840</v>
      </c>
      <c r="Z433" s="39">
        <f t="shared" si="61"/>
        <v>1089.375</v>
      </c>
      <c r="AA433" s="40">
        <f t="shared" si="62"/>
        <v>2178.75</v>
      </c>
      <c r="AB433" s="30"/>
    </row>
    <row r="434" spans="1:28" s="19" customFormat="1" ht="57" hidden="1" x14ac:dyDescent="0.3">
      <c r="A434" s="31">
        <v>423</v>
      </c>
      <c r="B434" s="31"/>
      <c r="C434" s="78">
        <v>2</v>
      </c>
      <c r="D434" s="78" t="s">
        <v>459</v>
      </c>
      <c r="E434" s="32" t="s">
        <v>9</v>
      </c>
      <c r="F434" s="76">
        <v>72.413793103448285</v>
      </c>
      <c r="G434" s="76">
        <f t="shared" si="55"/>
        <v>144.82758620689657</v>
      </c>
      <c r="H434" s="33">
        <v>109.2</v>
      </c>
      <c r="I434" s="34">
        <f t="shared" si="56"/>
        <v>218.4</v>
      </c>
      <c r="J434" s="34" t="s">
        <v>848</v>
      </c>
      <c r="K434" s="39" t="s">
        <v>20</v>
      </c>
      <c r="L434" s="34">
        <f t="shared" si="57"/>
        <v>0</v>
      </c>
      <c r="M434" s="34" t="s">
        <v>849</v>
      </c>
      <c r="N434" s="41" t="s">
        <v>840</v>
      </c>
      <c r="O434" s="34">
        <f t="shared" si="54"/>
        <v>0</v>
      </c>
      <c r="P434" s="34" t="s">
        <v>936</v>
      </c>
      <c r="Q434" s="36">
        <v>210</v>
      </c>
      <c r="R434" s="34">
        <f t="shared" si="58"/>
        <v>420</v>
      </c>
      <c r="S434" s="34" t="s">
        <v>907</v>
      </c>
      <c r="T434" s="37">
        <v>2069.5500000000002</v>
      </c>
      <c r="U434" s="34">
        <f t="shared" si="59"/>
        <v>4139.1000000000004</v>
      </c>
      <c r="V434" s="38" t="s">
        <v>928</v>
      </c>
      <c r="W434" s="37" t="s">
        <v>840</v>
      </c>
      <c r="X434" s="34">
        <f t="shared" si="60"/>
        <v>0</v>
      </c>
      <c r="Y434" s="38" t="s">
        <v>840</v>
      </c>
      <c r="Z434" s="39">
        <f t="shared" si="61"/>
        <v>210</v>
      </c>
      <c r="AA434" s="40">
        <f t="shared" si="62"/>
        <v>420</v>
      </c>
      <c r="AB434" s="30"/>
    </row>
    <row r="435" spans="1:28" s="19" customFormat="1" ht="57" hidden="1" x14ac:dyDescent="0.3">
      <c r="A435" s="31">
        <v>424</v>
      </c>
      <c r="B435" s="31"/>
      <c r="C435" s="78">
        <v>1</v>
      </c>
      <c r="D435" s="78" t="s">
        <v>460</v>
      </c>
      <c r="E435" s="32" t="s">
        <v>9</v>
      </c>
      <c r="F435" s="76">
        <v>170.68965517241381</v>
      </c>
      <c r="G435" s="76">
        <f t="shared" si="55"/>
        <v>170.68965517241381</v>
      </c>
      <c r="H435" s="33">
        <v>162.5</v>
      </c>
      <c r="I435" s="34">
        <f t="shared" si="56"/>
        <v>162.5</v>
      </c>
      <c r="J435" s="34" t="s">
        <v>848</v>
      </c>
      <c r="K435" s="34" t="s">
        <v>20</v>
      </c>
      <c r="L435" s="34">
        <f t="shared" si="57"/>
        <v>0</v>
      </c>
      <c r="M435" s="34" t="s">
        <v>849</v>
      </c>
      <c r="N435" s="41" t="s">
        <v>840</v>
      </c>
      <c r="O435" s="34">
        <f t="shared" si="54"/>
        <v>0</v>
      </c>
      <c r="P435" s="34" t="s">
        <v>936</v>
      </c>
      <c r="Q435" s="36" t="s">
        <v>840</v>
      </c>
      <c r="R435" s="34">
        <f t="shared" si="58"/>
        <v>0</v>
      </c>
      <c r="S435" s="34" t="s">
        <v>904</v>
      </c>
      <c r="T435" s="37">
        <v>708.75</v>
      </c>
      <c r="U435" s="34">
        <f t="shared" si="59"/>
        <v>708.75</v>
      </c>
      <c r="V435" s="38" t="s">
        <v>928</v>
      </c>
      <c r="W435" s="37" t="s">
        <v>840</v>
      </c>
      <c r="X435" s="34">
        <f t="shared" si="60"/>
        <v>0</v>
      </c>
      <c r="Y435" s="38" t="s">
        <v>840</v>
      </c>
      <c r="Z435" s="39">
        <f t="shared" si="61"/>
        <v>435.625</v>
      </c>
      <c r="AA435" s="40">
        <f t="shared" si="62"/>
        <v>435.625</v>
      </c>
      <c r="AB435" s="30"/>
    </row>
    <row r="436" spans="1:28" s="19" customFormat="1" ht="57" hidden="1" x14ac:dyDescent="0.3">
      <c r="A436" s="31">
        <v>425</v>
      </c>
      <c r="B436" s="31"/>
      <c r="C436" s="78">
        <v>3</v>
      </c>
      <c r="D436" s="78" t="s">
        <v>461</v>
      </c>
      <c r="E436" s="32" t="s">
        <v>9</v>
      </c>
      <c r="F436" s="76">
        <v>662.7155172413793</v>
      </c>
      <c r="G436" s="76">
        <f t="shared" si="55"/>
        <v>1988.1465517241379</v>
      </c>
      <c r="H436" s="33">
        <v>1085.5</v>
      </c>
      <c r="I436" s="34">
        <f t="shared" si="56"/>
        <v>3256.5</v>
      </c>
      <c r="J436" s="34" t="s">
        <v>848</v>
      </c>
      <c r="K436" s="34" t="s">
        <v>20</v>
      </c>
      <c r="L436" s="34">
        <f t="shared" si="57"/>
        <v>0</v>
      </c>
      <c r="M436" s="34" t="s">
        <v>849</v>
      </c>
      <c r="N436" s="41" t="s">
        <v>840</v>
      </c>
      <c r="O436" s="34">
        <f t="shared" si="54"/>
        <v>0</v>
      </c>
      <c r="P436" s="34" t="s">
        <v>936</v>
      </c>
      <c r="Q436" s="36">
        <v>1210.75</v>
      </c>
      <c r="R436" s="34">
        <f t="shared" si="58"/>
        <v>3632.25</v>
      </c>
      <c r="S436" s="34" t="s">
        <v>907</v>
      </c>
      <c r="T436" s="37">
        <v>4280.8500000000004</v>
      </c>
      <c r="U436" s="34">
        <f t="shared" si="59"/>
        <v>12842.550000000001</v>
      </c>
      <c r="V436" s="38" t="s">
        <v>928</v>
      </c>
      <c r="W436" s="37" t="s">
        <v>840</v>
      </c>
      <c r="X436" s="34">
        <f t="shared" si="60"/>
        <v>0</v>
      </c>
      <c r="Y436" s="38" t="s">
        <v>840</v>
      </c>
      <c r="Z436" s="39">
        <f t="shared" si="61"/>
        <v>1210.75</v>
      </c>
      <c r="AA436" s="40">
        <f t="shared" si="62"/>
        <v>3632.25</v>
      </c>
      <c r="AB436" s="30"/>
    </row>
    <row r="437" spans="1:28" s="19" customFormat="1" ht="57" hidden="1" x14ac:dyDescent="0.3">
      <c r="A437" s="31">
        <v>426</v>
      </c>
      <c r="B437" s="31"/>
      <c r="C437" s="78">
        <v>1</v>
      </c>
      <c r="D437" s="78" t="s">
        <v>462</v>
      </c>
      <c r="E437" s="32" t="s">
        <v>9</v>
      </c>
      <c r="F437" s="76">
        <v>76.724137931034491</v>
      </c>
      <c r="G437" s="76">
        <f t="shared" si="55"/>
        <v>76.724137931034491</v>
      </c>
      <c r="H437" s="33">
        <v>109.2</v>
      </c>
      <c r="I437" s="34">
        <f t="shared" si="56"/>
        <v>109.2</v>
      </c>
      <c r="J437" s="34" t="s">
        <v>848</v>
      </c>
      <c r="K437" s="39" t="s">
        <v>20</v>
      </c>
      <c r="L437" s="34">
        <f t="shared" si="57"/>
        <v>0</v>
      </c>
      <c r="M437" s="34" t="s">
        <v>849</v>
      </c>
      <c r="N437" s="34" t="s">
        <v>840</v>
      </c>
      <c r="O437" s="34">
        <f t="shared" si="54"/>
        <v>0</v>
      </c>
      <c r="P437" s="34" t="s">
        <v>936</v>
      </c>
      <c r="Q437" s="36">
        <v>213.39999999999998</v>
      </c>
      <c r="R437" s="34">
        <f t="shared" si="58"/>
        <v>213.39999999999998</v>
      </c>
      <c r="S437" s="34" t="s">
        <v>907</v>
      </c>
      <c r="T437" s="37">
        <v>2381.4</v>
      </c>
      <c r="U437" s="34">
        <f t="shared" si="59"/>
        <v>2381.4</v>
      </c>
      <c r="V437" s="38" t="s">
        <v>928</v>
      </c>
      <c r="W437" s="37" t="s">
        <v>840</v>
      </c>
      <c r="X437" s="34">
        <f t="shared" si="60"/>
        <v>0</v>
      </c>
      <c r="Y437" s="38" t="s">
        <v>840</v>
      </c>
      <c r="Z437" s="39">
        <f t="shared" si="61"/>
        <v>213.39999999999998</v>
      </c>
      <c r="AA437" s="40">
        <f t="shared" si="62"/>
        <v>213.39999999999998</v>
      </c>
      <c r="AB437" s="30"/>
    </row>
    <row r="438" spans="1:28" s="19" customFormat="1" ht="57" hidden="1" x14ac:dyDescent="0.3">
      <c r="A438" s="31">
        <v>427</v>
      </c>
      <c r="B438" s="31"/>
      <c r="C438" s="78">
        <v>1</v>
      </c>
      <c r="D438" s="78" t="s">
        <v>463</v>
      </c>
      <c r="E438" s="32" t="s">
        <v>9</v>
      </c>
      <c r="F438" s="76">
        <v>172.7586206896552</v>
      </c>
      <c r="G438" s="76">
        <f t="shared" si="55"/>
        <v>172.7586206896552</v>
      </c>
      <c r="H438" s="33">
        <v>210.6</v>
      </c>
      <c r="I438" s="34">
        <f t="shared" si="56"/>
        <v>210.6</v>
      </c>
      <c r="J438" s="34" t="s">
        <v>848</v>
      </c>
      <c r="K438" s="39" t="s">
        <v>20</v>
      </c>
      <c r="L438" s="34">
        <f t="shared" si="57"/>
        <v>0</v>
      </c>
      <c r="M438" s="34" t="s">
        <v>849</v>
      </c>
      <c r="N438" s="34" t="s">
        <v>840</v>
      </c>
      <c r="O438" s="34">
        <f t="shared" si="54"/>
        <v>0</v>
      </c>
      <c r="P438" s="34" t="s">
        <v>936</v>
      </c>
      <c r="Q438" s="36">
        <v>291.60000000000002</v>
      </c>
      <c r="R438" s="34">
        <f t="shared" si="58"/>
        <v>291.60000000000002</v>
      </c>
      <c r="S438" s="34" t="s">
        <v>907</v>
      </c>
      <c r="T438" s="37">
        <v>3969</v>
      </c>
      <c r="U438" s="34">
        <f t="shared" si="59"/>
        <v>3969</v>
      </c>
      <c r="V438" s="38" t="s">
        <v>928</v>
      </c>
      <c r="W438" s="37" t="s">
        <v>840</v>
      </c>
      <c r="X438" s="34">
        <f t="shared" si="60"/>
        <v>0</v>
      </c>
      <c r="Y438" s="38" t="s">
        <v>840</v>
      </c>
      <c r="Z438" s="39">
        <f t="shared" si="61"/>
        <v>291.60000000000002</v>
      </c>
      <c r="AA438" s="40">
        <f t="shared" si="62"/>
        <v>291.60000000000002</v>
      </c>
      <c r="AB438" s="30"/>
    </row>
    <row r="439" spans="1:28" s="19" customFormat="1" ht="57" hidden="1" x14ac:dyDescent="0.3">
      <c r="A439" s="31">
        <v>428</v>
      </c>
      <c r="B439" s="31"/>
      <c r="C439" s="78">
        <v>1</v>
      </c>
      <c r="D439" s="78" t="s">
        <v>464</v>
      </c>
      <c r="E439" s="32" t="s">
        <v>9</v>
      </c>
      <c r="F439" s="76">
        <v>90.517241379310349</v>
      </c>
      <c r="G439" s="76">
        <f t="shared" si="55"/>
        <v>90.517241379310349</v>
      </c>
      <c r="H439" s="33">
        <v>149.5</v>
      </c>
      <c r="I439" s="34">
        <f t="shared" si="56"/>
        <v>149.5</v>
      </c>
      <c r="J439" s="34" t="s">
        <v>848</v>
      </c>
      <c r="K439" s="39" t="s">
        <v>20</v>
      </c>
      <c r="L439" s="34">
        <f t="shared" si="57"/>
        <v>0</v>
      </c>
      <c r="M439" s="34" t="s">
        <v>849</v>
      </c>
      <c r="N439" s="41" t="s">
        <v>840</v>
      </c>
      <c r="O439" s="34">
        <f t="shared" si="54"/>
        <v>0</v>
      </c>
      <c r="P439" s="34" t="s">
        <v>936</v>
      </c>
      <c r="Q439" s="36">
        <v>207</v>
      </c>
      <c r="R439" s="34">
        <f t="shared" si="58"/>
        <v>207</v>
      </c>
      <c r="S439" s="34" t="s">
        <v>907</v>
      </c>
      <c r="T439" s="37">
        <v>4082.4</v>
      </c>
      <c r="U439" s="34">
        <f t="shared" si="59"/>
        <v>4082.4</v>
      </c>
      <c r="V439" s="38" t="s">
        <v>928</v>
      </c>
      <c r="W439" s="37" t="s">
        <v>840</v>
      </c>
      <c r="X439" s="34">
        <f t="shared" si="60"/>
        <v>0</v>
      </c>
      <c r="Y439" s="38" t="s">
        <v>840</v>
      </c>
      <c r="Z439" s="39">
        <f t="shared" si="61"/>
        <v>207</v>
      </c>
      <c r="AA439" s="40">
        <f t="shared" si="62"/>
        <v>207</v>
      </c>
      <c r="AB439" s="30"/>
    </row>
    <row r="440" spans="1:28" s="19" customFormat="1" ht="57" hidden="1" x14ac:dyDescent="0.3">
      <c r="A440" s="31">
        <v>429</v>
      </c>
      <c r="B440" s="31"/>
      <c r="C440" s="78">
        <v>1</v>
      </c>
      <c r="D440" s="78" t="s">
        <v>465</v>
      </c>
      <c r="E440" s="32" t="s">
        <v>9</v>
      </c>
      <c r="F440" s="76">
        <v>647.58620689655186</v>
      </c>
      <c r="G440" s="76">
        <f t="shared" si="55"/>
        <v>647.58620689655186</v>
      </c>
      <c r="H440" s="33">
        <v>566.80000000000007</v>
      </c>
      <c r="I440" s="34">
        <f t="shared" si="56"/>
        <v>566.80000000000007</v>
      </c>
      <c r="J440" s="34" t="s">
        <v>848</v>
      </c>
      <c r="K440" s="39" t="s">
        <v>20</v>
      </c>
      <c r="L440" s="34">
        <f t="shared" si="57"/>
        <v>0</v>
      </c>
      <c r="M440" s="34" t="s">
        <v>849</v>
      </c>
      <c r="N440" s="41" t="s">
        <v>840</v>
      </c>
      <c r="O440" s="34">
        <f t="shared" si="54"/>
        <v>0</v>
      </c>
      <c r="P440" s="34" t="s">
        <v>936</v>
      </c>
      <c r="Q440" s="36" t="s">
        <v>840</v>
      </c>
      <c r="R440" s="34">
        <f t="shared" si="58"/>
        <v>0</v>
      </c>
      <c r="S440" s="34" t="s">
        <v>904</v>
      </c>
      <c r="T440" s="37">
        <v>3175.2</v>
      </c>
      <c r="U440" s="34">
        <f t="shared" si="59"/>
        <v>3175.2</v>
      </c>
      <c r="V440" s="38" t="s">
        <v>928</v>
      </c>
      <c r="W440" s="37" t="s">
        <v>840</v>
      </c>
      <c r="X440" s="34">
        <f t="shared" si="60"/>
        <v>0</v>
      </c>
      <c r="Y440" s="38" t="s">
        <v>840</v>
      </c>
      <c r="Z440" s="39">
        <f t="shared" si="61"/>
        <v>1871</v>
      </c>
      <c r="AA440" s="40">
        <f t="shared" si="62"/>
        <v>1871</v>
      </c>
      <c r="AB440" s="30"/>
    </row>
    <row r="441" spans="1:28" s="19" customFormat="1" ht="57" hidden="1" x14ac:dyDescent="0.3">
      <c r="A441" s="31">
        <v>430</v>
      </c>
      <c r="B441" s="31"/>
      <c r="C441" s="78">
        <v>1</v>
      </c>
      <c r="D441" s="78" t="s">
        <v>466</v>
      </c>
      <c r="E441" s="32" t="s">
        <v>9</v>
      </c>
      <c r="F441" s="76">
        <v>206.0344827586207</v>
      </c>
      <c r="G441" s="76">
        <f t="shared" si="55"/>
        <v>206.0344827586207</v>
      </c>
      <c r="H441" s="33">
        <v>310.7</v>
      </c>
      <c r="I441" s="34">
        <f t="shared" si="56"/>
        <v>310.7</v>
      </c>
      <c r="J441" s="34" t="s">
        <v>848</v>
      </c>
      <c r="K441" s="39" t="s">
        <v>20</v>
      </c>
      <c r="L441" s="34">
        <f t="shared" si="57"/>
        <v>0</v>
      </c>
      <c r="M441" s="34" t="s">
        <v>849</v>
      </c>
      <c r="N441" s="34" t="s">
        <v>840</v>
      </c>
      <c r="O441" s="34">
        <f t="shared" si="54"/>
        <v>0</v>
      </c>
      <c r="P441" s="34" t="s">
        <v>936</v>
      </c>
      <c r="Q441" s="36">
        <v>358.5</v>
      </c>
      <c r="R441" s="34">
        <f t="shared" si="58"/>
        <v>358.5</v>
      </c>
      <c r="S441" s="34" t="s">
        <v>907</v>
      </c>
      <c r="T441" s="37">
        <v>5868.45</v>
      </c>
      <c r="U441" s="34">
        <f t="shared" si="59"/>
        <v>5868.45</v>
      </c>
      <c r="V441" s="38" t="s">
        <v>928</v>
      </c>
      <c r="W441" s="37" t="s">
        <v>840</v>
      </c>
      <c r="X441" s="34">
        <f t="shared" si="60"/>
        <v>0</v>
      </c>
      <c r="Y441" s="38" t="s">
        <v>840</v>
      </c>
      <c r="Z441" s="39">
        <f t="shared" si="61"/>
        <v>358.5</v>
      </c>
      <c r="AA441" s="40">
        <f t="shared" si="62"/>
        <v>358.5</v>
      </c>
      <c r="AB441" s="30"/>
    </row>
    <row r="442" spans="1:28" s="19" customFormat="1" ht="57" hidden="1" x14ac:dyDescent="0.3">
      <c r="A442" s="31">
        <v>431</v>
      </c>
      <c r="B442" s="31"/>
      <c r="C442" s="78">
        <v>1</v>
      </c>
      <c r="D442" s="78" t="s">
        <v>467</v>
      </c>
      <c r="E442" s="32" t="s">
        <v>9</v>
      </c>
      <c r="F442" s="76">
        <v>540</v>
      </c>
      <c r="G442" s="76">
        <f t="shared" si="55"/>
        <v>540</v>
      </c>
      <c r="H442" s="33">
        <v>704.6</v>
      </c>
      <c r="I442" s="34">
        <f t="shared" si="56"/>
        <v>704.6</v>
      </c>
      <c r="J442" s="34" t="s">
        <v>848</v>
      </c>
      <c r="K442" s="39" t="s">
        <v>20</v>
      </c>
      <c r="L442" s="34">
        <f t="shared" si="57"/>
        <v>0</v>
      </c>
      <c r="M442" s="34" t="s">
        <v>849</v>
      </c>
      <c r="N442" s="34" t="s">
        <v>840</v>
      </c>
      <c r="O442" s="34">
        <f t="shared" si="54"/>
        <v>0</v>
      </c>
      <c r="P442" s="34" t="s">
        <v>936</v>
      </c>
      <c r="Q442" s="36" t="s">
        <v>840</v>
      </c>
      <c r="R442" s="34">
        <f t="shared" si="58"/>
        <v>0</v>
      </c>
      <c r="S442" s="34" t="s">
        <v>904</v>
      </c>
      <c r="T442" s="37" t="s">
        <v>840</v>
      </c>
      <c r="U442" s="34">
        <f t="shared" si="59"/>
        <v>0</v>
      </c>
      <c r="V442" s="38" t="s">
        <v>840</v>
      </c>
      <c r="W442" s="37" t="s">
        <v>840</v>
      </c>
      <c r="X442" s="34">
        <f t="shared" si="60"/>
        <v>0</v>
      </c>
      <c r="Y442" s="38" t="s">
        <v>840</v>
      </c>
      <c r="Z442" s="39">
        <f t="shared" si="61"/>
        <v>704.6</v>
      </c>
      <c r="AA442" s="40">
        <f t="shared" si="62"/>
        <v>704.6</v>
      </c>
      <c r="AB442" s="30"/>
    </row>
    <row r="443" spans="1:28" s="19" customFormat="1" ht="57" hidden="1" x14ac:dyDescent="0.3">
      <c r="A443" s="31">
        <v>432</v>
      </c>
      <c r="B443" s="31"/>
      <c r="C443" s="78">
        <v>1</v>
      </c>
      <c r="D443" s="78" t="s">
        <v>468</v>
      </c>
      <c r="E443" s="32" t="s">
        <v>9</v>
      </c>
      <c r="F443" s="76">
        <v>361.0344827586207</v>
      </c>
      <c r="G443" s="76">
        <f t="shared" si="55"/>
        <v>361.0344827586207</v>
      </c>
      <c r="H443" s="33">
        <v>330.2</v>
      </c>
      <c r="I443" s="34">
        <f t="shared" si="56"/>
        <v>330.2</v>
      </c>
      <c r="J443" s="34" t="s">
        <v>848</v>
      </c>
      <c r="K443" s="34" t="s">
        <v>20</v>
      </c>
      <c r="L443" s="34">
        <f t="shared" si="57"/>
        <v>0</v>
      </c>
      <c r="M443" s="34" t="s">
        <v>849</v>
      </c>
      <c r="N443" s="34" t="s">
        <v>840</v>
      </c>
      <c r="O443" s="34">
        <f t="shared" si="54"/>
        <v>0</v>
      </c>
      <c r="P443" s="34" t="s">
        <v>936</v>
      </c>
      <c r="Q443" s="36">
        <v>369.18</v>
      </c>
      <c r="R443" s="34">
        <f t="shared" si="58"/>
        <v>369.18</v>
      </c>
      <c r="S443" s="34" t="s">
        <v>907</v>
      </c>
      <c r="T443" s="37">
        <v>2664.9</v>
      </c>
      <c r="U443" s="34">
        <f t="shared" si="59"/>
        <v>2664.9</v>
      </c>
      <c r="V443" s="38" t="s">
        <v>928</v>
      </c>
      <c r="W443" s="37" t="s">
        <v>840</v>
      </c>
      <c r="X443" s="34">
        <f t="shared" si="60"/>
        <v>0</v>
      </c>
      <c r="Y443" s="38" t="s">
        <v>840</v>
      </c>
      <c r="Z443" s="39">
        <f t="shared" si="61"/>
        <v>369.18</v>
      </c>
      <c r="AA443" s="40">
        <f t="shared" si="62"/>
        <v>369.18</v>
      </c>
      <c r="AB443" s="30"/>
    </row>
    <row r="444" spans="1:28" s="19" customFormat="1" ht="57" hidden="1" x14ac:dyDescent="0.3">
      <c r="A444" s="31">
        <v>433</v>
      </c>
      <c r="B444" s="31"/>
      <c r="C444" s="78">
        <v>2</v>
      </c>
      <c r="D444" s="78" t="s">
        <v>469</v>
      </c>
      <c r="E444" s="32" t="s">
        <v>9</v>
      </c>
      <c r="F444" s="76">
        <v>254.31034482758622</v>
      </c>
      <c r="G444" s="76">
        <f t="shared" si="55"/>
        <v>508.62068965517244</v>
      </c>
      <c r="H444" s="33">
        <v>349.7</v>
      </c>
      <c r="I444" s="34">
        <f t="shared" si="56"/>
        <v>699.4</v>
      </c>
      <c r="J444" s="34" t="s">
        <v>848</v>
      </c>
      <c r="K444" s="34" t="s">
        <v>20</v>
      </c>
      <c r="L444" s="34">
        <f t="shared" si="57"/>
        <v>0</v>
      </c>
      <c r="M444" s="34" t="s">
        <v>849</v>
      </c>
      <c r="N444" s="41" t="s">
        <v>840</v>
      </c>
      <c r="O444" s="34">
        <f t="shared" si="54"/>
        <v>0</v>
      </c>
      <c r="P444" s="34" t="s">
        <v>936</v>
      </c>
      <c r="Q444" s="36">
        <v>403.5</v>
      </c>
      <c r="R444" s="34">
        <f t="shared" si="58"/>
        <v>807</v>
      </c>
      <c r="S444" s="34" t="s">
        <v>907</v>
      </c>
      <c r="T444" s="37">
        <v>6577.2</v>
      </c>
      <c r="U444" s="34">
        <f t="shared" si="59"/>
        <v>13154.4</v>
      </c>
      <c r="V444" s="38" t="s">
        <v>928</v>
      </c>
      <c r="W444" s="37" t="s">
        <v>840</v>
      </c>
      <c r="X444" s="34">
        <f t="shared" si="60"/>
        <v>0</v>
      </c>
      <c r="Y444" s="38" t="s">
        <v>840</v>
      </c>
      <c r="Z444" s="39">
        <f t="shared" si="61"/>
        <v>403.5</v>
      </c>
      <c r="AA444" s="40">
        <f t="shared" si="62"/>
        <v>807</v>
      </c>
      <c r="AB444" s="30"/>
    </row>
    <row r="445" spans="1:28" s="19" customFormat="1" ht="57" hidden="1" x14ac:dyDescent="0.3">
      <c r="A445" s="31">
        <v>434</v>
      </c>
      <c r="B445" s="31"/>
      <c r="C445" s="78">
        <v>1</v>
      </c>
      <c r="D445" s="78" t="s">
        <v>470</v>
      </c>
      <c r="E445" s="32" t="s">
        <v>9</v>
      </c>
      <c r="F445" s="76">
        <v>300</v>
      </c>
      <c r="G445" s="76">
        <f t="shared" si="55"/>
        <v>300</v>
      </c>
      <c r="H445" s="33">
        <v>422.5</v>
      </c>
      <c r="I445" s="34">
        <f t="shared" si="56"/>
        <v>422.5</v>
      </c>
      <c r="J445" s="34" t="s">
        <v>848</v>
      </c>
      <c r="K445" s="39" t="s">
        <v>20</v>
      </c>
      <c r="L445" s="34">
        <f t="shared" si="57"/>
        <v>0</v>
      </c>
      <c r="M445" s="34" t="s">
        <v>849</v>
      </c>
      <c r="N445" s="41" t="s">
        <v>840</v>
      </c>
      <c r="O445" s="34">
        <f t="shared" si="54"/>
        <v>0</v>
      </c>
      <c r="P445" s="34" t="s">
        <v>936</v>
      </c>
      <c r="Q445" s="36">
        <v>455.58000000000004</v>
      </c>
      <c r="R445" s="34">
        <f t="shared" si="58"/>
        <v>455.58000000000004</v>
      </c>
      <c r="S445" s="34" t="s">
        <v>907</v>
      </c>
      <c r="T445" s="37">
        <v>4621.05</v>
      </c>
      <c r="U445" s="34">
        <f t="shared" si="59"/>
        <v>4621.05</v>
      </c>
      <c r="V445" s="38" t="s">
        <v>928</v>
      </c>
      <c r="W445" s="37" t="s">
        <v>840</v>
      </c>
      <c r="X445" s="34">
        <f t="shared" si="60"/>
        <v>0</v>
      </c>
      <c r="Y445" s="38" t="s">
        <v>840</v>
      </c>
      <c r="Z445" s="39">
        <f t="shared" si="61"/>
        <v>455.58000000000004</v>
      </c>
      <c r="AA445" s="40">
        <f t="shared" si="62"/>
        <v>455.58000000000004</v>
      </c>
      <c r="AB445" s="30"/>
    </row>
    <row r="446" spans="1:28" s="19" customFormat="1" ht="57" hidden="1" x14ac:dyDescent="0.3">
      <c r="A446" s="31">
        <v>435</v>
      </c>
      <c r="B446" s="31"/>
      <c r="C446" s="78">
        <v>2</v>
      </c>
      <c r="D446" s="78" t="s">
        <v>471</v>
      </c>
      <c r="E446" s="32" t="s">
        <v>9</v>
      </c>
      <c r="F446" s="76">
        <v>215.51724137931035</v>
      </c>
      <c r="G446" s="76">
        <f t="shared" si="55"/>
        <v>431.0344827586207</v>
      </c>
      <c r="H446" s="33">
        <v>137.80000000000001</v>
      </c>
      <c r="I446" s="34">
        <f t="shared" si="56"/>
        <v>275.60000000000002</v>
      </c>
      <c r="J446" s="34" t="s">
        <v>848</v>
      </c>
      <c r="K446" s="39" t="s">
        <v>20</v>
      </c>
      <c r="L446" s="34">
        <f t="shared" si="57"/>
        <v>0</v>
      </c>
      <c r="M446" s="34" t="s">
        <v>849</v>
      </c>
      <c r="N446" s="41" t="s">
        <v>840</v>
      </c>
      <c r="O446" s="34">
        <f t="shared" si="54"/>
        <v>0</v>
      </c>
      <c r="P446" s="34" t="s">
        <v>936</v>
      </c>
      <c r="Q446" s="36">
        <v>225</v>
      </c>
      <c r="R446" s="34">
        <f t="shared" si="58"/>
        <v>450</v>
      </c>
      <c r="S446" s="34" t="s">
        <v>921</v>
      </c>
      <c r="T446" s="37">
        <v>3061.8</v>
      </c>
      <c r="U446" s="34">
        <f t="shared" si="59"/>
        <v>6123.6</v>
      </c>
      <c r="V446" s="38" t="s">
        <v>928</v>
      </c>
      <c r="W446" s="37" t="s">
        <v>840</v>
      </c>
      <c r="X446" s="34">
        <f t="shared" si="60"/>
        <v>0</v>
      </c>
      <c r="Y446" s="38" t="s">
        <v>840</v>
      </c>
      <c r="Z446" s="39">
        <f t="shared" si="61"/>
        <v>225</v>
      </c>
      <c r="AA446" s="40">
        <f t="shared" si="62"/>
        <v>450</v>
      </c>
      <c r="AB446" s="30"/>
    </row>
    <row r="447" spans="1:28" s="19" customFormat="1" ht="57" hidden="1" x14ac:dyDescent="0.3">
      <c r="A447" s="31">
        <v>436</v>
      </c>
      <c r="B447" s="31"/>
      <c r="C447" s="78">
        <v>1</v>
      </c>
      <c r="D447" s="78" t="s">
        <v>472</v>
      </c>
      <c r="E447" s="32" t="s">
        <v>9</v>
      </c>
      <c r="F447" s="76">
        <v>270</v>
      </c>
      <c r="G447" s="76">
        <f t="shared" si="55"/>
        <v>270</v>
      </c>
      <c r="H447" s="33">
        <v>300.3</v>
      </c>
      <c r="I447" s="34">
        <f t="shared" si="56"/>
        <v>300.3</v>
      </c>
      <c r="J447" s="34" t="s">
        <v>848</v>
      </c>
      <c r="K447" s="39" t="s">
        <v>20</v>
      </c>
      <c r="L447" s="34">
        <f t="shared" si="57"/>
        <v>0</v>
      </c>
      <c r="M447" s="34" t="s">
        <v>849</v>
      </c>
      <c r="N447" s="41" t="s">
        <v>840</v>
      </c>
      <c r="O447" s="34">
        <f t="shared" si="54"/>
        <v>0</v>
      </c>
      <c r="P447" s="34" t="s">
        <v>936</v>
      </c>
      <c r="Q447" s="36" t="s">
        <v>840</v>
      </c>
      <c r="R447" s="34">
        <f t="shared" si="58"/>
        <v>0</v>
      </c>
      <c r="S447" s="34" t="s">
        <v>904</v>
      </c>
      <c r="T447" s="37" t="s">
        <v>840</v>
      </c>
      <c r="U447" s="34">
        <f t="shared" si="59"/>
        <v>0</v>
      </c>
      <c r="V447" s="38" t="s">
        <v>840</v>
      </c>
      <c r="W447" s="37" t="s">
        <v>840</v>
      </c>
      <c r="X447" s="34">
        <f t="shared" si="60"/>
        <v>0</v>
      </c>
      <c r="Y447" s="38" t="s">
        <v>840</v>
      </c>
      <c r="Z447" s="39">
        <f t="shared" si="61"/>
        <v>300.3</v>
      </c>
      <c r="AA447" s="40">
        <f t="shared" si="62"/>
        <v>300.3</v>
      </c>
      <c r="AB447" s="30"/>
    </row>
    <row r="448" spans="1:28" s="19" customFormat="1" ht="57" hidden="1" x14ac:dyDescent="0.3">
      <c r="A448" s="31">
        <v>437</v>
      </c>
      <c r="B448" s="31"/>
      <c r="C448" s="78">
        <v>1</v>
      </c>
      <c r="D448" s="78" t="s">
        <v>473</v>
      </c>
      <c r="E448" s="32" t="s">
        <v>9</v>
      </c>
      <c r="F448" s="76">
        <v>377.58620689655174</v>
      </c>
      <c r="G448" s="76">
        <f t="shared" si="55"/>
        <v>377.58620689655174</v>
      </c>
      <c r="H448" s="33">
        <v>983.83999999999992</v>
      </c>
      <c r="I448" s="34">
        <f t="shared" si="56"/>
        <v>983.83999999999992</v>
      </c>
      <c r="J448" s="34" t="s">
        <v>848</v>
      </c>
      <c r="K448" s="39" t="s">
        <v>20</v>
      </c>
      <c r="L448" s="34">
        <f t="shared" si="57"/>
        <v>0</v>
      </c>
      <c r="M448" s="34" t="s">
        <v>849</v>
      </c>
      <c r="N448" s="34" t="s">
        <v>840</v>
      </c>
      <c r="O448" s="34">
        <f t="shared" si="54"/>
        <v>0</v>
      </c>
      <c r="P448" s="34" t="s">
        <v>936</v>
      </c>
      <c r="Q448" s="36">
        <v>665.78199999999993</v>
      </c>
      <c r="R448" s="34">
        <f t="shared" si="58"/>
        <v>665.78199999999993</v>
      </c>
      <c r="S448" s="34" t="s">
        <v>907</v>
      </c>
      <c r="T448" s="37">
        <v>8448.2999999999993</v>
      </c>
      <c r="U448" s="34">
        <f t="shared" si="59"/>
        <v>8448.2999999999993</v>
      </c>
      <c r="V448" s="38" t="s">
        <v>928</v>
      </c>
      <c r="W448" s="37" t="s">
        <v>840</v>
      </c>
      <c r="X448" s="34">
        <f t="shared" si="60"/>
        <v>0</v>
      </c>
      <c r="Y448" s="38" t="s">
        <v>840</v>
      </c>
      <c r="Z448" s="39">
        <f t="shared" si="61"/>
        <v>983.83999999999992</v>
      </c>
      <c r="AA448" s="40">
        <f t="shared" si="62"/>
        <v>983.83999999999992</v>
      </c>
      <c r="AB448" s="30"/>
    </row>
    <row r="449" spans="1:28" s="73" customFormat="1" ht="22.5" hidden="1" x14ac:dyDescent="0.3">
      <c r="A449" s="65">
        <v>438</v>
      </c>
      <c r="B449" s="65"/>
      <c r="C449" s="79">
        <v>2</v>
      </c>
      <c r="D449" s="79" t="s">
        <v>474</v>
      </c>
      <c r="E449" s="65" t="s">
        <v>9</v>
      </c>
      <c r="F449" s="77">
        <v>948.27586206896558</v>
      </c>
      <c r="G449" s="77">
        <f t="shared" si="55"/>
        <v>1896.5517241379312</v>
      </c>
      <c r="H449" s="66" t="s">
        <v>20</v>
      </c>
      <c r="I449" s="63">
        <f t="shared" si="56"/>
        <v>0</v>
      </c>
      <c r="J449" s="63" t="s">
        <v>904</v>
      </c>
      <c r="K449" s="71" t="s">
        <v>20</v>
      </c>
      <c r="L449" s="63">
        <f t="shared" si="57"/>
        <v>0</v>
      </c>
      <c r="M449" s="63" t="s">
        <v>849</v>
      </c>
      <c r="N449" s="63" t="s">
        <v>840</v>
      </c>
      <c r="O449" s="63">
        <f t="shared" si="54"/>
        <v>0</v>
      </c>
      <c r="P449" s="63" t="s">
        <v>936</v>
      </c>
      <c r="Q449" s="68" t="s">
        <v>840</v>
      </c>
      <c r="R449" s="63">
        <f t="shared" si="58"/>
        <v>0</v>
      </c>
      <c r="S449" s="63" t="s">
        <v>904</v>
      </c>
      <c r="T449" s="69" t="s">
        <v>840</v>
      </c>
      <c r="U449" s="63">
        <f t="shared" si="59"/>
        <v>0</v>
      </c>
      <c r="V449" s="70" t="s">
        <v>840</v>
      </c>
      <c r="W449" s="69" t="s">
        <v>840</v>
      </c>
      <c r="X449" s="63">
        <f t="shared" si="60"/>
        <v>0</v>
      </c>
      <c r="Y449" s="70" t="s">
        <v>840</v>
      </c>
      <c r="Z449" s="71" t="str">
        <f t="shared" si="61"/>
        <v>No cotiza</v>
      </c>
      <c r="AA449" s="71">
        <f t="shared" si="62"/>
        <v>0</v>
      </c>
      <c r="AB449" s="72"/>
    </row>
    <row r="450" spans="1:28" s="19" customFormat="1" ht="42.75" hidden="1" x14ac:dyDescent="0.3">
      <c r="A450" s="31">
        <v>439</v>
      </c>
      <c r="B450" s="31"/>
      <c r="C450" s="78">
        <v>2</v>
      </c>
      <c r="D450" s="78" t="s">
        <v>475</v>
      </c>
      <c r="E450" s="32" t="s">
        <v>9</v>
      </c>
      <c r="F450" s="76">
        <v>324.13793103448279</v>
      </c>
      <c r="G450" s="76">
        <f t="shared" si="55"/>
        <v>648.27586206896558</v>
      </c>
      <c r="H450" s="33" t="s">
        <v>20</v>
      </c>
      <c r="I450" s="34">
        <f t="shared" si="56"/>
        <v>0</v>
      </c>
      <c r="J450" s="34" t="s">
        <v>904</v>
      </c>
      <c r="K450" s="39" t="s">
        <v>20</v>
      </c>
      <c r="L450" s="34">
        <f t="shared" si="57"/>
        <v>0</v>
      </c>
      <c r="M450" s="34" t="s">
        <v>849</v>
      </c>
      <c r="N450" s="34" t="s">
        <v>840</v>
      </c>
      <c r="O450" s="34">
        <f t="shared" si="54"/>
        <v>0</v>
      </c>
      <c r="P450" s="34" t="s">
        <v>936</v>
      </c>
      <c r="Q450" s="36">
        <v>315</v>
      </c>
      <c r="R450" s="34">
        <f t="shared" si="58"/>
        <v>630</v>
      </c>
      <c r="S450" s="34" t="s">
        <v>907</v>
      </c>
      <c r="T450" s="37">
        <v>4280.8500000000004</v>
      </c>
      <c r="U450" s="34">
        <f t="shared" si="59"/>
        <v>8561.7000000000007</v>
      </c>
      <c r="V450" s="38" t="s">
        <v>928</v>
      </c>
      <c r="W450" s="37" t="s">
        <v>840</v>
      </c>
      <c r="X450" s="34">
        <f t="shared" si="60"/>
        <v>0</v>
      </c>
      <c r="Y450" s="38" t="s">
        <v>840</v>
      </c>
      <c r="Z450" s="39">
        <f t="shared" si="61"/>
        <v>2297.9250000000002</v>
      </c>
      <c r="AA450" s="40">
        <f t="shared" si="62"/>
        <v>4595.8500000000004</v>
      </c>
      <c r="AB450" s="30"/>
    </row>
    <row r="451" spans="1:28" s="19" customFormat="1" ht="57" hidden="1" x14ac:dyDescent="0.3">
      <c r="A451" s="31">
        <v>440</v>
      </c>
      <c r="B451" s="31"/>
      <c r="C451" s="78">
        <v>1</v>
      </c>
      <c r="D451" s="78" t="s">
        <v>476</v>
      </c>
      <c r="E451" s="32" t="s">
        <v>9</v>
      </c>
      <c r="F451" s="76">
        <v>356.89655172413796</v>
      </c>
      <c r="G451" s="76">
        <f t="shared" si="55"/>
        <v>356.89655172413796</v>
      </c>
      <c r="H451" s="33">
        <v>448.5</v>
      </c>
      <c r="I451" s="34">
        <f t="shared" si="56"/>
        <v>448.5</v>
      </c>
      <c r="J451" s="34" t="s">
        <v>848</v>
      </c>
      <c r="K451" s="39" t="s">
        <v>20</v>
      </c>
      <c r="L451" s="34">
        <f t="shared" si="57"/>
        <v>0</v>
      </c>
      <c r="M451" s="34" t="s">
        <v>849</v>
      </c>
      <c r="N451" s="34" t="s">
        <v>840</v>
      </c>
      <c r="O451" s="34">
        <f t="shared" si="54"/>
        <v>0</v>
      </c>
      <c r="P451" s="34" t="s">
        <v>936</v>
      </c>
      <c r="Q451" s="36" t="s">
        <v>840</v>
      </c>
      <c r="R451" s="34">
        <f t="shared" si="58"/>
        <v>0</v>
      </c>
      <c r="S451" s="34" t="s">
        <v>904</v>
      </c>
      <c r="T451" s="37">
        <v>8448.2999999999993</v>
      </c>
      <c r="U451" s="34">
        <f t="shared" si="59"/>
        <v>8448.2999999999993</v>
      </c>
      <c r="V451" s="38" t="s">
        <v>928</v>
      </c>
      <c r="W451" s="37" t="s">
        <v>840</v>
      </c>
      <c r="X451" s="34">
        <f t="shared" si="60"/>
        <v>0</v>
      </c>
      <c r="Y451" s="38" t="s">
        <v>840</v>
      </c>
      <c r="Z451" s="39">
        <f t="shared" si="61"/>
        <v>4448.3999999999996</v>
      </c>
      <c r="AA451" s="40">
        <f t="shared" si="62"/>
        <v>4448.3999999999996</v>
      </c>
      <c r="AB451" s="30"/>
    </row>
    <row r="452" spans="1:28" s="19" customFormat="1" ht="57" hidden="1" x14ac:dyDescent="0.3">
      <c r="A452" s="31">
        <v>441</v>
      </c>
      <c r="B452" s="31"/>
      <c r="C452" s="78">
        <v>1</v>
      </c>
      <c r="D452" s="78" t="s">
        <v>477</v>
      </c>
      <c r="E452" s="32" t="s">
        <v>9</v>
      </c>
      <c r="F452" s="76">
        <v>162.93103448275863</v>
      </c>
      <c r="G452" s="76">
        <f t="shared" si="55"/>
        <v>162.93103448275863</v>
      </c>
      <c r="H452" s="33">
        <v>180.70000000000002</v>
      </c>
      <c r="I452" s="34">
        <f t="shared" si="56"/>
        <v>180.70000000000002</v>
      </c>
      <c r="J452" s="34" t="s">
        <v>848</v>
      </c>
      <c r="K452" s="34" t="s">
        <v>20</v>
      </c>
      <c r="L452" s="34">
        <f t="shared" si="57"/>
        <v>0</v>
      </c>
      <c r="M452" s="34" t="s">
        <v>849</v>
      </c>
      <c r="N452" s="34" t="s">
        <v>840</v>
      </c>
      <c r="O452" s="34">
        <f t="shared" si="54"/>
        <v>0</v>
      </c>
      <c r="P452" s="34" t="s">
        <v>936</v>
      </c>
      <c r="Q452" s="36">
        <v>340.20000000000005</v>
      </c>
      <c r="R452" s="34">
        <f t="shared" si="58"/>
        <v>340.20000000000005</v>
      </c>
      <c r="S452" s="34" t="s">
        <v>907</v>
      </c>
      <c r="T452" s="37">
        <v>4592.7</v>
      </c>
      <c r="U452" s="34">
        <f t="shared" si="59"/>
        <v>4592.7</v>
      </c>
      <c r="V452" s="38" t="s">
        <v>928</v>
      </c>
      <c r="W452" s="37" t="s">
        <v>840</v>
      </c>
      <c r="X452" s="34">
        <f t="shared" si="60"/>
        <v>0</v>
      </c>
      <c r="Y452" s="38" t="s">
        <v>840</v>
      </c>
      <c r="Z452" s="39">
        <f t="shared" si="61"/>
        <v>340.20000000000005</v>
      </c>
      <c r="AA452" s="40">
        <f t="shared" si="62"/>
        <v>340.20000000000005</v>
      </c>
      <c r="AB452" s="30"/>
    </row>
    <row r="453" spans="1:28" s="19" customFormat="1" ht="14.25" hidden="1" x14ac:dyDescent="0.3">
      <c r="A453" s="31">
        <v>442</v>
      </c>
      <c r="B453" s="31"/>
      <c r="C453" s="78">
        <v>1</v>
      </c>
      <c r="D453" s="78" t="s">
        <v>478</v>
      </c>
      <c r="E453" s="32" t="s">
        <v>9</v>
      </c>
      <c r="F453" s="76">
        <v>42.413793103448285</v>
      </c>
      <c r="G453" s="76">
        <f t="shared" si="55"/>
        <v>42.413793103448285</v>
      </c>
      <c r="H453" s="33" t="s">
        <v>20</v>
      </c>
      <c r="I453" s="34">
        <f t="shared" si="56"/>
        <v>0</v>
      </c>
      <c r="J453" s="34" t="s">
        <v>904</v>
      </c>
      <c r="K453" s="39" t="s">
        <v>20</v>
      </c>
      <c r="L453" s="34">
        <f t="shared" si="57"/>
        <v>0</v>
      </c>
      <c r="M453" s="34" t="s">
        <v>849</v>
      </c>
      <c r="N453" s="34" t="s">
        <v>840</v>
      </c>
      <c r="O453" s="34">
        <f t="shared" si="54"/>
        <v>0</v>
      </c>
      <c r="P453" s="34" t="s">
        <v>936</v>
      </c>
      <c r="Q453" s="36">
        <v>165</v>
      </c>
      <c r="R453" s="34">
        <f t="shared" si="58"/>
        <v>165</v>
      </c>
      <c r="S453" s="34" t="s">
        <v>907</v>
      </c>
      <c r="T453" s="37" t="s">
        <v>840</v>
      </c>
      <c r="U453" s="34">
        <f t="shared" si="59"/>
        <v>0</v>
      </c>
      <c r="V453" s="38" t="s">
        <v>840</v>
      </c>
      <c r="W453" s="37" t="s">
        <v>840</v>
      </c>
      <c r="X453" s="34">
        <f t="shared" si="60"/>
        <v>0</v>
      </c>
      <c r="Y453" s="38" t="s">
        <v>840</v>
      </c>
      <c r="Z453" s="39">
        <f t="shared" si="61"/>
        <v>165</v>
      </c>
      <c r="AA453" s="40">
        <f t="shared" si="62"/>
        <v>165</v>
      </c>
      <c r="AB453" s="30"/>
    </row>
    <row r="454" spans="1:28" s="19" customFormat="1" ht="14.25" hidden="1" x14ac:dyDescent="0.3">
      <c r="A454" s="31">
        <v>443</v>
      </c>
      <c r="B454" s="31"/>
      <c r="C454" s="78">
        <v>1</v>
      </c>
      <c r="D454" s="78" t="s">
        <v>479</v>
      </c>
      <c r="E454" s="32" t="s">
        <v>9</v>
      </c>
      <c r="F454" s="76">
        <v>58.965517241379317</v>
      </c>
      <c r="G454" s="76">
        <f t="shared" si="55"/>
        <v>58.965517241379317</v>
      </c>
      <c r="H454" s="33" t="s">
        <v>20</v>
      </c>
      <c r="I454" s="34">
        <f t="shared" si="56"/>
        <v>0</v>
      </c>
      <c r="J454" s="34" t="s">
        <v>904</v>
      </c>
      <c r="K454" s="34" t="s">
        <v>20</v>
      </c>
      <c r="L454" s="34">
        <f t="shared" si="57"/>
        <v>0</v>
      </c>
      <c r="M454" s="34" t="s">
        <v>849</v>
      </c>
      <c r="N454" s="41" t="s">
        <v>840</v>
      </c>
      <c r="O454" s="34">
        <f t="shared" si="54"/>
        <v>0</v>
      </c>
      <c r="P454" s="34" t="s">
        <v>936</v>
      </c>
      <c r="Q454" s="36">
        <v>164</v>
      </c>
      <c r="R454" s="34">
        <f t="shared" si="58"/>
        <v>164</v>
      </c>
      <c r="S454" s="34" t="s">
        <v>907</v>
      </c>
      <c r="T454" s="37" t="s">
        <v>840</v>
      </c>
      <c r="U454" s="34">
        <f t="shared" si="59"/>
        <v>0</v>
      </c>
      <c r="V454" s="38" t="s">
        <v>840</v>
      </c>
      <c r="W454" s="37" t="s">
        <v>840</v>
      </c>
      <c r="X454" s="34">
        <f t="shared" si="60"/>
        <v>0</v>
      </c>
      <c r="Y454" s="38" t="s">
        <v>840</v>
      </c>
      <c r="Z454" s="39">
        <f t="shared" si="61"/>
        <v>164</v>
      </c>
      <c r="AA454" s="40">
        <f t="shared" si="62"/>
        <v>164</v>
      </c>
      <c r="AB454" s="30"/>
    </row>
    <row r="455" spans="1:28" s="19" customFormat="1" ht="22.5" hidden="1" x14ac:dyDescent="0.3">
      <c r="A455" s="31">
        <v>444</v>
      </c>
      <c r="B455" s="31"/>
      <c r="C455" s="78">
        <v>1</v>
      </c>
      <c r="D455" s="78" t="s">
        <v>480</v>
      </c>
      <c r="E455" s="32" t="s">
        <v>9</v>
      </c>
      <c r="F455" s="76">
        <v>129.31034482758622</v>
      </c>
      <c r="G455" s="76">
        <f t="shared" si="55"/>
        <v>129.31034482758622</v>
      </c>
      <c r="H455" s="33" t="s">
        <v>20</v>
      </c>
      <c r="I455" s="34">
        <f t="shared" si="56"/>
        <v>0</v>
      </c>
      <c r="J455" s="34" t="s">
        <v>904</v>
      </c>
      <c r="K455" s="34" t="s">
        <v>20</v>
      </c>
      <c r="L455" s="34">
        <f t="shared" si="57"/>
        <v>0</v>
      </c>
      <c r="M455" s="34" t="s">
        <v>849</v>
      </c>
      <c r="N455" s="41" t="s">
        <v>840</v>
      </c>
      <c r="O455" s="34">
        <f t="shared" si="54"/>
        <v>0</v>
      </c>
      <c r="P455" s="34" t="s">
        <v>936</v>
      </c>
      <c r="Q455" s="36">
        <v>107.35</v>
      </c>
      <c r="R455" s="34">
        <f t="shared" si="58"/>
        <v>107.35</v>
      </c>
      <c r="S455" s="34" t="s">
        <v>907</v>
      </c>
      <c r="T455" s="37" t="s">
        <v>840</v>
      </c>
      <c r="U455" s="34">
        <f t="shared" si="59"/>
        <v>0</v>
      </c>
      <c r="V455" s="38" t="s">
        <v>840</v>
      </c>
      <c r="W455" s="37" t="s">
        <v>840</v>
      </c>
      <c r="X455" s="34">
        <f t="shared" si="60"/>
        <v>0</v>
      </c>
      <c r="Y455" s="38" t="s">
        <v>840</v>
      </c>
      <c r="Z455" s="39">
        <f t="shared" si="61"/>
        <v>107.35</v>
      </c>
      <c r="AA455" s="40">
        <f t="shared" si="62"/>
        <v>107.35</v>
      </c>
      <c r="AB455" s="30"/>
    </row>
    <row r="456" spans="1:28" s="19" customFormat="1" ht="22.5" hidden="1" x14ac:dyDescent="0.3">
      <c r="A456" s="31">
        <v>445</v>
      </c>
      <c r="B456" s="31"/>
      <c r="C456" s="78">
        <v>1</v>
      </c>
      <c r="D456" s="78" t="s">
        <v>481</v>
      </c>
      <c r="E456" s="32" t="s">
        <v>9</v>
      </c>
      <c r="F456" s="76">
        <v>129.31034482758622</v>
      </c>
      <c r="G456" s="76">
        <f t="shared" si="55"/>
        <v>129.31034482758622</v>
      </c>
      <c r="H456" s="33" t="s">
        <v>20</v>
      </c>
      <c r="I456" s="34">
        <f t="shared" si="56"/>
        <v>0</v>
      </c>
      <c r="J456" s="34" t="s">
        <v>904</v>
      </c>
      <c r="K456" s="39" t="s">
        <v>20</v>
      </c>
      <c r="L456" s="34">
        <f t="shared" si="57"/>
        <v>0</v>
      </c>
      <c r="M456" s="34" t="s">
        <v>849</v>
      </c>
      <c r="N456" s="41" t="s">
        <v>840</v>
      </c>
      <c r="O456" s="34">
        <f t="shared" si="54"/>
        <v>0</v>
      </c>
      <c r="P456" s="34" t="s">
        <v>936</v>
      </c>
      <c r="Q456" s="36">
        <v>157.10000000000002</v>
      </c>
      <c r="R456" s="34">
        <f t="shared" si="58"/>
        <v>157.10000000000002</v>
      </c>
      <c r="S456" s="34" t="s">
        <v>907</v>
      </c>
      <c r="T456" s="37" t="s">
        <v>840</v>
      </c>
      <c r="U456" s="34">
        <f t="shared" si="59"/>
        <v>0</v>
      </c>
      <c r="V456" s="38" t="s">
        <v>840</v>
      </c>
      <c r="W456" s="37" t="s">
        <v>840</v>
      </c>
      <c r="X456" s="34">
        <f t="shared" si="60"/>
        <v>0</v>
      </c>
      <c r="Y456" s="38" t="s">
        <v>840</v>
      </c>
      <c r="Z456" s="39">
        <f t="shared" si="61"/>
        <v>157.10000000000002</v>
      </c>
      <c r="AA456" s="40">
        <f t="shared" si="62"/>
        <v>157.10000000000002</v>
      </c>
      <c r="AB456" s="30"/>
    </row>
    <row r="457" spans="1:28" s="19" customFormat="1" ht="14.25" hidden="1" x14ac:dyDescent="0.3">
      <c r="A457" s="31">
        <v>446</v>
      </c>
      <c r="B457" s="31"/>
      <c r="C457" s="78">
        <v>1</v>
      </c>
      <c r="D457" s="78" t="s">
        <v>482</v>
      </c>
      <c r="E457" s="32" t="s">
        <v>9</v>
      </c>
      <c r="F457" s="76">
        <v>129.31034482758622</v>
      </c>
      <c r="G457" s="76">
        <f t="shared" si="55"/>
        <v>129.31034482758622</v>
      </c>
      <c r="H457" s="33" t="s">
        <v>20</v>
      </c>
      <c r="I457" s="34">
        <f t="shared" si="56"/>
        <v>0</v>
      </c>
      <c r="J457" s="34" t="s">
        <v>904</v>
      </c>
      <c r="K457" s="39" t="s">
        <v>20</v>
      </c>
      <c r="L457" s="34">
        <f t="shared" si="57"/>
        <v>0</v>
      </c>
      <c r="M457" s="34" t="s">
        <v>849</v>
      </c>
      <c r="N457" s="34" t="s">
        <v>840</v>
      </c>
      <c r="O457" s="34">
        <f t="shared" si="54"/>
        <v>0</v>
      </c>
      <c r="P457" s="34" t="s">
        <v>936</v>
      </c>
      <c r="Q457" s="36">
        <v>113.10000000000001</v>
      </c>
      <c r="R457" s="34">
        <f t="shared" si="58"/>
        <v>113.10000000000001</v>
      </c>
      <c r="S457" s="34" t="s">
        <v>907</v>
      </c>
      <c r="T457" s="37" t="s">
        <v>840</v>
      </c>
      <c r="U457" s="34">
        <f t="shared" si="59"/>
        <v>0</v>
      </c>
      <c r="V457" s="38" t="s">
        <v>840</v>
      </c>
      <c r="W457" s="37" t="s">
        <v>840</v>
      </c>
      <c r="X457" s="34">
        <f t="shared" si="60"/>
        <v>0</v>
      </c>
      <c r="Y457" s="38" t="s">
        <v>840</v>
      </c>
      <c r="Z457" s="39">
        <f t="shared" si="61"/>
        <v>113.10000000000001</v>
      </c>
      <c r="AA457" s="40">
        <f t="shared" si="62"/>
        <v>113.10000000000001</v>
      </c>
      <c r="AB457" s="30"/>
    </row>
    <row r="458" spans="1:28" s="19" customFormat="1" ht="14.25" hidden="1" x14ac:dyDescent="0.3">
      <c r="A458" s="31">
        <v>447</v>
      </c>
      <c r="B458" s="31"/>
      <c r="C458" s="78">
        <v>1</v>
      </c>
      <c r="D458" s="78" t="s">
        <v>483</v>
      </c>
      <c r="E458" s="32" t="s">
        <v>9</v>
      </c>
      <c r="F458" s="76">
        <v>172.41379310344828</v>
      </c>
      <c r="G458" s="76">
        <f t="shared" si="55"/>
        <v>172.41379310344828</v>
      </c>
      <c r="H458" s="33" t="s">
        <v>20</v>
      </c>
      <c r="I458" s="34">
        <f t="shared" si="56"/>
        <v>0</v>
      </c>
      <c r="J458" s="34" t="s">
        <v>904</v>
      </c>
      <c r="K458" s="34" t="s">
        <v>20</v>
      </c>
      <c r="L458" s="34">
        <f t="shared" si="57"/>
        <v>0</v>
      </c>
      <c r="M458" s="34" t="s">
        <v>849</v>
      </c>
      <c r="N458" s="41" t="s">
        <v>840</v>
      </c>
      <c r="O458" s="34">
        <f t="shared" si="54"/>
        <v>0</v>
      </c>
      <c r="P458" s="34" t="s">
        <v>936</v>
      </c>
      <c r="Q458" s="36">
        <v>109.97999999999999</v>
      </c>
      <c r="R458" s="34">
        <f t="shared" si="58"/>
        <v>109.97999999999999</v>
      </c>
      <c r="S458" s="34" t="s">
        <v>907</v>
      </c>
      <c r="T458" s="37" t="s">
        <v>840</v>
      </c>
      <c r="U458" s="34">
        <f t="shared" si="59"/>
        <v>0</v>
      </c>
      <c r="V458" s="38" t="s">
        <v>840</v>
      </c>
      <c r="W458" s="37" t="s">
        <v>840</v>
      </c>
      <c r="X458" s="34">
        <f t="shared" si="60"/>
        <v>0</v>
      </c>
      <c r="Y458" s="38" t="s">
        <v>840</v>
      </c>
      <c r="Z458" s="39">
        <f t="shared" si="61"/>
        <v>109.97999999999999</v>
      </c>
      <c r="AA458" s="40">
        <f t="shared" si="62"/>
        <v>109.97999999999999</v>
      </c>
      <c r="AB458" s="30"/>
    </row>
    <row r="459" spans="1:28" s="19" customFormat="1" ht="14.25" hidden="1" x14ac:dyDescent="0.3">
      <c r="A459" s="31">
        <v>448</v>
      </c>
      <c r="B459" s="31"/>
      <c r="C459" s="78">
        <v>1</v>
      </c>
      <c r="D459" s="78" t="s">
        <v>484</v>
      </c>
      <c r="E459" s="32" t="s">
        <v>9</v>
      </c>
      <c r="F459" s="76">
        <v>172.41379310344828</v>
      </c>
      <c r="G459" s="76">
        <f t="shared" si="55"/>
        <v>172.41379310344828</v>
      </c>
      <c r="H459" s="33" t="s">
        <v>20</v>
      </c>
      <c r="I459" s="34">
        <f t="shared" si="56"/>
        <v>0</v>
      </c>
      <c r="J459" s="34" t="s">
        <v>904</v>
      </c>
      <c r="K459" s="34" t="s">
        <v>20</v>
      </c>
      <c r="L459" s="34">
        <f t="shared" si="57"/>
        <v>0</v>
      </c>
      <c r="M459" s="34" t="s">
        <v>849</v>
      </c>
      <c r="N459" s="41" t="s">
        <v>840</v>
      </c>
      <c r="O459" s="34">
        <f t="shared" si="54"/>
        <v>0</v>
      </c>
      <c r="P459" s="34" t="s">
        <v>936</v>
      </c>
      <c r="Q459" s="36">
        <v>133.52499999999998</v>
      </c>
      <c r="R459" s="34">
        <f t="shared" si="58"/>
        <v>133.52499999999998</v>
      </c>
      <c r="S459" s="34" t="s">
        <v>907</v>
      </c>
      <c r="T459" s="37" t="s">
        <v>840</v>
      </c>
      <c r="U459" s="34">
        <f t="shared" si="59"/>
        <v>0</v>
      </c>
      <c r="V459" s="38" t="s">
        <v>840</v>
      </c>
      <c r="W459" s="37" t="s">
        <v>840</v>
      </c>
      <c r="X459" s="34">
        <f t="shared" si="60"/>
        <v>0</v>
      </c>
      <c r="Y459" s="38" t="s">
        <v>840</v>
      </c>
      <c r="Z459" s="39">
        <f t="shared" si="61"/>
        <v>133.52499999999998</v>
      </c>
      <c r="AA459" s="40">
        <f t="shared" si="62"/>
        <v>133.52499999999998</v>
      </c>
      <c r="AB459" s="30"/>
    </row>
    <row r="460" spans="1:28" s="19" customFormat="1" ht="14.25" hidden="1" x14ac:dyDescent="0.3">
      <c r="A460" s="31">
        <v>449</v>
      </c>
      <c r="B460" s="31"/>
      <c r="C460" s="78">
        <v>1</v>
      </c>
      <c r="D460" s="78" t="s">
        <v>485</v>
      </c>
      <c r="E460" s="32" t="s">
        <v>9</v>
      </c>
      <c r="F460" s="76">
        <v>172.41379310344828</v>
      </c>
      <c r="G460" s="76">
        <f t="shared" si="55"/>
        <v>172.41379310344828</v>
      </c>
      <c r="H460" s="33" t="s">
        <v>20</v>
      </c>
      <c r="I460" s="34">
        <f t="shared" si="56"/>
        <v>0</v>
      </c>
      <c r="J460" s="34" t="s">
        <v>904</v>
      </c>
      <c r="K460" s="34" t="s">
        <v>20</v>
      </c>
      <c r="L460" s="34">
        <f t="shared" si="57"/>
        <v>0</v>
      </c>
      <c r="M460" s="34" t="s">
        <v>849</v>
      </c>
      <c r="N460" s="41" t="s">
        <v>840</v>
      </c>
      <c r="O460" s="34">
        <f t="shared" ref="O460:O523" si="63">IFERROR($C460*N460,0)</f>
        <v>0</v>
      </c>
      <c r="P460" s="34" t="s">
        <v>936</v>
      </c>
      <c r="Q460" s="36">
        <v>117.82500000000002</v>
      </c>
      <c r="R460" s="34">
        <f t="shared" si="58"/>
        <v>117.82500000000002</v>
      </c>
      <c r="S460" s="34" t="s">
        <v>907</v>
      </c>
      <c r="T460" s="37" t="s">
        <v>840</v>
      </c>
      <c r="U460" s="34">
        <f t="shared" si="59"/>
        <v>0</v>
      </c>
      <c r="V460" s="38" t="s">
        <v>840</v>
      </c>
      <c r="W460" s="37" t="s">
        <v>840</v>
      </c>
      <c r="X460" s="34">
        <f t="shared" si="60"/>
        <v>0</v>
      </c>
      <c r="Y460" s="38" t="s">
        <v>840</v>
      </c>
      <c r="Z460" s="39">
        <f t="shared" si="61"/>
        <v>117.82500000000002</v>
      </c>
      <c r="AA460" s="40">
        <f t="shared" si="62"/>
        <v>117.82500000000002</v>
      </c>
      <c r="AB460" s="30"/>
    </row>
    <row r="461" spans="1:28" s="19" customFormat="1" ht="78.75" hidden="1" x14ac:dyDescent="0.3">
      <c r="A461" s="31">
        <v>450</v>
      </c>
      <c r="B461" s="31"/>
      <c r="C461" s="78">
        <v>3</v>
      </c>
      <c r="D461" s="78" t="s">
        <v>486</v>
      </c>
      <c r="E461" s="32" t="s">
        <v>9</v>
      </c>
      <c r="F461" s="76">
        <v>263.79310344827587</v>
      </c>
      <c r="G461" s="76">
        <f t="shared" ref="G461:G524" si="64">F461*C461</f>
        <v>791.37931034482767</v>
      </c>
      <c r="H461" s="33" t="s">
        <v>20</v>
      </c>
      <c r="I461" s="34">
        <f t="shared" ref="I461:I524" si="65">IFERROR($C461*H461,0)</f>
        <v>0</v>
      </c>
      <c r="J461" s="34" t="s">
        <v>904</v>
      </c>
      <c r="K461" s="34" t="s">
        <v>20</v>
      </c>
      <c r="L461" s="34">
        <f t="shared" ref="L461:L524" si="66">IFERROR($C461*K461,0)</f>
        <v>0</v>
      </c>
      <c r="M461" s="34" t="s">
        <v>849</v>
      </c>
      <c r="N461" s="41" t="s">
        <v>840</v>
      </c>
      <c r="O461" s="34">
        <f t="shared" si="63"/>
        <v>0</v>
      </c>
      <c r="P461" s="34" t="s">
        <v>936</v>
      </c>
      <c r="Q461" s="36" t="s">
        <v>840</v>
      </c>
      <c r="R461" s="34">
        <f t="shared" ref="R461:R524" si="67">IFERROR($C461*Q461,0)</f>
        <v>0</v>
      </c>
      <c r="S461" s="34" t="s">
        <v>904</v>
      </c>
      <c r="T461" s="37">
        <v>3969</v>
      </c>
      <c r="U461" s="34">
        <f t="shared" ref="U461:U524" si="68">IFERROR($C461*T461,0)</f>
        <v>11907</v>
      </c>
      <c r="V461" s="38" t="s">
        <v>928</v>
      </c>
      <c r="W461" s="37" t="s">
        <v>840</v>
      </c>
      <c r="X461" s="34">
        <f t="shared" ref="X461:X524" si="69">IFERROR($C461*W461,0)</f>
        <v>0</v>
      </c>
      <c r="Y461" s="38" t="s">
        <v>840</v>
      </c>
      <c r="Z461" s="39">
        <f t="shared" ref="Z461:Z524" si="70">IFERROR(MEDIAN(H461,K461,N461,Q461, T461,W461),"No cotiza")</f>
        <v>3969</v>
      </c>
      <c r="AA461" s="40">
        <f t="shared" ref="AA461:AA524" si="71">IFERROR($C461*Z461,0)</f>
        <v>11907</v>
      </c>
      <c r="AB461" s="30"/>
    </row>
    <row r="462" spans="1:28" s="19" customFormat="1" ht="67.5" hidden="1" x14ac:dyDescent="0.3">
      <c r="A462" s="31">
        <v>451</v>
      </c>
      <c r="B462" s="31"/>
      <c r="C462" s="78">
        <v>4</v>
      </c>
      <c r="D462" s="78" t="s">
        <v>487</v>
      </c>
      <c r="E462" s="32" t="s">
        <v>9</v>
      </c>
      <c r="F462" s="76">
        <v>3982.7586206896553</v>
      </c>
      <c r="G462" s="76">
        <f t="shared" si="64"/>
        <v>15931.034482758621</v>
      </c>
      <c r="H462" s="33" t="s">
        <v>20</v>
      </c>
      <c r="I462" s="34">
        <f t="shared" si="65"/>
        <v>0</v>
      </c>
      <c r="J462" s="34" t="s">
        <v>904</v>
      </c>
      <c r="K462" s="34" t="s">
        <v>20</v>
      </c>
      <c r="L462" s="34">
        <f t="shared" si="66"/>
        <v>0</v>
      </c>
      <c r="M462" s="34" t="s">
        <v>849</v>
      </c>
      <c r="N462" s="41" t="s">
        <v>840</v>
      </c>
      <c r="O462" s="34">
        <f t="shared" si="63"/>
        <v>0</v>
      </c>
      <c r="P462" s="34" t="s">
        <v>936</v>
      </c>
      <c r="Q462" s="36">
        <v>8112.3510000000006</v>
      </c>
      <c r="R462" s="34">
        <f t="shared" si="67"/>
        <v>32449.404000000002</v>
      </c>
      <c r="S462" s="34" t="s">
        <v>907</v>
      </c>
      <c r="T462" s="37">
        <v>65885.399999999994</v>
      </c>
      <c r="U462" s="34">
        <f t="shared" si="68"/>
        <v>263541.59999999998</v>
      </c>
      <c r="V462" s="38" t="s">
        <v>928</v>
      </c>
      <c r="W462" s="37" t="s">
        <v>840</v>
      </c>
      <c r="X462" s="34">
        <f t="shared" si="69"/>
        <v>0</v>
      </c>
      <c r="Y462" s="38" t="s">
        <v>840</v>
      </c>
      <c r="Z462" s="39">
        <f t="shared" si="70"/>
        <v>36998.875499999995</v>
      </c>
      <c r="AA462" s="40">
        <f t="shared" si="71"/>
        <v>147995.50199999998</v>
      </c>
      <c r="AB462" s="30"/>
    </row>
    <row r="463" spans="1:28" s="73" customFormat="1" ht="15.95" hidden="1" customHeight="1" x14ac:dyDescent="0.3">
      <c r="A463" s="65">
        <v>452</v>
      </c>
      <c r="B463" s="65"/>
      <c r="C463" s="79">
        <v>1</v>
      </c>
      <c r="D463" s="79" t="s">
        <v>488</v>
      </c>
      <c r="E463" s="65" t="s">
        <v>9</v>
      </c>
      <c r="F463" s="77">
        <v>1110</v>
      </c>
      <c r="G463" s="77">
        <f t="shared" si="64"/>
        <v>1110</v>
      </c>
      <c r="H463" s="66" t="s">
        <v>20</v>
      </c>
      <c r="I463" s="63">
        <f t="shared" si="65"/>
        <v>0</v>
      </c>
      <c r="J463" s="63" t="s">
        <v>904</v>
      </c>
      <c r="K463" s="63" t="s">
        <v>20</v>
      </c>
      <c r="L463" s="63">
        <f t="shared" si="66"/>
        <v>0</v>
      </c>
      <c r="M463" s="63" t="s">
        <v>849</v>
      </c>
      <c r="N463" s="67" t="s">
        <v>840</v>
      </c>
      <c r="O463" s="63">
        <f t="shared" si="63"/>
        <v>0</v>
      </c>
      <c r="P463" s="63" t="s">
        <v>936</v>
      </c>
      <c r="Q463" s="68" t="s">
        <v>840</v>
      </c>
      <c r="R463" s="63">
        <f t="shared" si="67"/>
        <v>0</v>
      </c>
      <c r="S463" s="63" t="s">
        <v>904</v>
      </c>
      <c r="T463" s="69" t="s">
        <v>840</v>
      </c>
      <c r="U463" s="63">
        <f t="shared" si="68"/>
        <v>0</v>
      </c>
      <c r="V463" s="70" t="s">
        <v>840</v>
      </c>
      <c r="W463" s="69" t="s">
        <v>840</v>
      </c>
      <c r="X463" s="63">
        <f t="shared" si="69"/>
        <v>0</v>
      </c>
      <c r="Y463" s="70" t="s">
        <v>840</v>
      </c>
      <c r="Z463" s="71" t="str">
        <f t="shared" si="70"/>
        <v>No cotiza</v>
      </c>
      <c r="AA463" s="71">
        <f t="shared" si="71"/>
        <v>0</v>
      </c>
      <c r="AB463" s="72"/>
    </row>
    <row r="464" spans="1:28" s="19" customFormat="1" ht="22.5" hidden="1" x14ac:dyDescent="0.3">
      <c r="A464" s="31">
        <v>453</v>
      </c>
      <c r="B464" s="31"/>
      <c r="C464" s="78">
        <v>1</v>
      </c>
      <c r="D464" s="78" t="s">
        <v>489</v>
      </c>
      <c r="E464" s="32" t="s">
        <v>9</v>
      </c>
      <c r="F464" s="76">
        <v>129.31034482758622</v>
      </c>
      <c r="G464" s="76">
        <f t="shared" si="64"/>
        <v>129.31034482758622</v>
      </c>
      <c r="H464" s="33" t="s">
        <v>20</v>
      </c>
      <c r="I464" s="34">
        <f t="shared" si="65"/>
        <v>0</v>
      </c>
      <c r="J464" s="34" t="s">
        <v>904</v>
      </c>
      <c r="K464" s="34" t="s">
        <v>20</v>
      </c>
      <c r="L464" s="34">
        <f t="shared" si="66"/>
        <v>0</v>
      </c>
      <c r="M464" s="34" t="s">
        <v>849</v>
      </c>
      <c r="N464" s="34" t="s">
        <v>840</v>
      </c>
      <c r="O464" s="34">
        <f t="shared" si="63"/>
        <v>0</v>
      </c>
      <c r="P464" s="34" t="s">
        <v>936</v>
      </c>
      <c r="Q464" s="36">
        <v>97.38</v>
      </c>
      <c r="R464" s="34">
        <f t="shared" si="67"/>
        <v>97.38</v>
      </c>
      <c r="S464" s="34" t="s">
        <v>907</v>
      </c>
      <c r="T464" s="37" t="s">
        <v>840</v>
      </c>
      <c r="U464" s="34">
        <f t="shared" si="68"/>
        <v>0</v>
      </c>
      <c r="V464" s="38" t="s">
        <v>840</v>
      </c>
      <c r="W464" s="37" t="s">
        <v>840</v>
      </c>
      <c r="X464" s="34">
        <f t="shared" si="69"/>
        <v>0</v>
      </c>
      <c r="Y464" s="38" t="s">
        <v>840</v>
      </c>
      <c r="Z464" s="39">
        <f t="shared" si="70"/>
        <v>97.38</v>
      </c>
      <c r="AA464" s="40">
        <f t="shared" si="71"/>
        <v>97.38</v>
      </c>
      <c r="AB464" s="30"/>
    </row>
    <row r="465" spans="1:28" s="19" customFormat="1" ht="22.5" hidden="1" x14ac:dyDescent="0.3">
      <c r="A465" s="31">
        <v>454</v>
      </c>
      <c r="B465" s="31"/>
      <c r="C465" s="78">
        <v>1</v>
      </c>
      <c r="D465" s="78" t="s">
        <v>490</v>
      </c>
      <c r="E465" s="32" t="s">
        <v>9</v>
      </c>
      <c r="F465" s="76">
        <v>129.31034482758622</v>
      </c>
      <c r="G465" s="76">
        <f t="shared" si="64"/>
        <v>129.31034482758622</v>
      </c>
      <c r="H465" s="33" t="s">
        <v>20</v>
      </c>
      <c r="I465" s="34">
        <f t="shared" si="65"/>
        <v>0</v>
      </c>
      <c r="J465" s="34" t="s">
        <v>904</v>
      </c>
      <c r="K465" s="34" t="s">
        <v>20</v>
      </c>
      <c r="L465" s="34">
        <f t="shared" si="66"/>
        <v>0</v>
      </c>
      <c r="M465" s="34" t="s">
        <v>849</v>
      </c>
      <c r="N465" s="41" t="s">
        <v>840</v>
      </c>
      <c r="O465" s="34">
        <f t="shared" si="63"/>
        <v>0</v>
      </c>
      <c r="P465" s="34" t="s">
        <v>936</v>
      </c>
      <c r="Q465" s="36">
        <v>109.97999999999999</v>
      </c>
      <c r="R465" s="34">
        <f t="shared" si="67"/>
        <v>109.97999999999999</v>
      </c>
      <c r="S465" s="34" t="s">
        <v>907</v>
      </c>
      <c r="T465" s="37" t="s">
        <v>840</v>
      </c>
      <c r="U465" s="34">
        <f t="shared" si="68"/>
        <v>0</v>
      </c>
      <c r="V465" s="38" t="s">
        <v>840</v>
      </c>
      <c r="W465" s="37" t="s">
        <v>840</v>
      </c>
      <c r="X465" s="34">
        <f t="shared" si="69"/>
        <v>0</v>
      </c>
      <c r="Y465" s="38" t="s">
        <v>840</v>
      </c>
      <c r="Z465" s="39">
        <f t="shared" si="70"/>
        <v>109.97999999999999</v>
      </c>
      <c r="AA465" s="40">
        <f t="shared" si="71"/>
        <v>109.97999999999999</v>
      </c>
      <c r="AB465" s="30"/>
    </row>
    <row r="466" spans="1:28" s="73" customFormat="1" ht="14.25" hidden="1" x14ac:dyDescent="0.3">
      <c r="A466" s="65">
        <v>455</v>
      </c>
      <c r="B466" s="65"/>
      <c r="C466" s="79">
        <v>1</v>
      </c>
      <c r="D466" s="79" t="s">
        <v>491</v>
      </c>
      <c r="E466" s="65" t="s">
        <v>9</v>
      </c>
      <c r="F466" s="77">
        <v>172.41379310344828</v>
      </c>
      <c r="G466" s="77">
        <f t="shared" si="64"/>
        <v>172.41379310344828</v>
      </c>
      <c r="H466" s="66" t="s">
        <v>20</v>
      </c>
      <c r="I466" s="63">
        <f t="shared" si="65"/>
        <v>0</v>
      </c>
      <c r="J466" s="63" t="s">
        <v>904</v>
      </c>
      <c r="K466" s="71" t="s">
        <v>20</v>
      </c>
      <c r="L466" s="63">
        <f t="shared" si="66"/>
        <v>0</v>
      </c>
      <c r="M466" s="63" t="s">
        <v>849</v>
      </c>
      <c r="N466" s="67" t="s">
        <v>840</v>
      </c>
      <c r="O466" s="63">
        <f t="shared" si="63"/>
        <v>0</v>
      </c>
      <c r="P466" s="63" t="s">
        <v>936</v>
      </c>
      <c r="Q466" s="68" t="s">
        <v>840</v>
      </c>
      <c r="R466" s="63">
        <f t="shared" si="67"/>
        <v>0</v>
      </c>
      <c r="S466" s="63" t="s">
        <v>904</v>
      </c>
      <c r="T466" s="69" t="s">
        <v>840</v>
      </c>
      <c r="U466" s="63">
        <f t="shared" si="68"/>
        <v>0</v>
      </c>
      <c r="V466" s="70" t="s">
        <v>840</v>
      </c>
      <c r="W466" s="69" t="s">
        <v>840</v>
      </c>
      <c r="X466" s="63">
        <f t="shared" si="69"/>
        <v>0</v>
      </c>
      <c r="Y466" s="70" t="s">
        <v>840</v>
      </c>
      <c r="Z466" s="71" t="str">
        <f t="shared" si="70"/>
        <v>No cotiza</v>
      </c>
      <c r="AA466" s="71">
        <f t="shared" si="71"/>
        <v>0</v>
      </c>
      <c r="AB466" s="72"/>
    </row>
    <row r="467" spans="1:28" s="19" customFormat="1" ht="14.25" hidden="1" x14ac:dyDescent="0.3">
      <c r="A467" s="31">
        <v>456</v>
      </c>
      <c r="B467" s="31"/>
      <c r="C467" s="78">
        <v>1</v>
      </c>
      <c r="D467" s="78" t="s">
        <v>492</v>
      </c>
      <c r="E467" s="32" t="s">
        <v>9</v>
      </c>
      <c r="F467" s="76">
        <v>4189.6551724137935</v>
      </c>
      <c r="G467" s="76">
        <f t="shared" si="64"/>
        <v>4189.6551724137935</v>
      </c>
      <c r="H467" s="33" t="s">
        <v>20</v>
      </c>
      <c r="I467" s="34">
        <f t="shared" si="65"/>
        <v>0</v>
      </c>
      <c r="J467" s="34" t="s">
        <v>904</v>
      </c>
      <c r="K467" s="34" t="s">
        <v>20</v>
      </c>
      <c r="L467" s="34">
        <f t="shared" si="66"/>
        <v>0</v>
      </c>
      <c r="M467" s="34" t="s">
        <v>849</v>
      </c>
      <c r="N467" s="41" t="s">
        <v>840</v>
      </c>
      <c r="O467" s="34">
        <f t="shared" si="63"/>
        <v>0</v>
      </c>
      <c r="P467" s="34" t="s">
        <v>936</v>
      </c>
      <c r="Q467" s="36">
        <v>5847.4</v>
      </c>
      <c r="R467" s="34">
        <f t="shared" si="67"/>
        <v>5847.4</v>
      </c>
      <c r="S467" s="34" t="s">
        <v>907</v>
      </c>
      <c r="T467" s="37" t="s">
        <v>840</v>
      </c>
      <c r="U467" s="34">
        <f t="shared" si="68"/>
        <v>0</v>
      </c>
      <c r="V467" s="38" t="s">
        <v>840</v>
      </c>
      <c r="W467" s="37" t="s">
        <v>840</v>
      </c>
      <c r="X467" s="34">
        <f t="shared" si="69"/>
        <v>0</v>
      </c>
      <c r="Y467" s="38" t="s">
        <v>840</v>
      </c>
      <c r="Z467" s="39">
        <f t="shared" si="70"/>
        <v>5847.4</v>
      </c>
      <c r="AA467" s="40">
        <f t="shared" si="71"/>
        <v>5847.4</v>
      </c>
      <c r="AB467" s="30"/>
    </row>
    <row r="468" spans="1:28" s="19" customFormat="1" ht="42.75" hidden="1" x14ac:dyDescent="0.3">
      <c r="A468" s="31">
        <v>457</v>
      </c>
      <c r="B468" s="31"/>
      <c r="C468" s="78">
        <v>1</v>
      </c>
      <c r="D468" s="78" t="s">
        <v>493</v>
      </c>
      <c r="E468" s="32" t="s">
        <v>9</v>
      </c>
      <c r="F468" s="76">
        <v>6392.0689655172418</v>
      </c>
      <c r="G468" s="76">
        <f t="shared" si="64"/>
        <v>6392.0689655172418</v>
      </c>
      <c r="H468" s="33" t="s">
        <v>20</v>
      </c>
      <c r="I468" s="34">
        <f t="shared" si="65"/>
        <v>0</v>
      </c>
      <c r="J468" s="34" t="s">
        <v>904</v>
      </c>
      <c r="K468" s="34" t="s">
        <v>20</v>
      </c>
      <c r="L468" s="34">
        <f t="shared" si="66"/>
        <v>0</v>
      </c>
      <c r="M468" s="34" t="s">
        <v>849</v>
      </c>
      <c r="N468" s="41" t="s">
        <v>840</v>
      </c>
      <c r="O468" s="34">
        <f t="shared" si="63"/>
        <v>0</v>
      </c>
      <c r="P468" s="34" t="s">
        <v>936</v>
      </c>
      <c r="Q468" s="36">
        <v>7570.1210000000001</v>
      </c>
      <c r="R468" s="34">
        <f t="shared" si="67"/>
        <v>7570.1210000000001</v>
      </c>
      <c r="S468" s="34" t="s">
        <v>907</v>
      </c>
      <c r="T468" s="37">
        <v>34105.050000000003</v>
      </c>
      <c r="U468" s="34">
        <f t="shared" si="68"/>
        <v>34105.050000000003</v>
      </c>
      <c r="V468" s="38" t="s">
        <v>928</v>
      </c>
      <c r="W468" s="37" t="s">
        <v>840</v>
      </c>
      <c r="X468" s="34">
        <f t="shared" si="69"/>
        <v>0</v>
      </c>
      <c r="Y468" s="38" t="s">
        <v>840</v>
      </c>
      <c r="Z468" s="39">
        <f t="shared" si="70"/>
        <v>20837.585500000001</v>
      </c>
      <c r="AA468" s="40">
        <f t="shared" si="71"/>
        <v>20837.585500000001</v>
      </c>
      <c r="AB468" s="30"/>
    </row>
    <row r="469" spans="1:28" s="19" customFormat="1" ht="42.75" hidden="1" x14ac:dyDescent="0.3">
      <c r="A469" s="31">
        <v>458</v>
      </c>
      <c r="B469" s="31"/>
      <c r="C469" s="78">
        <v>1</v>
      </c>
      <c r="D469" s="78" t="s">
        <v>494</v>
      </c>
      <c r="E469" s="32" t="s">
        <v>9</v>
      </c>
      <c r="F469" s="76">
        <v>212.06896551724139</v>
      </c>
      <c r="G469" s="76">
        <f t="shared" si="64"/>
        <v>212.06896551724139</v>
      </c>
      <c r="H469" s="33" t="s">
        <v>20</v>
      </c>
      <c r="I469" s="34">
        <f t="shared" si="65"/>
        <v>0</v>
      </c>
      <c r="J469" s="34" t="s">
        <v>904</v>
      </c>
      <c r="K469" s="34" t="s">
        <v>20</v>
      </c>
      <c r="L469" s="34">
        <f t="shared" si="66"/>
        <v>0</v>
      </c>
      <c r="M469" s="34" t="s">
        <v>849</v>
      </c>
      <c r="N469" s="34" t="s">
        <v>840</v>
      </c>
      <c r="O469" s="34">
        <f t="shared" si="63"/>
        <v>0</v>
      </c>
      <c r="P469" s="34" t="s">
        <v>936</v>
      </c>
      <c r="Q469" s="36">
        <v>340.20000000000005</v>
      </c>
      <c r="R469" s="34">
        <f t="shared" si="67"/>
        <v>340.20000000000005</v>
      </c>
      <c r="S469" s="34" t="s">
        <v>907</v>
      </c>
      <c r="T469" s="37">
        <v>4621.05</v>
      </c>
      <c r="U469" s="34">
        <f t="shared" si="68"/>
        <v>4621.05</v>
      </c>
      <c r="V469" s="38" t="s">
        <v>928</v>
      </c>
      <c r="W469" s="37" t="s">
        <v>840</v>
      </c>
      <c r="X469" s="34">
        <f t="shared" si="69"/>
        <v>0</v>
      </c>
      <c r="Y469" s="38" t="s">
        <v>840</v>
      </c>
      <c r="Z469" s="39">
        <f t="shared" si="70"/>
        <v>2480.625</v>
      </c>
      <c r="AA469" s="40">
        <f t="shared" si="71"/>
        <v>2480.625</v>
      </c>
      <c r="AB469" s="30"/>
    </row>
    <row r="470" spans="1:28" s="19" customFormat="1" ht="42.75" hidden="1" x14ac:dyDescent="0.3">
      <c r="A470" s="31">
        <v>459</v>
      </c>
      <c r="B470" s="31"/>
      <c r="C470" s="78">
        <v>2</v>
      </c>
      <c r="D470" s="78" t="s">
        <v>495</v>
      </c>
      <c r="E470" s="32" t="s">
        <v>9</v>
      </c>
      <c r="F470" s="76">
        <v>167.24137931034483</v>
      </c>
      <c r="G470" s="76">
        <f t="shared" si="64"/>
        <v>334.48275862068965</v>
      </c>
      <c r="H470" s="33" t="s">
        <v>20</v>
      </c>
      <c r="I470" s="34">
        <f t="shared" si="65"/>
        <v>0</v>
      </c>
      <c r="J470" s="34" t="s">
        <v>904</v>
      </c>
      <c r="K470" s="34" t="s">
        <v>20</v>
      </c>
      <c r="L470" s="34">
        <f t="shared" si="66"/>
        <v>0</v>
      </c>
      <c r="M470" s="34" t="s">
        <v>849</v>
      </c>
      <c r="N470" s="41" t="s">
        <v>840</v>
      </c>
      <c r="O470" s="34">
        <f t="shared" si="63"/>
        <v>0</v>
      </c>
      <c r="P470" s="34" t="s">
        <v>936</v>
      </c>
      <c r="Q470" s="36">
        <v>184.3</v>
      </c>
      <c r="R470" s="34">
        <f t="shared" si="67"/>
        <v>368.6</v>
      </c>
      <c r="S470" s="34" t="s">
        <v>907</v>
      </c>
      <c r="T470" s="37">
        <v>2381.4</v>
      </c>
      <c r="U470" s="34">
        <f t="shared" si="68"/>
        <v>4762.8</v>
      </c>
      <c r="V470" s="38" t="s">
        <v>928</v>
      </c>
      <c r="W470" s="37" t="s">
        <v>840</v>
      </c>
      <c r="X470" s="34">
        <f t="shared" si="69"/>
        <v>0</v>
      </c>
      <c r="Y470" s="38" t="s">
        <v>840</v>
      </c>
      <c r="Z470" s="39">
        <f t="shared" si="70"/>
        <v>1282.8499999999999</v>
      </c>
      <c r="AA470" s="40">
        <f t="shared" si="71"/>
        <v>2565.6999999999998</v>
      </c>
      <c r="AB470" s="30"/>
    </row>
    <row r="471" spans="1:28" s="19" customFormat="1" ht="42.75" hidden="1" x14ac:dyDescent="0.3">
      <c r="A471" s="31">
        <v>460</v>
      </c>
      <c r="B471" s="31"/>
      <c r="C471" s="78">
        <v>2</v>
      </c>
      <c r="D471" s="78" t="s">
        <v>496</v>
      </c>
      <c r="E471" s="32" t="s">
        <v>9</v>
      </c>
      <c r="F471" s="76">
        <v>72.413793103448285</v>
      </c>
      <c r="G471" s="76">
        <f t="shared" si="64"/>
        <v>144.82758620689657</v>
      </c>
      <c r="H471" s="33" t="s">
        <v>20</v>
      </c>
      <c r="I471" s="34">
        <f t="shared" si="65"/>
        <v>0</v>
      </c>
      <c r="J471" s="34" t="s">
        <v>904</v>
      </c>
      <c r="K471" s="34" t="s">
        <v>20</v>
      </c>
      <c r="L471" s="34">
        <f t="shared" si="66"/>
        <v>0</v>
      </c>
      <c r="M471" s="34" t="s">
        <v>849</v>
      </c>
      <c r="N471" s="41" t="s">
        <v>840</v>
      </c>
      <c r="O471" s="34">
        <f t="shared" si="63"/>
        <v>0</v>
      </c>
      <c r="P471" s="34" t="s">
        <v>936</v>
      </c>
      <c r="Q471" s="36" t="s">
        <v>840</v>
      </c>
      <c r="R471" s="34">
        <f t="shared" si="67"/>
        <v>0</v>
      </c>
      <c r="S471" s="34" t="s">
        <v>904</v>
      </c>
      <c r="T471" s="37">
        <v>2069.5500000000002</v>
      </c>
      <c r="U471" s="34">
        <f t="shared" si="68"/>
        <v>4139.1000000000004</v>
      </c>
      <c r="V471" s="38" t="s">
        <v>928</v>
      </c>
      <c r="W471" s="37" t="s">
        <v>840</v>
      </c>
      <c r="X471" s="34">
        <f t="shared" si="69"/>
        <v>0</v>
      </c>
      <c r="Y471" s="38" t="s">
        <v>840</v>
      </c>
      <c r="Z471" s="39">
        <f t="shared" si="70"/>
        <v>2069.5500000000002</v>
      </c>
      <c r="AA471" s="40">
        <f t="shared" si="71"/>
        <v>4139.1000000000004</v>
      </c>
      <c r="AB471" s="30"/>
    </row>
    <row r="472" spans="1:28" s="19" customFormat="1" ht="42.75" hidden="1" x14ac:dyDescent="0.3">
      <c r="A472" s="31">
        <v>461</v>
      </c>
      <c r="B472" s="31"/>
      <c r="C472" s="78">
        <v>2</v>
      </c>
      <c r="D472" s="78" t="s">
        <v>497</v>
      </c>
      <c r="E472" s="32" t="s">
        <v>9</v>
      </c>
      <c r="F472" s="76">
        <v>72.413793103448285</v>
      </c>
      <c r="G472" s="76">
        <f t="shared" si="64"/>
        <v>144.82758620689657</v>
      </c>
      <c r="H472" s="33" t="s">
        <v>20</v>
      </c>
      <c r="I472" s="34">
        <f t="shared" si="65"/>
        <v>0</v>
      </c>
      <c r="J472" s="34" t="s">
        <v>904</v>
      </c>
      <c r="K472" s="34" t="s">
        <v>20</v>
      </c>
      <c r="L472" s="34">
        <f t="shared" si="66"/>
        <v>0</v>
      </c>
      <c r="M472" s="34" t="s">
        <v>849</v>
      </c>
      <c r="N472" s="34" t="s">
        <v>840</v>
      </c>
      <c r="O472" s="34">
        <f t="shared" si="63"/>
        <v>0</v>
      </c>
      <c r="P472" s="34" t="s">
        <v>936</v>
      </c>
      <c r="Q472" s="36" t="s">
        <v>840</v>
      </c>
      <c r="R472" s="34">
        <f t="shared" si="67"/>
        <v>0</v>
      </c>
      <c r="S472" s="34" t="s">
        <v>904</v>
      </c>
      <c r="T472" s="37">
        <v>2069.5500000000002</v>
      </c>
      <c r="U472" s="34">
        <f t="shared" si="68"/>
        <v>4139.1000000000004</v>
      </c>
      <c r="V472" s="38" t="s">
        <v>928</v>
      </c>
      <c r="W472" s="37" t="s">
        <v>840</v>
      </c>
      <c r="X472" s="34">
        <f t="shared" si="69"/>
        <v>0</v>
      </c>
      <c r="Y472" s="38" t="s">
        <v>840</v>
      </c>
      <c r="Z472" s="39">
        <f t="shared" si="70"/>
        <v>2069.5500000000002</v>
      </c>
      <c r="AA472" s="40">
        <f t="shared" si="71"/>
        <v>4139.1000000000004</v>
      </c>
      <c r="AB472" s="30"/>
    </row>
    <row r="473" spans="1:28" s="19" customFormat="1" ht="42.75" hidden="1" x14ac:dyDescent="0.3">
      <c r="A473" s="31">
        <v>462</v>
      </c>
      <c r="B473" s="31"/>
      <c r="C473" s="78">
        <v>1</v>
      </c>
      <c r="D473" s="78" t="s">
        <v>498</v>
      </c>
      <c r="E473" s="32" t="s">
        <v>9</v>
      </c>
      <c r="F473" s="76">
        <v>72.413793103448285</v>
      </c>
      <c r="G473" s="76">
        <f t="shared" si="64"/>
        <v>72.413793103448285</v>
      </c>
      <c r="H473" s="33" t="s">
        <v>20</v>
      </c>
      <c r="I473" s="34">
        <f t="shared" si="65"/>
        <v>0</v>
      </c>
      <c r="J473" s="34" t="s">
        <v>904</v>
      </c>
      <c r="K473" s="34" t="s">
        <v>20</v>
      </c>
      <c r="L473" s="34">
        <f t="shared" si="66"/>
        <v>0</v>
      </c>
      <c r="M473" s="34" t="s">
        <v>849</v>
      </c>
      <c r="N473" s="34" t="s">
        <v>840</v>
      </c>
      <c r="O473" s="34">
        <f t="shared" si="63"/>
        <v>0</v>
      </c>
      <c r="P473" s="34" t="s">
        <v>936</v>
      </c>
      <c r="Q473" s="36">
        <v>169.10000000000002</v>
      </c>
      <c r="R473" s="34">
        <f t="shared" si="67"/>
        <v>169.10000000000002</v>
      </c>
      <c r="S473" s="34" t="s">
        <v>907</v>
      </c>
      <c r="T473" s="37">
        <v>935.55</v>
      </c>
      <c r="U473" s="34">
        <f t="shared" si="68"/>
        <v>935.55</v>
      </c>
      <c r="V473" s="38" t="s">
        <v>928</v>
      </c>
      <c r="W473" s="37" t="s">
        <v>840</v>
      </c>
      <c r="X473" s="34">
        <f t="shared" si="69"/>
        <v>0</v>
      </c>
      <c r="Y473" s="38" t="s">
        <v>840</v>
      </c>
      <c r="Z473" s="39">
        <f t="shared" si="70"/>
        <v>552.32500000000005</v>
      </c>
      <c r="AA473" s="40">
        <f t="shared" si="71"/>
        <v>552.32500000000005</v>
      </c>
      <c r="AB473" s="30"/>
    </row>
    <row r="474" spans="1:28" s="19" customFormat="1" ht="42.75" hidden="1" x14ac:dyDescent="0.3">
      <c r="A474" s="31">
        <v>463</v>
      </c>
      <c r="B474" s="31"/>
      <c r="C474" s="78">
        <v>4</v>
      </c>
      <c r="D474" s="78" t="s">
        <v>499</v>
      </c>
      <c r="E474" s="32" t="s">
        <v>9</v>
      </c>
      <c r="F474" s="76">
        <v>155.17241379310346</v>
      </c>
      <c r="G474" s="76">
        <f t="shared" si="64"/>
        <v>620.68965517241384</v>
      </c>
      <c r="H474" s="33" t="s">
        <v>20</v>
      </c>
      <c r="I474" s="34">
        <f t="shared" si="65"/>
        <v>0</v>
      </c>
      <c r="J474" s="34" t="s">
        <v>904</v>
      </c>
      <c r="K474" s="39" t="s">
        <v>20</v>
      </c>
      <c r="L474" s="34">
        <f t="shared" si="66"/>
        <v>0</v>
      </c>
      <c r="M474" s="34" t="s">
        <v>849</v>
      </c>
      <c r="N474" s="34" t="s">
        <v>840</v>
      </c>
      <c r="O474" s="34">
        <f t="shared" si="63"/>
        <v>0</v>
      </c>
      <c r="P474" s="34" t="s">
        <v>936</v>
      </c>
      <c r="Q474" s="36">
        <v>283.10000000000002</v>
      </c>
      <c r="R474" s="34">
        <f t="shared" si="67"/>
        <v>1132.4000000000001</v>
      </c>
      <c r="S474" s="34" t="s">
        <v>907</v>
      </c>
      <c r="T474" s="37">
        <v>4621.05</v>
      </c>
      <c r="U474" s="34">
        <f t="shared" si="68"/>
        <v>18484.2</v>
      </c>
      <c r="V474" s="38" t="s">
        <v>928</v>
      </c>
      <c r="W474" s="37" t="s">
        <v>840</v>
      </c>
      <c r="X474" s="34">
        <f t="shared" si="69"/>
        <v>0</v>
      </c>
      <c r="Y474" s="38" t="s">
        <v>840</v>
      </c>
      <c r="Z474" s="39">
        <f t="shared" si="70"/>
        <v>2452.0749999999998</v>
      </c>
      <c r="AA474" s="40">
        <f t="shared" si="71"/>
        <v>9808.2999999999993</v>
      </c>
      <c r="AB474" s="30"/>
    </row>
    <row r="475" spans="1:28" s="19" customFormat="1" ht="42.75" hidden="1" x14ac:dyDescent="0.3">
      <c r="A475" s="31">
        <v>464</v>
      </c>
      <c r="B475" s="31"/>
      <c r="C475" s="78">
        <v>1</v>
      </c>
      <c r="D475" s="78" t="s">
        <v>500</v>
      </c>
      <c r="E475" s="32" t="s">
        <v>9</v>
      </c>
      <c r="F475" s="76">
        <v>129.31034482758622</v>
      </c>
      <c r="G475" s="76">
        <f t="shared" si="64"/>
        <v>129.31034482758622</v>
      </c>
      <c r="H475" s="33" t="s">
        <v>20</v>
      </c>
      <c r="I475" s="34">
        <f t="shared" si="65"/>
        <v>0</v>
      </c>
      <c r="J475" s="34" t="s">
        <v>904</v>
      </c>
      <c r="K475" s="34" t="s">
        <v>20</v>
      </c>
      <c r="L475" s="34">
        <f t="shared" si="66"/>
        <v>0</v>
      </c>
      <c r="M475" s="34" t="s">
        <v>849</v>
      </c>
      <c r="N475" s="34" t="s">
        <v>840</v>
      </c>
      <c r="O475" s="34">
        <f t="shared" si="63"/>
        <v>0</v>
      </c>
      <c r="P475" s="34" t="s">
        <v>936</v>
      </c>
      <c r="Q475" s="36" t="s">
        <v>840</v>
      </c>
      <c r="R475" s="34">
        <f t="shared" si="67"/>
        <v>0</v>
      </c>
      <c r="S475" s="34" t="s">
        <v>904</v>
      </c>
      <c r="T475" s="37">
        <v>3969</v>
      </c>
      <c r="U475" s="34">
        <f t="shared" si="68"/>
        <v>3969</v>
      </c>
      <c r="V475" s="38" t="s">
        <v>928</v>
      </c>
      <c r="W475" s="37" t="s">
        <v>840</v>
      </c>
      <c r="X475" s="34">
        <f t="shared" si="69"/>
        <v>0</v>
      </c>
      <c r="Y475" s="38" t="s">
        <v>840</v>
      </c>
      <c r="Z475" s="39">
        <f t="shared" si="70"/>
        <v>3969</v>
      </c>
      <c r="AA475" s="40">
        <f t="shared" si="71"/>
        <v>3969</v>
      </c>
      <c r="AB475" s="30"/>
    </row>
    <row r="476" spans="1:28" s="19" customFormat="1" ht="57" hidden="1" x14ac:dyDescent="0.3">
      <c r="A476" s="31">
        <v>465</v>
      </c>
      <c r="B476" s="31"/>
      <c r="C476" s="78">
        <v>1</v>
      </c>
      <c r="D476" s="78" t="s">
        <v>501</v>
      </c>
      <c r="E476" s="32" t="s">
        <v>9</v>
      </c>
      <c r="F476" s="76">
        <v>437.5862068965518</v>
      </c>
      <c r="G476" s="76">
        <f t="shared" si="64"/>
        <v>437.5862068965518</v>
      </c>
      <c r="H476" s="33">
        <v>557.70000000000005</v>
      </c>
      <c r="I476" s="34">
        <f t="shared" si="65"/>
        <v>557.70000000000005</v>
      </c>
      <c r="J476" s="34" t="s">
        <v>848</v>
      </c>
      <c r="K476" s="34" t="s">
        <v>20</v>
      </c>
      <c r="L476" s="34">
        <f t="shared" si="66"/>
        <v>0</v>
      </c>
      <c r="M476" s="34" t="s">
        <v>849</v>
      </c>
      <c r="N476" s="41" t="s">
        <v>840</v>
      </c>
      <c r="O476" s="34">
        <f t="shared" si="63"/>
        <v>0</v>
      </c>
      <c r="P476" s="34" t="s">
        <v>936</v>
      </c>
      <c r="Q476" s="36">
        <v>649.85899999999992</v>
      </c>
      <c r="R476" s="34">
        <f t="shared" si="67"/>
        <v>649.85899999999992</v>
      </c>
      <c r="S476" s="34" t="s">
        <v>907</v>
      </c>
      <c r="T476" s="37" t="s">
        <v>840</v>
      </c>
      <c r="U476" s="34">
        <f t="shared" si="68"/>
        <v>0</v>
      </c>
      <c r="V476" s="38" t="s">
        <v>840</v>
      </c>
      <c r="W476" s="37" t="s">
        <v>840</v>
      </c>
      <c r="X476" s="34">
        <f t="shared" si="69"/>
        <v>0</v>
      </c>
      <c r="Y476" s="38" t="s">
        <v>840</v>
      </c>
      <c r="Z476" s="39">
        <f t="shared" si="70"/>
        <v>603.77949999999998</v>
      </c>
      <c r="AA476" s="40">
        <f t="shared" si="71"/>
        <v>603.77949999999998</v>
      </c>
      <c r="AB476" s="30"/>
    </row>
    <row r="477" spans="1:28" s="19" customFormat="1" ht="57" hidden="1" x14ac:dyDescent="0.3">
      <c r="A477" s="31">
        <v>466</v>
      </c>
      <c r="B477" s="31"/>
      <c r="C477" s="78">
        <v>1</v>
      </c>
      <c r="D477" s="78" t="s">
        <v>502</v>
      </c>
      <c r="E477" s="32" t="s">
        <v>9</v>
      </c>
      <c r="F477" s="76">
        <v>396.20689655172418</v>
      </c>
      <c r="G477" s="76">
        <f t="shared" si="64"/>
        <v>396.20689655172418</v>
      </c>
      <c r="H477" s="33">
        <v>136.5</v>
      </c>
      <c r="I477" s="34">
        <f t="shared" si="65"/>
        <v>136.5</v>
      </c>
      <c r="J477" s="34" t="s">
        <v>848</v>
      </c>
      <c r="K477" s="34" t="s">
        <v>20</v>
      </c>
      <c r="L477" s="34">
        <f t="shared" si="66"/>
        <v>0</v>
      </c>
      <c r="M477" s="34" t="s">
        <v>849</v>
      </c>
      <c r="N477" s="41" t="s">
        <v>840</v>
      </c>
      <c r="O477" s="34">
        <f t="shared" si="63"/>
        <v>0</v>
      </c>
      <c r="P477" s="34" t="s">
        <v>936</v>
      </c>
      <c r="Q477" s="36" t="s">
        <v>840</v>
      </c>
      <c r="R477" s="34">
        <f t="shared" si="67"/>
        <v>0</v>
      </c>
      <c r="S477" s="34" t="s">
        <v>904</v>
      </c>
      <c r="T477" s="37" t="s">
        <v>840</v>
      </c>
      <c r="U477" s="34">
        <f t="shared" si="68"/>
        <v>0</v>
      </c>
      <c r="V477" s="38" t="s">
        <v>840</v>
      </c>
      <c r="W477" s="37" t="s">
        <v>840</v>
      </c>
      <c r="X477" s="34">
        <f t="shared" si="69"/>
        <v>0</v>
      </c>
      <c r="Y477" s="38" t="s">
        <v>840</v>
      </c>
      <c r="Z477" s="39">
        <f t="shared" si="70"/>
        <v>136.5</v>
      </c>
      <c r="AA477" s="40">
        <f t="shared" si="71"/>
        <v>136.5</v>
      </c>
      <c r="AB477" s="30"/>
    </row>
    <row r="478" spans="1:28" s="19" customFormat="1" ht="42.75" hidden="1" x14ac:dyDescent="0.3">
      <c r="A478" s="31">
        <v>467</v>
      </c>
      <c r="B478" s="31"/>
      <c r="C478" s="78">
        <v>1</v>
      </c>
      <c r="D478" s="78" t="s">
        <v>503</v>
      </c>
      <c r="E478" s="32" t="s">
        <v>9</v>
      </c>
      <c r="F478" s="76">
        <v>359.31034482758622</v>
      </c>
      <c r="G478" s="76">
        <f t="shared" si="64"/>
        <v>359.31034482758622</v>
      </c>
      <c r="H478" s="33" t="s">
        <v>20</v>
      </c>
      <c r="I478" s="34">
        <f t="shared" si="65"/>
        <v>0</v>
      </c>
      <c r="J478" s="34" t="s">
        <v>904</v>
      </c>
      <c r="K478" s="39" t="s">
        <v>20</v>
      </c>
      <c r="L478" s="34">
        <f t="shared" si="66"/>
        <v>0</v>
      </c>
      <c r="M478" s="34" t="s">
        <v>849</v>
      </c>
      <c r="N478" s="41" t="s">
        <v>840</v>
      </c>
      <c r="O478" s="34">
        <f t="shared" si="63"/>
        <v>0</v>
      </c>
      <c r="P478" s="34" t="s">
        <v>936</v>
      </c>
      <c r="Q478" s="36">
        <v>532.35500000000002</v>
      </c>
      <c r="R478" s="34">
        <f t="shared" si="67"/>
        <v>532.35500000000002</v>
      </c>
      <c r="S478" s="34" t="s">
        <v>908</v>
      </c>
      <c r="T478" s="37">
        <v>3175.2</v>
      </c>
      <c r="U478" s="34">
        <f t="shared" si="68"/>
        <v>3175.2</v>
      </c>
      <c r="V478" s="38" t="s">
        <v>928</v>
      </c>
      <c r="W478" s="37" t="s">
        <v>840</v>
      </c>
      <c r="X478" s="34">
        <f t="shared" si="69"/>
        <v>0</v>
      </c>
      <c r="Y478" s="38" t="s">
        <v>840</v>
      </c>
      <c r="Z478" s="39">
        <f t="shared" si="70"/>
        <v>1853.7774999999999</v>
      </c>
      <c r="AA478" s="40">
        <f t="shared" si="71"/>
        <v>1853.7774999999999</v>
      </c>
      <c r="AB478" s="30"/>
    </row>
    <row r="479" spans="1:28" s="73" customFormat="1" ht="14.25" hidden="1" x14ac:dyDescent="0.3">
      <c r="A479" s="65">
        <v>468</v>
      </c>
      <c r="B479" s="65"/>
      <c r="C479" s="79">
        <v>1</v>
      </c>
      <c r="D479" s="79" t="s">
        <v>504</v>
      </c>
      <c r="E479" s="65" t="s">
        <v>9</v>
      </c>
      <c r="F479" s="77">
        <v>44.482758620689658</v>
      </c>
      <c r="G479" s="77">
        <f t="shared" si="64"/>
        <v>44.482758620689658</v>
      </c>
      <c r="H479" s="66" t="s">
        <v>20</v>
      </c>
      <c r="I479" s="63">
        <f t="shared" si="65"/>
        <v>0</v>
      </c>
      <c r="J479" s="63" t="s">
        <v>904</v>
      </c>
      <c r="K479" s="71" t="s">
        <v>20</v>
      </c>
      <c r="L479" s="63">
        <f t="shared" si="66"/>
        <v>0</v>
      </c>
      <c r="M479" s="63" t="s">
        <v>849</v>
      </c>
      <c r="N479" s="67" t="s">
        <v>840</v>
      </c>
      <c r="O479" s="63">
        <f t="shared" si="63"/>
        <v>0</v>
      </c>
      <c r="P479" s="63" t="s">
        <v>936</v>
      </c>
      <c r="Q479" s="68" t="s">
        <v>840</v>
      </c>
      <c r="R479" s="63">
        <f t="shared" si="67"/>
        <v>0</v>
      </c>
      <c r="S479" s="63" t="s">
        <v>904</v>
      </c>
      <c r="T479" s="69" t="s">
        <v>840</v>
      </c>
      <c r="U479" s="63">
        <f t="shared" si="68"/>
        <v>0</v>
      </c>
      <c r="V479" s="70" t="s">
        <v>840</v>
      </c>
      <c r="W479" s="69" t="s">
        <v>840</v>
      </c>
      <c r="X479" s="63">
        <f t="shared" si="69"/>
        <v>0</v>
      </c>
      <c r="Y479" s="70" t="s">
        <v>840</v>
      </c>
      <c r="Z479" s="71" t="str">
        <f t="shared" si="70"/>
        <v>No cotiza</v>
      </c>
      <c r="AA479" s="71">
        <f t="shared" si="71"/>
        <v>0</v>
      </c>
      <c r="AB479" s="72"/>
    </row>
    <row r="480" spans="1:28" s="19" customFormat="1" ht="22.5" hidden="1" x14ac:dyDescent="0.3">
      <c r="A480" s="31">
        <v>469</v>
      </c>
      <c r="B480" s="31"/>
      <c r="C480" s="78">
        <v>1</v>
      </c>
      <c r="D480" s="78" t="s">
        <v>505</v>
      </c>
      <c r="E480" s="32" t="s">
        <v>9</v>
      </c>
      <c r="F480" s="76">
        <v>129.31034482758622</v>
      </c>
      <c r="G480" s="76">
        <f t="shared" si="64"/>
        <v>129.31034482758622</v>
      </c>
      <c r="H480" s="33" t="s">
        <v>20</v>
      </c>
      <c r="I480" s="34">
        <f t="shared" si="65"/>
        <v>0</v>
      </c>
      <c r="J480" s="34" t="s">
        <v>904</v>
      </c>
      <c r="K480" s="39" t="s">
        <v>20</v>
      </c>
      <c r="L480" s="34">
        <f t="shared" si="66"/>
        <v>0</v>
      </c>
      <c r="M480" s="34" t="s">
        <v>849</v>
      </c>
      <c r="N480" s="41" t="s">
        <v>840</v>
      </c>
      <c r="O480" s="34">
        <f t="shared" si="63"/>
        <v>0</v>
      </c>
      <c r="P480" s="34" t="s">
        <v>936</v>
      </c>
      <c r="Q480" s="36">
        <v>138.27000000000001</v>
      </c>
      <c r="R480" s="34">
        <f t="shared" si="67"/>
        <v>138.27000000000001</v>
      </c>
      <c r="S480" s="34" t="s">
        <v>907</v>
      </c>
      <c r="T480" s="37" t="s">
        <v>840</v>
      </c>
      <c r="U480" s="34">
        <f t="shared" si="68"/>
        <v>0</v>
      </c>
      <c r="V480" s="38" t="s">
        <v>840</v>
      </c>
      <c r="W480" s="37" t="s">
        <v>840</v>
      </c>
      <c r="X480" s="34">
        <f t="shared" si="69"/>
        <v>0</v>
      </c>
      <c r="Y480" s="38" t="s">
        <v>840</v>
      </c>
      <c r="Z480" s="39">
        <f t="shared" si="70"/>
        <v>138.27000000000001</v>
      </c>
      <c r="AA480" s="40">
        <f t="shared" si="71"/>
        <v>138.27000000000001</v>
      </c>
      <c r="AB480" s="30"/>
    </row>
    <row r="481" spans="1:28" s="19" customFormat="1" ht="57" hidden="1" x14ac:dyDescent="0.3">
      <c r="A481" s="31">
        <v>470</v>
      </c>
      <c r="B481" s="31"/>
      <c r="C481" s="78">
        <v>1</v>
      </c>
      <c r="D481" s="78" t="s">
        <v>506</v>
      </c>
      <c r="E481" s="32" t="s">
        <v>9</v>
      </c>
      <c r="F481" s="76">
        <v>90.517241379310349</v>
      </c>
      <c r="G481" s="76">
        <f t="shared" si="64"/>
        <v>90.517241379310349</v>
      </c>
      <c r="H481" s="33">
        <v>162.5</v>
      </c>
      <c r="I481" s="34">
        <f t="shared" si="65"/>
        <v>162.5</v>
      </c>
      <c r="J481" s="34" t="s">
        <v>848</v>
      </c>
      <c r="K481" s="39" t="s">
        <v>20</v>
      </c>
      <c r="L481" s="34">
        <f t="shared" si="66"/>
        <v>0</v>
      </c>
      <c r="M481" s="34" t="s">
        <v>849</v>
      </c>
      <c r="N481" s="34" t="s">
        <v>840</v>
      </c>
      <c r="O481" s="34">
        <f t="shared" si="63"/>
        <v>0</v>
      </c>
      <c r="P481" s="34" t="s">
        <v>936</v>
      </c>
      <c r="Q481" s="36">
        <v>695.5</v>
      </c>
      <c r="R481" s="34">
        <f t="shared" si="67"/>
        <v>695.5</v>
      </c>
      <c r="S481" s="34" t="s">
        <v>907</v>
      </c>
      <c r="T481" s="37">
        <v>4621.05</v>
      </c>
      <c r="U481" s="34">
        <f t="shared" si="68"/>
        <v>4621.05</v>
      </c>
      <c r="V481" s="38" t="s">
        <v>928</v>
      </c>
      <c r="W481" s="37" t="s">
        <v>840</v>
      </c>
      <c r="X481" s="34">
        <f t="shared" si="69"/>
        <v>0</v>
      </c>
      <c r="Y481" s="38" t="s">
        <v>840</v>
      </c>
      <c r="Z481" s="39">
        <f t="shared" si="70"/>
        <v>695.5</v>
      </c>
      <c r="AA481" s="40">
        <f t="shared" si="71"/>
        <v>695.5</v>
      </c>
      <c r="AB481" s="30"/>
    </row>
    <row r="482" spans="1:28" s="19" customFormat="1" ht="57" hidden="1" x14ac:dyDescent="0.3">
      <c r="A482" s="31">
        <v>471</v>
      </c>
      <c r="B482" s="31"/>
      <c r="C482" s="78">
        <v>1</v>
      </c>
      <c r="D482" s="78" t="s">
        <v>507</v>
      </c>
      <c r="E482" s="32" t="s">
        <v>9</v>
      </c>
      <c r="F482" s="76">
        <v>137.06896551724139</v>
      </c>
      <c r="G482" s="76">
        <f t="shared" si="64"/>
        <v>137.06896551724139</v>
      </c>
      <c r="H482" s="33">
        <v>210.6</v>
      </c>
      <c r="I482" s="34">
        <f t="shared" si="65"/>
        <v>210.6</v>
      </c>
      <c r="J482" s="34" t="s">
        <v>848</v>
      </c>
      <c r="K482" s="39" t="s">
        <v>20</v>
      </c>
      <c r="L482" s="34">
        <f t="shared" si="66"/>
        <v>0</v>
      </c>
      <c r="M482" s="34" t="s">
        <v>849</v>
      </c>
      <c r="N482" s="34" t="s">
        <v>840</v>
      </c>
      <c r="O482" s="34">
        <f t="shared" si="63"/>
        <v>0</v>
      </c>
      <c r="P482" s="34" t="s">
        <v>936</v>
      </c>
      <c r="Q482" s="36">
        <v>331.5</v>
      </c>
      <c r="R482" s="34">
        <f t="shared" si="67"/>
        <v>331.5</v>
      </c>
      <c r="S482" s="34" t="s">
        <v>907</v>
      </c>
      <c r="T482" s="37">
        <v>3969</v>
      </c>
      <c r="U482" s="34">
        <f t="shared" si="68"/>
        <v>3969</v>
      </c>
      <c r="V482" s="38" t="s">
        <v>928</v>
      </c>
      <c r="W482" s="37" t="s">
        <v>840</v>
      </c>
      <c r="X482" s="34">
        <f t="shared" si="69"/>
        <v>0</v>
      </c>
      <c r="Y482" s="38" t="s">
        <v>840</v>
      </c>
      <c r="Z482" s="39">
        <f t="shared" si="70"/>
        <v>331.5</v>
      </c>
      <c r="AA482" s="40">
        <f t="shared" si="71"/>
        <v>331.5</v>
      </c>
      <c r="AB482" s="30"/>
    </row>
    <row r="483" spans="1:28" s="19" customFormat="1" ht="57" hidden="1" x14ac:dyDescent="0.3">
      <c r="A483" s="31">
        <v>472</v>
      </c>
      <c r="B483" s="31"/>
      <c r="C483" s="78">
        <v>2</v>
      </c>
      <c r="D483" s="78" t="s">
        <v>508</v>
      </c>
      <c r="E483" s="32" t="s">
        <v>9</v>
      </c>
      <c r="F483" s="76">
        <v>861.20689655172418</v>
      </c>
      <c r="G483" s="76">
        <f t="shared" si="64"/>
        <v>1722.4137931034484</v>
      </c>
      <c r="H483" s="33">
        <v>713.7</v>
      </c>
      <c r="I483" s="34">
        <f t="shared" si="65"/>
        <v>1427.4</v>
      </c>
      <c r="J483" s="34" t="s">
        <v>848</v>
      </c>
      <c r="K483" s="34" t="s">
        <v>20</v>
      </c>
      <c r="L483" s="34">
        <f t="shared" si="66"/>
        <v>0</v>
      </c>
      <c r="M483" s="34" t="s">
        <v>849</v>
      </c>
      <c r="N483" s="41" t="s">
        <v>840</v>
      </c>
      <c r="O483" s="34">
        <f t="shared" si="63"/>
        <v>0</v>
      </c>
      <c r="P483" s="34" t="s">
        <v>936</v>
      </c>
      <c r="Q483" s="36" t="s">
        <v>840</v>
      </c>
      <c r="R483" s="34">
        <f t="shared" si="67"/>
        <v>0</v>
      </c>
      <c r="S483" s="34" t="s">
        <v>904</v>
      </c>
      <c r="T483" s="37">
        <v>26989.200000000001</v>
      </c>
      <c r="U483" s="34">
        <f t="shared" si="68"/>
        <v>53978.400000000001</v>
      </c>
      <c r="V483" s="38" t="s">
        <v>928</v>
      </c>
      <c r="W483" s="37" t="s">
        <v>840</v>
      </c>
      <c r="X483" s="34">
        <f t="shared" si="69"/>
        <v>0</v>
      </c>
      <c r="Y483" s="38" t="s">
        <v>840</v>
      </c>
      <c r="Z483" s="39">
        <f t="shared" si="70"/>
        <v>13851.45</v>
      </c>
      <c r="AA483" s="40">
        <f t="shared" si="71"/>
        <v>27702.9</v>
      </c>
      <c r="AB483" s="30"/>
    </row>
    <row r="484" spans="1:28" s="19" customFormat="1" ht="57" hidden="1" x14ac:dyDescent="0.3">
      <c r="A484" s="31">
        <v>473</v>
      </c>
      <c r="B484" s="31"/>
      <c r="C484" s="78">
        <v>1</v>
      </c>
      <c r="D484" s="78" t="s">
        <v>509</v>
      </c>
      <c r="E484" s="32" t="s">
        <v>9</v>
      </c>
      <c r="F484" s="76">
        <v>3103.4482758620693</v>
      </c>
      <c r="G484" s="76">
        <f t="shared" si="64"/>
        <v>3103.4482758620693</v>
      </c>
      <c r="H484" s="33">
        <v>4667</v>
      </c>
      <c r="I484" s="34">
        <f t="shared" si="65"/>
        <v>4667</v>
      </c>
      <c r="J484" s="34" t="s">
        <v>848</v>
      </c>
      <c r="K484" s="34" t="s">
        <v>20</v>
      </c>
      <c r="L484" s="34">
        <f t="shared" si="66"/>
        <v>0</v>
      </c>
      <c r="M484" s="34" t="s">
        <v>849</v>
      </c>
      <c r="N484" s="34" t="s">
        <v>840</v>
      </c>
      <c r="O484" s="34">
        <f t="shared" si="63"/>
        <v>0</v>
      </c>
      <c r="P484" s="34" t="s">
        <v>936</v>
      </c>
      <c r="Q484" s="36">
        <v>4487.5</v>
      </c>
      <c r="R484" s="34">
        <f t="shared" si="67"/>
        <v>4487.5</v>
      </c>
      <c r="S484" s="34" t="s">
        <v>907</v>
      </c>
      <c r="T484" s="37" t="s">
        <v>840</v>
      </c>
      <c r="U484" s="34">
        <f t="shared" si="68"/>
        <v>0</v>
      </c>
      <c r="V484" s="38" t="s">
        <v>840</v>
      </c>
      <c r="W484" s="37" t="s">
        <v>840</v>
      </c>
      <c r="X484" s="34">
        <f t="shared" si="69"/>
        <v>0</v>
      </c>
      <c r="Y484" s="38" t="s">
        <v>840</v>
      </c>
      <c r="Z484" s="39">
        <f t="shared" si="70"/>
        <v>4577.25</v>
      </c>
      <c r="AA484" s="40">
        <f t="shared" si="71"/>
        <v>4577.25</v>
      </c>
      <c r="AB484" s="30"/>
    </row>
    <row r="485" spans="1:28" s="73" customFormat="1" ht="14.25" hidden="1" x14ac:dyDescent="0.3">
      <c r="A485" s="65">
        <v>474</v>
      </c>
      <c r="B485" s="65"/>
      <c r="C485" s="79">
        <v>1</v>
      </c>
      <c r="D485" s="79" t="s">
        <v>510</v>
      </c>
      <c r="E485" s="65" t="s">
        <v>9</v>
      </c>
      <c r="F485" s="77">
        <v>86.896551724137936</v>
      </c>
      <c r="G485" s="77">
        <f t="shared" si="64"/>
        <v>86.896551724137936</v>
      </c>
      <c r="H485" s="66" t="s">
        <v>20</v>
      </c>
      <c r="I485" s="63">
        <f t="shared" si="65"/>
        <v>0</v>
      </c>
      <c r="J485" s="63" t="s">
        <v>904</v>
      </c>
      <c r="K485" s="63" t="s">
        <v>20</v>
      </c>
      <c r="L485" s="63">
        <f t="shared" si="66"/>
        <v>0</v>
      </c>
      <c r="M485" s="63" t="s">
        <v>849</v>
      </c>
      <c r="N485" s="63" t="s">
        <v>840</v>
      </c>
      <c r="O485" s="63">
        <f t="shared" si="63"/>
        <v>0</v>
      </c>
      <c r="P485" s="63" t="s">
        <v>936</v>
      </c>
      <c r="Q485" s="68" t="s">
        <v>840</v>
      </c>
      <c r="R485" s="63">
        <f t="shared" si="67"/>
        <v>0</v>
      </c>
      <c r="S485" s="63" t="s">
        <v>904</v>
      </c>
      <c r="T485" s="69" t="s">
        <v>840</v>
      </c>
      <c r="U485" s="63">
        <f t="shared" si="68"/>
        <v>0</v>
      </c>
      <c r="V485" s="70" t="s">
        <v>840</v>
      </c>
      <c r="W485" s="69" t="s">
        <v>840</v>
      </c>
      <c r="X485" s="63">
        <f t="shared" si="69"/>
        <v>0</v>
      </c>
      <c r="Y485" s="70" t="s">
        <v>840</v>
      </c>
      <c r="Z485" s="71" t="str">
        <f t="shared" si="70"/>
        <v>No cotiza</v>
      </c>
      <c r="AA485" s="71">
        <f t="shared" si="71"/>
        <v>0</v>
      </c>
      <c r="AB485" s="72"/>
    </row>
    <row r="486" spans="1:28" s="73" customFormat="1" ht="14.25" hidden="1" x14ac:dyDescent="0.3">
      <c r="A486" s="65">
        <v>475</v>
      </c>
      <c r="B486" s="65"/>
      <c r="C486" s="79">
        <v>1</v>
      </c>
      <c r="D486" s="79" t="s">
        <v>511</v>
      </c>
      <c r="E486" s="65" t="s">
        <v>9</v>
      </c>
      <c r="F486" s="77">
        <v>150</v>
      </c>
      <c r="G486" s="77">
        <f t="shared" si="64"/>
        <v>150</v>
      </c>
      <c r="H486" s="66" t="s">
        <v>20</v>
      </c>
      <c r="I486" s="63">
        <f t="shared" si="65"/>
        <v>0</v>
      </c>
      <c r="J486" s="63" t="s">
        <v>904</v>
      </c>
      <c r="K486" s="63" t="s">
        <v>20</v>
      </c>
      <c r="L486" s="63">
        <f t="shared" si="66"/>
        <v>0</v>
      </c>
      <c r="M486" s="63" t="s">
        <v>849</v>
      </c>
      <c r="N486" s="63" t="s">
        <v>840</v>
      </c>
      <c r="O486" s="63">
        <f t="shared" si="63"/>
        <v>0</v>
      </c>
      <c r="P486" s="63" t="s">
        <v>936</v>
      </c>
      <c r="Q486" s="68" t="s">
        <v>840</v>
      </c>
      <c r="R486" s="63">
        <f t="shared" si="67"/>
        <v>0</v>
      </c>
      <c r="S486" s="63" t="s">
        <v>904</v>
      </c>
      <c r="T486" s="69" t="s">
        <v>840</v>
      </c>
      <c r="U486" s="63">
        <f t="shared" si="68"/>
        <v>0</v>
      </c>
      <c r="V486" s="70" t="s">
        <v>840</v>
      </c>
      <c r="W486" s="69" t="s">
        <v>840</v>
      </c>
      <c r="X486" s="63">
        <f t="shared" si="69"/>
        <v>0</v>
      </c>
      <c r="Y486" s="70" t="s">
        <v>840</v>
      </c>
      <c r="Z486" s="71" t="str">
        <f t="shared" si="70"/>
        <v>No cotiza</v>
      </c>
      <c r="AA486" s="71">
        <f t="shared" si="71"/>
        <v>0</v>
      </c>
      <c r="AB486" s="72"/>
    </row>
    <row r="487" spans="1:28" s="19" customFormat="1" ht="22.5" hidden="1" x14ac:dyDescent="0.3">
      <c r="A487" s="31">
        <v>476</v>
      </c>
      <c r="B487" s="31"/>
      <c r="C487" s="78">
        <v>1</v>
      </c>
      <c r="D487" s="78" t="s">
        <v>512</v>
      </c>
      <c r="E487" s="32" t="s">
        <v>9</v>
      </c>
      <c r="F487" s="76">
        <v>129.31034482758622</v>
      </c>
      <c r="G487" s="76">
        <f t="shared" si="64"/>
        <v>129.31034482758622</v>
      </c>
      <c r="H487" s="33" t="s">
        <v>20</v>
      </c>
      <c r="I487" s="34">
        <f t="shared" si="65"/>
        <v>0</v>
      </c>
      <c r="J487" s="34" t="s">
        <v>904</v>
      </c>
      <c r="K487" s="34" t="s">
        <v>20</v>
      </c>
      <c r="L487" s="34">
        <f t="shared" si="66"/>
        <v>0</v>
      </c>
      <c r="M487" s="34" t="s">
        <v>849</v>
      </c>
      <c r="N487" s="41" t="s">
        <v>840</v>
      </c>
      <c r="O487" s="34">
        <f t="shared" si="63"/>
        <v>0</v>
      </c>
      <c r="P487" s="34" t="s">
        <v>936</v>
      </c>
      <c r="Q487" s="36">
        <v>145.15199999999999</v>
      </c>
      <c r="R487" s="34">
        <f t="shared" si="67"/>
        <v>145.15199999999999</v>
      </c>
      <c r="S487" s="34" t="s">
        <v>907</v>
      </c>
      <c r="T487" s="37" t="s">
        <v>840</v>
      </c>
      <c r="U487" s="34">
        <f t="shared" si="68"/>
        <v>0</v>
      </c>
      <c r="V487" s="38" t="s">
        <v>840</v>
      </c>
      <c r="W487" s="37" t="s">
        <v>840</v>
      </c>
      <c r="X487" s="34">
        <f t="shared" si="69"/>
        <v>0</v>
      </c>
      <c r="Y487" s="38" t="s">
        <v>840</v>
      </c>
      <c r="Z487" s="39">
        <f t="shared" si="70"/>
        <v>145.15199999999999</v>
      </c>
      <c r="AA487" s="40">
        <f t="shared" si="71"/>
        <v>145.15199999999999</v>
      </c>
      <c r="AB487" s="30"/>
    </row>
    <row r="488" spans="1:28" s="19" customFormat="1" ht="14.25" hidden="1" x14ac:dyDescent="0.3">
      <c r="A488" s="31">
        <v>477</v>
      </c>
      <c r="B488" s="31"/>
      <c r="C488" s="78">
        <v>1</v>
      </c>
      <c r="D488" s="78" t="s">
        <v>513</v>
      </c>
      <c r="E488" s="32" t="s">
        <v>9</v>
      </c>
      <c r="F488" s="76">
        <v>103.44827586206897</v>
      </c>
      <c r="G488" s="76">
        <f t="shared" si="64"/>
        <v>103.44827586206897</v>
      </c>
      <c r="H488" s="33" t="s">
        <v>20</v>
      </c>
      <c r="I488" s="34">
        <f t="shared" si="65"/>
        <v>0</v>
      </c>
      <c r="J488" s="34" t="s">
        <v>904</v>
      </c>
      <c r="K488" s="39" t="s">
        <v>20</v>
      </c>
      <c r="L488" s="34">
        <f t="shared" si="66"/>
        <v>0</v>
      </c>
      <c r="M488" s="34" t="s">
        <v>849</v>
      </c>
      <c r="N488" s="41" t="s">
        <v>840</v>
      </c>
      <c r="O488" s="34">
        <f t="shared" si="63"/>
        <v>0</v>
      </c>
      <c r="P488" s="34" t="s">
        <v>936</v>
      </c>
      <c r="Q488" s="36">
        <v>143.28</v>
      </c>
      <c r="R488" s="34">
        <f t="shared" si="67"/>
        <v>143.28</v>
      </c>
      <c r="S488" s="34" t="s">
        <v>907</v>
      </c>
      <c r="T488" s="37" t="s">
        <v>840</v>
      </c>
      <c r="U488" s="34">
        <f t="shared" si="68"/>
        <v>0</v>
      </c>
      <c r="V488" s="38" t="s">
        <v>840</v>
      </c>
      <c r="W488" s="37" t="s">
        <v>840</v>
      </c>
      <c r="X488" s="34">
        <f t="shared" si="69"/>
        <v>0</v>
      </c>
      <c r="Y488" s="38" t="s">
        <v>840</v>
      </c>
      <c r="Z488" s="39">
        <f t="shared" si="70"/>
        <v>143.28</v>
      </c>
      <c r="AA488" s="40">
        <f t="shared" si="71"/>
        <v>143.28</v>
      </c>
      <c r="AB488" s="30"/>
    </row>
    <row r="489" spans="1:28" s="19" customFormat="1" ht="42.75" hidden="1" x14ac:dyDescent="0.3">
      <c r="A489" s="31">
        <v>478</v>
      </c>
      <c r="B489" s="31"/>
      <c r="C489" s="78">
        <v>1</v>
      </c>
      <c r="D489" s="78" t="s">
        <v>514</v>
      </c>
      <c r="E489" s="32" t="s">
        <v>9</v>
      </c>
      <c r="F489" s="76">
        <v>58.62068965517242</v>
      </c>
      <c r="G489" s="76">
        <f t="shared" si="64"/>
        <v>58.62068965517242</v>
      </c>
      <c r="H489" s="33" t="s">
        <v>20</v>
      </c>
      <c r="I489" s="34">
        <f t="shared" si="65"/>
        <v>0</v>
      </c>
      <c r="J489" s="34" t="s">
        <v>904</v>
      </c>
      <c r="K489" s="39" t="s">
        <v>20</v>
      </c>
      <c r="L489" s="34">
        <f t="shared" si="66"/>
        <v>0</v>
      </c>
      <c r="M489" s="34" t="s">
        <v>849</v>
      </c>
      <c r="N489" s="41" t="s">
        <v>840</v>
      </c>
      <c r="O489" s="34">
        <f t="shared" si="63"/>
        <v>0</v>
      </c>
      <c r="P489" s="34" t="s">
        <v>936</v>
      </c>
      <c r="Q489" s="36">
        <v>113.4</v>
      </c>
      <c r="R489" s="34">
        <f t="shared" si="67"/>
        <v>113.4</v>
      </c>
      <c r="S489" s="34" t="s">
        <v>907</v>
      </c>
      <c r="T489" s="37">
        <v>74.25</v>
      </c>
      <c r="U489" s="34">
        <f t="shared" si="68"/>
        <v>74.25</v>
      </c>
      <c r="V489" s="38" t="s">
        <v>928</v>
      </c>
      <c r="W489" s="37" t="s">
        <v>840</v>
      </c>
      <c r="X489" s="34">
        <f t="shared" si="69"/>
        <v>0</v>
      </c>
      <c r="Y489" s="38" t="s">
        <v>840</v>
      </c>
      <c r="Z489" s="39">
        <f t="shared" si="70"/>
        <v>93.825000000000003</v>
      </c>
      <c r="AA489" s="40">
        <f t="shared" si="71"/>
        <v>93.825000000000003</v>
      </c>
      <c r="AB489" s="30"/>
    </row>
    <row r="490" spans="1:28" s="19" customFormat="1" ht="42.75" hidden="1" x14ac:dyDescent="0.3">
      <c r="A490" s="31">
        <v>479</v>
      </c>
      <c r="B490" s="31"/>
      <c r="C490" s="78">
        <v>1</v>
      </c>
      <c r="D490" s="78" t="s">
        <v>515</v>
      </c>
      <c r="E490" s="32" t="s">
        <v>6</v>
      </c>
      <c r="F490" s="76">
        <v>706.55172413793105</v>
      </c>
      <c r="G490" s="76">
        <f t="shared" si="64"/>
        <v>706.55172413793105</v>
      </c>
      <c r="H490" s="33" t="s">
        <v>20</v>
      </c>
      <c r="I490" s="34">
        <f t="shared" si="65"/>
        <v>0</v>
      </c>
      <c r="J490" s="34" t="s">
        <v>904</v>
      </c>
      <c r="K490" s="34" t="s">
        <v>20</v>
      </c>
      <c r="L490" s="34">
        <f t="shared" si="66"/>
        <v>0</v>
      </c>
      <c r="M490" s="34" t="s">
        <v>849</v>
      </c>
      <c r="N490" s="34" t="s">
        <v>840</v>
      </c>
      <c r="O490" s="34">
        <f t="shared" si="63"/>
        <v>0</v>
      </c>
      <c r="P490" s="34" t="s">
        <v>936</v>
      </c>
      <c r="Q490" s="36">
        <v>708.5</v>
      </c>
      <c r="R490" s="34">
        <f t="shared" si="67"/>
        <v>708.5</v>
      </c>
      <c r="S490" s="34" t="s">
        <v>907</v>
      </c>
      <c r="T490" s="37">
        <v>523.79999999999995</v>
      </c>
      <c r="U490" s="34">
        <f t="shared" si="68"/>
        <v>523.79999999999995</v>
      </c>
      <c r="V490" s="38" t="s">
        <v>928</v>
      </c>
      <c r="W490" s="37" t="s">
        <v>840</v>
      </c>
      <c r="X490" s="34">
        <f t="shared" si="69"/>
        <v>0</v>
      </c>
      <c r="Y490" s="38" t="s">
        <v>840</v>
      </c>
      <c r="Z490" s="39">
        <f t="shared" si="70"/>
        <v>616.15</v>
      </c>
      <c r="AA490" s="40">
        <f t="shared" si="71"/>
        <v>616.15</v>
      </c>
      <c r="AB490" s="30"/>
    </row>
    <row r="491" spans="1:28" s="19" customFormat="1" ht="67.5" hidden="1" x14ac:dyDescent="0.3">
      <c r="A491" s="31">
        <v>480</v>
      </c>
      <c r="B491" s="31"/>
      <c r="C491" s="78">
        <v>1</v>
      </c>
      <c r="D491" s="78" t="s">
        <v>516</v>
      </c>
      <c r="E491" s="32" t="s">
        <v>9</v>
      </c>
      <c r="F491" s="76">
        <v>2954.1810344827586</v>
      </c>
      <c r="G491" s="76">
        <f t="shared" si="64"/>
        <v>2954.1810344827586</v>
      </c>
      <c r="H491" s="33" t="s">
        <v>20</v>
      </c>
      <c r="I491" s="34">
        <f t="shared" si="65"/>
        <v>0</v>
      </c>
      <c r="J491" s="34" t="s">
        <v>904</v>
      </c>
      <c r="K491" s="34" t="s">
        <v>20</v>
      </c>
      <c r="L491" s="34">
        <f t="shared" si="66"/>
        <v>0</v>
      </c>
      <c r="M491" s="34" t="s">
        <v>849</v>
      </c>
      <c r="N491" s="41" t="s">
        <v>840</v>
      </c>
      <c r="O491" s="34">
        <f t="shared" si="63"/>
        <v>0</v>
      </c>
      <c r="P491" s="34" t="s">
        <v>936</v>
      </c>
      <c r="Q491" s="36" t="s">
        <v>840</v>
      </c>
      <c r="R491" s="34">
        <f t="shared" si="67"/>
        <v>0</v>
      </c>
      <c r="S491" s="34" t="s">
        <v>904</v>
      </c>
      <c r="T491" s="37">
        <v>3550.5</v>
      </c>
      <c r="U491" s="34">
        <f t="shared" si="68"/>
        <v>3550.5</v>
      </c>
      <c r="V491" s="38" t="s">
        <v>928</v>
      </c>
      <c r="W491" s="37" t="s">
        <v>840</v>
      </c>
      <c r="X491" s="34">
        <f t="shared" si="69"/>
        <v>0</v>
      </c>
      <c r="Y491" s="38" t="s">
        <v>840</v>
      </c>
      <c r="Z491" s="39">
        <f t="shared" si="70"/>
        <v>3550.5</v>
      </c>
      <c r="AA491" s="40">
        <f t="shared" si="71"/>
        <v>3550.5</v>
      </c>
      <c r="AB491" s="30"/>
    </row>
    <row r="492" spans="1:28" s="19" customFormat="1" ht="20.100000000000001" hidden="1" customHeight="1" x14ac:dyDescent="0.3">
      <c r="A492" s="31">
        <v>481</v>
      </c>
      <c r="B492" s="31"/>
      <c r="C492" s="78">
        <v>50</v>
      </c>
      <c r="D492" s="78" t="s">
        <v>517</v>
      </c>
      <c r="E492" s="32" t="s">
        <v>9</v>
      </c>
      <c r="F492" s="76">
        <v>2269.7931034482763</v>
      </c>
      <c r="G492" s="76">
        <f t="shared" si="64"/>
        <v>113489.65517241381</v>
      </c>
      <c r="H492" s="33" t="s">
        <v>20</v>
      </c>
      <c r="I492" s="34">
        <f t="shared" si="65"/>
        <v>0</v>
      </c>
      <c r="J492" s="34" t="s">
        <v>904</v>
      </c>
      <c r="K492" s="34" t="s">
        <v>20</v>
      </c>
      <c r="L492" s="34">
        <f t="shared" si="66"/>
        <v>0</v>
      </c>
      <c r="M492" s="34" t="s">
        <v>849</v>
      </c>
      <c r="N492" s="34" t="s">
        <v>840</v>
      </c>
      <c r="O492" s="34">
        <f t="shared" si="63"/>
        <v>0</v>
      </c>
      <c r="P492" s="34" t="s">
        <v>936</v>
      </c>
      <c r="Q492" s="36" t="s">
        <v>840</v>
      </c>
      <c r="R492" s="34">
        <f t="shared" si="67"/>
        <v>0</v>
      </c>
      <c r="S492" s="34" t="s">
        <v>904</v>
      </c>
      <c r="T492" s="37" t="s">
        <v>840</v>
      </c>
      <c r="U492" s="34">
        <f t="shared" si="68"/>
        <v>0</v>
      </c>
      <c r="V492" s="38" t="s">
        <v>840</v>
      </c>
      <c r="W492" s="37">
        <v>332</v>
      </c>
      <c r="X492" s="34">
        <f t="shared" si="69"/>
        <v>16600</v>
      </c>
      <c r="Y492" s="38" t="s">
        <v>933</v>
      </c>
      <c r="Z492" s="39">
        <f t="shared" si="70"/>
        <v>332</v>
      </c>
      <c r="AA492" s="40">
        <f t="shared" si="71"/>
        <v>16600</v>
      </c>
      <c r="AB492" s="30"/>
    </row>
    <row r="493" spans="1:28" s="19" customFormat="1" ht="20.100000000000001" hidden="1" customHeight="1" x14ac:dyDescent="0.3">
      <c r="A493" s="31">
        <v>482</v>
      </c>
      <c r="B493" s="31"/>
      <c r="C493" s="78">
        <v>10</v>
      </c>
      <c r="D493" s="78" t="s">
        <v>518</v>
      </c>
      <c r="E493" s="32" t="s">
        <v>9</v>
      </c>
      <c r="F493" s="76">
        <v>7288.9137931034484</v>
      </c>
      <c r="G493" s="76">
        <f t="shared" si="64"/>
        <v>72889.137931034478</v>
      </c>
      <c r="H493" s="33" t="s">
        <v>20</v>
      </c>
      <c r="I493" s="34">
        <f t="shared" si="65"/>
        <v>0</v>
      </c>
      <c r="J493" s="34" t="s">
        <v>904</v>
      </c>
      <c r="K493" s="39" t="s">
        <v>20</v>
      </c>
      <c r="L493" s="34">
        <f t="shared" si="66"/>
        <v>0</v>
      </c>
      <c r="M493" s="34" t="s">
        <v>849</v>
      </c>
      <c r="N493" s="41" t="s">
        <v>840</v>
      </c>
      <c r="O493" s="34">
        <f t="shared" si="63"/>
        <v>0</v>
      </c>
      <c r="P493" s="34" t="s">
        <v>936</v>
      </c>
      <c r="Q493" s="36" t="s">
        <v>840</v>
      </c>
      <c r="R493" s="34">
        <f t="shared" si="67"/>
        <v>0</v>
      </c>
      <c r="S493" s="34" t="s">
        <v>904</v>
      </c>
      <c r="T493" s="37" t="s">
        <v>840</v>
      </c>
      <c r="U493" s="34">
        <f t="shared" si="68"/>
        <v>0</v>
      </c>
      <c r="V493" s="38" t="s">
        <v>840</v>
      </c>
      <c r="W493" s="37">
        <v>10658</v>
      </c>
      <c r="X493" s="34">
        <f t="shared" si="69"/>
        <v>106580</v>
      </c>
      <c r="Y493" s="38" t="s">
        <v>933</v>
      </c>
      <c r="Z493" s="39">
        <f t="shared" si="70"/>
        <v>10658</v>
      </c>
      <c r="AA493" s="40">
        <f t="shared" si="71"/>
        <v>106580</v>
      </c>
      <c r="AB493" s="30"/>
    </row>
    <row r="494" spans="1:28" s="19" customFormat="1" ht="20.100000000000001" hidden="1" customHeight="1" x14ac:dyDescent="0.3">
      <c r="A494" s="31">
        <v>483</v>
      </c>
      <c r="B494" s="31"/>
      <c r="C494" s="78">
        <v>10</v>
      </c>
      <c r="D494" s="78" t="s">
        <v>519</v>
      </c>
      <c r="E494" s="32" t="s">
        <v>9</v>
      </c>
      <c r="F494" s="76">
        <v>4857.9396551724139</v>
      </c>
      <c r="G494" s="76">
        <f t="shared" si="64"/>
        <v>48579.396551724138</v>
      </c>
      <c r="H494" s="33" t="s">
        <v>20</v>
      </c>
      <c r="I494" s="34">
        <f t="shared" si="65"/>
        <v>0</v>
      </c>
      <c r="J494" s="34" t="s">
        <v>904</v>
      </c>
      <c r="K494" s="39" t="s">
        <v>20</v>
      </c>
      <c r="L494" s="34">
        <f t="shared" si="66"/>
        <v>0</v>
      </c>
      <c r="M494" s="34" t="s">
        <v>849</v>
      </c>
      <c r="N494" s="41" t="s">
        <v>840</v>
      </c>
      <c r="O494" s="34">
        <f t="shared" si="63"/>
        <v>0</v>
      </c>
      <c r="P494" s="34" t="s">
        <v>936</v>
      </c>
      <c r="Q494" s="36" t="s">
        <v>840</v>
      </c>
      <c r="R494" s="34">
        <f t="shared" si="67"/>
        <v>0</v>
      </c>
      <c r="S494" s="34" t="s">
        <v>904</v>
      </c>
      <c r="T494" s="37" t="s">
        <v>840</v>
      </c>
      <c r="U494" s="34">
        <f t="shared" si="68"/>
        <v>0</v>
      </c>
      <c r="V494" s="38" t="s">
        <v>840</v>
      </c>
      <c r="W494" s="37">
        <v>7104</v>
      </c>
      <c r="X494" s="34">
        <f t="shared" si="69"/>
        <v>71040</v>
      </c>
      <c r="Y494" s="38" t="s">
        <v>933</v>
      </c>
      <c r="Z494" s="39">
        <f t="shared" si="70"/>
        <v>7104</v>
      </c>
      <c r="AA494" s="40">
        <f t="shared" si="71"/>
        <v>71040</v>
      </c>
      <c r="AB494" s="30"/>
    </row>
    <row r="495" spans="1:28" s="19" customFormat="1" ht="57" hidden="1" x14ac:dyDescent="0.3">
      <c r="A495" s="31">
        <v>484</v>
      </c>
      <c r="B495" s="31"/>
      <c r="C495" s="78">
        <v>1</v>
      </c>
      <c r="D495" s="78" t="s">
        <v>520</v>
      </c>
      <c r="E495" s="32" t="s">
        <v>9</v>
      </c>
      <c r="F495" s="76">
        <v>11917.025862068966</v>
      </c>
      <c r="G495" s="76">
        <f t="shared" si="64"/>
        <v>11917.025862068966</v>
      </c>
      <c r="H495" s="33">
        <v>23143.9</v>
      </c>
      <c r="I495" s="34">
        <f t="shared" si="65"/>
        <v>23143.9</v>
      </c>
      <c r="J495" s="34" t="s">
        <v>848</v>
      </c>
      <c r="K495" s="39" t="s">
        <v>20</v>
      </c>
      <c r="L495" s="34">
        <f t="shared" si="66"/>
        <v>0</v>
      </c>
      <c r="M495" s="34" t="s">
        <v>849</v>
      </c>
      <c r="N495" s="41" t="s">
        <v>840</v>
      </c>
      <c r="O495" s="34">
        <f t="shared" si="63"/>
        <v>0</v>
      </c>
      <c r="P495" s="34" t="s">
        <v>936</v>
      </c>
      <c r="Q495" s="36">
        <v>20199.961599999999</v>
      </c>
      <c r="R495" s="34">
        <f t="shared" si="67"/>
        <v>20199.961599999999</v>
      </c>
      <c r="S495" s="34" t="s">
        <v>907</v>
      </c>
      <c r="T495" s="37">
        <v>1306.25</v>
      </c>
      <c r="U495" s="34">
        <f t="shared" si="68"/>
        <v>1306.25</v>
      </c>
      <c r="V495" s="38" t="s">
        <v>928</v>
      </c>
      <c r="W495" s="37" t="s">
        <v>840</v>
      </c>
      <c r="X495" s="34">
        <f t="shared" si="69"/>
        <v>0</v>
      </c>
      <c r="Y495" s="38" t="s">
        <v>840</v>
      </c>
      <c r="Z495" s="39">
        <f t="shared" si="70"/>
        <v>20199.961599999999</v>
      </c>
      <c r="AA495" s="40">
        <f t="shared" si="71"/>
        <v>20199.961599999999</v>
      </c>
      <c r="AB495" s="30"/>
    </row>
    <row r="496" spans="1:28" s="19" customFormat="1" ht="42.75" hidden="1" x14ac:dyDescent="0.3">
      <c r="A496" s="31">
        <v>485</v>
      </c>
      <c r="B496" s="31"/>
      <c r="C496" s="78">
        <v>1</v>
      </c>
      <c r="D496" s="78" t="s">
        <v>521</v>
      </c>
      <c r="E496" s="32" t="s">
        <v>9</v>
      </c>
      <c r="F496" s="76">
        <v>16601.724137931036</v>
      </c>
      <c r="G496" s="76">
        <f t="shared" si="64"/>
        <v>16601.724137931036</v>
      </c>
      <c r="H496" s="33" t="s">
        <v>20</v>
      </c>
      <c r="I496" s="34">
        <f t="shared" si="65"/>
        <v>0</v>
      </c>
      <c r="J496" s="34" t="s">
        <v>904</v>
      </c>
      <c r="K496" s="39" t="s">
        <v>20</v>
      </c>
      <c r="L496" s="34">
        <f t="shared" si="66"/>
        <v>0</v>
      </c>
      <c r="M496" s="34" t="s">
        <v>849</v>
      </c>
      <c r="N496" s="41" t="s">
        <v>840</v>
      </c>
      <c r="O496" s="34">
        <f t="shared" si="63"/>
        <v>0</v>
      </c>
      <c r="P496" s="34" t="s">
        <v>936</v>
      </c>
      <c r="Q496" s="36" t="s">
        <v>840</v>
      </c>
      <c r="R496" s="34">
        <f t="shared" si="67"/>
        <v>0</v>
      </c>
      <c r="S496" s="34" t="s">
        <v>904</v>
      </c>
      <c r="T496" s="37">
        <v>4948.75</v>
      </c>
      <c r="U496" s="34">
        <f t="shared" si="68"/>
        <v>4948.75</v>
      </c>
      <c r="V496" s="38" t="s">
        <v>928</v>
      </c>
      <c r="W496" s="37" t="s">
        <v>840</v>
      </c>
      <c r="X496" s="34">
        <f t="shared" si="69"/>
        <v>0</v>
      </c>
      <c r="Y496" s="38" t="s">
        <v>840</v>
      </c>
      <c r="Z496" s="39">
        <f t="shared" si="70"/>
        <v>4948.75</v>
      </c>
      <c r="AA496" s="40">
        <f t="shared" si="71"/>
        <v>4948.75</v>
      </c>
      <c r="AB496" s="30"/>
    </row>
    <row r="497" spans="1:28" s="19" customFormat="1" ht="57" hidden="1" x14ac:dyDescent="0.3">
      <c r="A497" s="31">
        <v>486</v>
      </c>
      <c r="B497" s="31"/>
      <c r="C497" s="78">
        <v>4</v>
      </c>
      <c r="D497" s="78" t="s">
        <v>522</v>
      </c>
      <c r="E497" s="32" t="s">
        <v>9</v>
      </c>
      <c r="F497" s="76">
        <v>1713.3620689655174</v>
      </c>
      <c r="G497" s="76">
        <f t="shared" si="64"/>
        <v>6853.4482758620697</v>
      </c>
      <c r="H497" s="33">
        <v>1937</v>
      </c>
      <c r="I497" s="34">
        <f t="shared" si="65"/>
        <v>7748</v>
      </c>
      <c r="J497" s="34" t="s">
        <v>848</v>
      </c>
      <c r="K497" s="34" t="s">
        <v>20</v>
      </c>
      <c r="L497" s="34">
        <f t="shared" si="66"/>
        <v>0</v>
      </c>
      <c r="M497" s="34" t="s">
        <v>849</v>
      </c>
      <c r="N497" s="43">
        <v>1790</v>
      </c>
      <c r="O497" s="34">
        <f t="shared" si="63"/>
        <v>7160</v>
      </c>
      <c r="P497" s="34" t="s">
        <v>894</v>
      </c>
      <c r="Q497" s="36">
        <v>1862.5</v>
      </c>
      <c r="R497" s="34">
        <f t="shared" si="67"/>
        <v>7450</v>
      </c>
      <c r="S497" s="34" t="s">
        <v>907</v>
      </c>
      <c r="T497" s="37" t="s">
        <v>840</v>
      </c>
      <c r="U497" s="34">
        <f t="shared" si="68"/>
        <v>0</v>
      </c>
      <c r="V497" s="38" t="s">
        <v>840</v>
      </c>
      <c r="W497" s="37" t="s">
        <v>840</v>
      </c>
      <c r="X497" s="34">
        <f t="shared" si="69"/>
        <v>0</v>
      </c>
      <c r="Y497" s="38" t="s">
        <v>840</v>
      </c>
      <c r="Z497" s="39">
        <f t="shared" si="70"/>
        <v>1862.5</v>
      </c>
      <c r="AA497" s="40">
        <f t="shared" si="71"/>
        <v>7450</v>
      </c>
      <c r="AB497" s="30"/>
    </row>
    <row r="498" spans="1:28" s="19" customFormat="1" ht="31.5" hidden="1" customHeight="1" x14ac:dyDescent="0.3">
      <c r="A498" s="31">
        <v>487</v>
      </c>
      <c r="B498" s="31"/>
      <c r="C498" s="78">
        <v>1</v>
      </c>
      <c r="D498" s="78" t="s">
        <v>523</v>
      </c>
      <c r="E498" s="32" t="s">
        <v>9</v>
      </c>
      <c r="F498" s="76">
        <v>62040.318965517246</v>
      </c>
      <c r="G498" s="76">
        <f t="shared" si="64"/>
        <v>62040.318965517246</v>
      </c>
      <c r="H498" s="33" t="s">
        <v>20</v>
      </c>
      <c r="I498" s="34">
        <f t="shared" si="65"/>
        <v>0</v>
      </c>
      <c r="J498" s="34" t="s">
        <v>904</v>
      </c>
      <c r="K498" s="34" t="s">
        <v>20</v>
      </c>
      <c r="L498" s="34">
        <f t="shared" si="66"/>
        <v>0</v>
      </c>
      <c r="M498" s="34" t="s">
        <v>849</v>
      </c>
      <c r="N498" s="41" t="s">
        <v>840</v>
      </c>
      <c r="O498" s="34">
        <f t="shared" si="63"/>
        <v>0</v>
      </c>
      <c r="P498" s="34" t="s">
        <v>936</v>
      </c>
      <c r="Q498" s="36">
        <v>48089.040999999997</v>
      </c>
      <c r="R498" s="34">
        <f t="shared" si="67"/>
        <v>48089.040999999997</v>
      </c>
      <c r="S498" s="34" t="s">
        <v>904</v>
      </c>
      <c r="T498" s="37">
        <v>74125</v>
      </c>
      <c r="U498" s="34">
        <f t="shared" si="68"/>
        <v>74125</v>
      </c>
      <c r="V498" s="38" t="s">
        <v>928</v>
      </c>
      <c r="W498" s="37" t="s">
        <v>840</v>
      </c>
      <c r="X498" s="34">
        <f t="shared" si="69"/>
        <v>0</v>
      </c>
      <c r="Y498" s="38" t="s">
        <v>840</v>
      </c>
      <c r="Z498" s="39">
        <f t="shared" si="70"/>
        <v>61107.020499999999</v>
      </c>
      <c r="AA498" s="40">
        <f t="shared" si="71"/>
        <v>61107.020499999999</v>
      </c>
      <c r="AB498" s="30"/>
    </row>
    <row r="499" spans="1:28" s="19" customFormat="1" ht="67.5" hidden="1" x14ac:dyDescent="0.3">
      <c r="A499" s="31">
        <v>488</v>
      </c>
      <c r="B499" s="31"/>
      <c r="C499" s="78">
        <v>1</v>
      </c>
      <c r="D499" s="78" t="s">
        <v>524</v>
      </c>
      <c r="E499" s="32" t="s">
        <v>6</v>
      </c>
      <c r="F499" s="76">
        <v>7186.5517241379312</v>
      </c>
      <c r="G499" s="76">
        <f t="shared" si="64"/>
        <v>7186.5517241379312</v>
      </c>
      <c r="H499" s="33" t="s">
        <v>20</v>
      </c>
      <c r="I499" s="34">
        <f t="shared" si="65"/>
        <v>0</v>
      </c>
      <c r="J499" s="34" t="s">
        <v>904</v>
      </c>
      <c r="K499" s="34" t="s">
        <v>20</v>
      </c>
      <c r="L499" s="34">
        <f t="shared" si="66"/>
        <v>0</v>
      </c>
      <c r="M499" s="34" t="s">
        <v>849</v>
      </c>
      <c r="N499" s="34" t="s">
        <v>840</v>
      </c>
      <c r="O499" s="34">
        <f t="shared" si="63"/>
        <v>0</v>
      </c>
      <c r="P499" s="34" t="s">
        <v>936</v>
      </c>
      <c r="Q499" s="36" t="s">
        <v>840</v>
      </c>
      <c r="R499" s="34">
        <f t="shared" si="67"/>
        <v>0</v>
      </c>
      <c r="S499" s="34" t="s">
        <v>904</v>
      </c>
      <c r="T499" s="37">
        <v>4587.3</v>
      </c>
      <c r="U499" s="34">
        <f t="shared" si="68"/>
        <v>4587.3</v>
      </c>
      <c r="V499" s="38" t="s">
        <v>928</v>
      </c>
      <c r="W499" s="37" t="s">
        <v>840</v>
      </c>
      <c r="X499" s="34">
        <f t="shared" si="69"/>
        <v>0</v>
      </c>
      <c r="Y499" s="38" t="s">
        <v>840</v>
      </c>
      <c r="Z499" s="39">
        <f t="shared" si="70"/>
        <v>4587.3</v>
      </c>
      <c r="AA499" s="40">
        <f t="shared" si="71"/>
        <v>4587.3</v>
      </c>
      <c r="AB499" s="30"/>
    </row>
    <row r="500" spans="1:28" s="19" customFormat="1" ht="180" hidden="1" x14ac:dyDescent="0.3">
      <c r="A500" s="31">
        <v>489</v>
      </c>
      <c r="B500" s="31"/>
      <c r="C500" s="78">
        <v>1</v>
      </c>
      <c r="D500" s="78" t="s">
        <v>525</v>
      </c>
      <c r="E500" s="32" t="s">
        <v>9</v>
      </c>
      <c r="F500" s="76">
        <v>10775.862068965518</v>
      </c>
      <c r="G500" s="76">
        <f t="shared" si="64"/>
        <v>10775.862068965518</v>
      </c>
      <c r="H500" s="33" t="s">
        <v>20</v>
      </c>
      <c r="I500" s="34">
        <f t="shared" si="65"/>
        <v>0</v>
      </c>
      <c r="J500" s="34" t="s">
        <v>904</v>
      </c>
      <c r="K500" s="34" t="s">
        <v>20</v>
      </c>
      <c r="L500" s="34">
        <f t="shared" si="66"/>
        <v>0</v>
      </c>
      <c r="M500" s="34" t="s">
        <v>849</v>
      </c>
      <c r="N500" s="34" t="s">
        <v>840</v>
      </c>
      <c r="O500" s="34">
        <f t="shared" si="63"/>
        <v>0</v>
      </c>
      <c r="P500" s="34" t="s">
        <v>936</v>
      </c>
      <c r="Q500" s="36">
        <v>12487.5</v>
      </c>
      <c r="R500" s="34">
        <f t="shared" si="67"/>
        <v>12487.5</v>
      </c>
      <c r="S500" s="34" t="s">
        <v>922</v>
      </c>
      <c r="T500" s="37" t="s">
        <v>840</v>
      </c>
      <c r="U500" s="34">
        <f t="shared" si="68"/>
        <v>0</v>
      </c>
      <c r="V500" s="38" t="s">
        <v>840</v>
      </c>
      <c r="W500" s="37" t="s">
        <v>840</v>
      </c>
      <c r="X500" s="34">
        <f t="shared" si="69"/>
        <v>0</v>
      </c>
      <c r="Y500" s="38" t="s">
        <v>840</v>
      </c>
      <c r="Z500" s="39">
        <f t="shared" si="70"/>
        <v>12487.5</v>
      </c>
      <c r="AA500" s="40">
        <f t="shared" si="71"/>
        <v>12487.5</v>
      </c>
      <c r="AB500" s="30"/>
    </row>
    <row r="501" spans="1:28" s="19" customFormat="1" ht="20.100000000000001" hidden="1" customHeight="1" x14ac:dyDescent="0.3">
      <c r="A501" s="31">
        <v>490</v>
      </c>
      <c r="B501" s="31"/>
      <c r="C501" s="78">
        <v>10</v>
      </c>
      <c r="D501" s="78" t="s">
        <v>526</v>
      </c>
      <c r="E501" s="32" t="s">
        <v>9</v>
      </c>
      <c r="F501" s="76">
        <v>9149.2241379310362</v>
      </c>
      <c r="G501" s="76">
        <f t="shared" si="64"/>
        <v>91492.241379310362</v>
      </c>
      <c r="H501" s="33" t="s">
        <v>20</v>
      </c>
      <c r="I501" s="34">
        <f t="shared" si="65"/>
        <v>0</v>
      </c>
      <c r="J501" s="34" t="s">
        <v>904</v>
      </c>
      <c r="K501" s="42">
        <v>14841.67</v>
      </c>
      <c r="L501" s="34">
        <f t="shared" si="66"/>
        <v>148416.70000000001</v>
      </c>
      <c r="M501" s="34" t="s">
        <v>852</v>
      </c>
      <c r="N501" s="42">
        <v>3270</v>
      </c>
      <c r="O501" s="34">
        <f t="shared" si="63"/>
        <v>32700</v>
      </c>
      <c r="P501" s="34" t="s">
        <v>895</v>
      </c>
      <c r="Q501" s="36">
        <v>8640.7440000000006</v>
      </c>
      <c r="R501" s="34">
        <f t="shared" si="67"/>
        <v>86407.44</v>
      </c>
      <c r="S501" s="34" t="s">
        <v>904</v>
      </c>
      <c r="T501" s="37">
        <v>3012.5</v>
      </c>
      <c r="U501" s="34">
        <f t="shared" si="68"/>
        <v>30125</v>
      </c>
      <c r="V501" s="38" t="s">
        <v>928</v>
      </c>
      <c r="W501" s="37">
        <v>3990</v>
      </c>
      <c r="X501" s="34">
        <f t="shared" si="69"/>
        <v>39900</v>
      </c>
      <c r="Y501" s="38" t="s">
        <v>934</v>
      </c>
      <c r="Z501" s="39">
        <f t="shared" si="70"/>
        <v>3990</v>
      </c>
      <c r="AA501" s="40">
        <f t="shared" si="71"/>
        <v>39900</v>
      </c>
      <c r="AB501" s="30"/>
    </row>
    <row r="502" spans="1:28" s="19" customFormat="1" ht="15.95" hidden="1" customHeight="1" x14ac:dyDescent="0.3">
      <c r="A502" s="31">
        <v>491</v>
      </c>
      <c r="B502" s="31"/>
      <c r="C502" s="78">
        <v>1</v>
      </c>
      <c r="D502" s="78" t="s">
        <v>527</v>
      </c>
      <c r="E502" s="32" t="s">
        <v>9</v>
      </c>
      <c r="F502" s="76">
        <v>10301.724137931034</v>
      </c>
      <c r="G502" s="76">
        <f t="shared" si="64"/>
        <v>10301.724137931034</v>
      </c>
      <c r="H502" s="33">
        <v>15535</v>
      </c>
      <c r="I502" s="34">
        <f t="shared" si="65"/>
        <v>15535</v>
      </c>
      <c r="J502" s="34" t="s">
        <v>848</v>
      </c>
      <c r="K502" s="34" t="s">
        <v>20</v>
      </c>
      <c r="L502" s="34">
        <f t="shared" si="66"/>
        <v>0</v>
      </c>
      <c r="M502" s="34" t="s">
        <v>849</v>
      </c>
      <c r="N502" s="34" t="s">
        <v>840</v>
      </c>
      <c r="O502" s="34">
        <f t="shared" si="63"/>
        <v>0</v>
      </c>
      <c r="P502" s="34" t="s">
        <v>936</v>
      </c>
      <c r="Q502" s="36" t="s">
        <v>840</v>
      </c>
      <c r="R502" s="34">
        <f t="shared" si="67"/>
        <v>0</v>
      </c>
      <c r="S502" s="34" t="s">
        <v>904</v>
      </c>
      <c r="T502" s="37" t="s">
        <v>840</v>
      </c>
      <c r="U502" s="34">
        <f t="shared" si="68"/>
        <v>0</v>
      </c>
      <c r="V502" s="38" t="s">
        <v>840</v>
      </c>
      <c r="W502" s="37" t="s">
        <v>840</v>
      </c>
      <c r="X502" s="34">
        <f t="shared" si="69"/>
        <v>0</v>
      </c>
      <c r="Y502" s="38" t="s">
        <v>840</v>
      </c>
      <c r="Z502" s="39">
        <f t="shared" si="70"/>
        <v>15535</v>
      </c>
      <c r="AA502" s="40">
        <f t="shared" si="71"/>
        <v>15535</v>
      </c>
      <c r="AB502" s="30"/>
    </row>
    <row r="503" spans="1:28" s="19" customFormat="1" ht="57" hidden="1" x14ac:dyDescent="0.3">
      <c r="A503" s="31">
        <v>492</v>
      </c>
      <c r="B503" s="31"/>
      <c r="C503" s="78">
        <v>1</v>
      </c>
      <c r="D503" s="78" t="s">
        <v>528</v>
      </c>
      <c r="E503" s="32" t="s">
        <v>9</v>
      </c>
      <c r="F503" s="76">
        <v>8199.3534482758623</v>
      </c>
      <c r="G503" s="76">
        <f t="shared" si="64"/>
        <v>8199.3534482758623</v>
      </c>
      <c r="H503" s="33">
        <v>11243.7</v>
      </c>
      <c r="I503" s="34">
        <f t="shared" si="65"/>
        <v>11243.7</v>
      </c>
      <c r="J503" s="34" t="s">
        <v>848</v>
      </c>
      <c r="K503" s="34" t="s">
        <v>20</v>
      </c>
      <c r="L503" s="34">
        <f t="shared" si="66"/>
        <v>0</v>
      </c>
      <c r="M503" s="34" t="s">
        <v>849</v>
      </c>
      <c r="N503" s="34" t="s">
        <v>840</v>
      </c>
      <c r="O503" s="34">
        <f t="shared" si="63"/>
        <v>0</v>
      </c>
      <c r="P503" s="34" t="s">
        <v>936</v>
      </c>
      <c r="Q503" s="36" t="s">
        <v>840</v>
      </c>
      <c r="R503" s="34">
        <f t="shared" si="67"/>
        <v>0</v>
      </c>
      <c r="S503" s="34" t="s">
        <v>904</v>
      </c>
      <c r="T503" s="37">
        <v>10342.799999999999</v>
      </c>
      <c r="U503" s="34">
        <f t="shared" si="68"/>
        <v>10342.799999999999</v>
      </c>
      <c r="V503" s="38" t="s">
        <v>928</v>
      </c>
      <c r="W503" s="37" t="s">
        <v>840</v>
      </c>
      <c r="X503" s="34">
        <f t="shared" si="69"/>
        <v>0</v>
      </c>
      <c r="Y503" s="38" t="s">
        <v>840</v>
      </c>
      <c r="Z503" s="39">
        <f t="shared" si="70"/>
        <v>10793.25</v>
      </c>
      <c r="AA503" s="40">
        <f t="shared" si="71"/>
        <v>10793.25</v>
      </c>
      <c r="AB503" s="30"/>
    </row>
    <row r="504" spans="1:28" s="19" customFormat="1" ht="57" hidden="1" x14ac:dyDescent="0.3">
      <c r="A504" s="31">
        <v>493</v>
      </c>
      <c r="B504" s="31"/>
      <c r="C504" s="78">
        <v>1</v>
      </c>
      <c r="D504" s="78" t="s">
        <v>529</v>
      </c>
      <c r="E504" s="32" t="s">
        <v>9</v>
      </c>
      <c r="F504" s="76">
        <v>14870.689655172415</v>
      </c>
      <c r="G504" s="76">
        <f t="shared" si="64"/>
        <v>14870.689655172415</v>
      </c>
      <c r="H504" s="33">
        <v>9481.15</v>
      </c>
      <c r="I504" s="34">
        <f t="shared" si="65"/>
        <v>9481.15</v>
      </c>
      <c r="J504" s="34" t="s">
        <v>848</v>
      </c>
      <c r="K504" s="34" t="s">
        <v>20</v>
      </c>
      <c r="L504" s="34">
        <f t="shared" si="66"/>
        <v>0</v>
      </c>
      <c r="M504" s="34" t="s">
        <v>849</v>
      </c>
      <c r="N504" s="41" t="s">
        <v>840</v>
      </c>
      <c r="O504" s="34">
        <f t="shared" si="63"/>
        <v>0</v>
      </c>
      <c r="P504" s="34" t="s">
        <v>936</v>
      </c>
      <c r="Q504" s="36" t="s">
        <v>840</v>
      </c>
      <c r="R504" s="34">
        <f t="shared" si="67"/>
        <v>0</v>
      </c>
      <c r="S504" s="34" t="s">
        <v>904</v>
      </c>
      <c r="T504" s="37">
        <v>3368.75</v>
      </c>
      <c r="U504" s="34">
        <f t="shared" si="68"/>
        <v>3368.75</v>
      </c>
      <c r="V504" s="38" t="s">
        <v>928</v>
      </c>
      <c r="W504" s="37" t="s">
        <v>840</v>
      </c>
      <c r="X504" s="34">
        <f t="shared" si="69"/>
        <v>0</v>
      </c>
      <c r="Y504" s="38" t="s">
        <v>840</v>
      </c>
      <c r="Z504" s="39">
        <f t="shared" si="70"/>
        <v>6424.95</v>
      </c>
      <c r="AA504" s="40">
        <f t="shared" si="71"/>
        <v>6424.95</v>
      </c>
      <c r="AB504" s="30"/>
    </row>
    <row r="505" spans="1:28" s="19" customFormat="1" ht="57" hidden="1" x14ac:dyDescent="0.3">
      <c r="A505" s="31">
        <v>494</v>
      </c>
      <c r="B505" s="31"/>
      <c r="C505" s="78">
        <v>1</v>
      </c>
      <c r="D505" s="78" t="s">
        <v>530</v>
      </c>
      <c r="E505" s="32" t="s">
        <v>9</v>
      </c>
      <c r="F505" s="76">
        <v>9525.8620689655181</v>
      </c>
      <c r="G505" s="76">
        <f t="shared" si="64"/>
        <v>9525.8620689655181</v>
      </c>
      <c r="H505" s="33">
        <v>14495</v>
      </c>
      <c r="I505" s="34">
        <f t="shared" si="65"/>
        <v>14495</v>
      </c>
      <c r="J505" s="34" t="s">
        <v>848</v>
      </c>
      <c r="K505" s="34" t="s">
        <v>20</v>
      </c>
      <c r="L505" s="34">
        <f t="shared" si="66"/>
        <v>0</v>
      </c>
      <c r="M505" s="34" t="s">
        <v>849</v>
      </c>
      <c r="N505" s="34" t="s">
        <v>840</v>
      </c>
      <c r="O505" s="34">
        <f t="shared" si="63"/>
        <v>0</v>
      </c>
      <c r="P505" s="34" t="s">
        <v>936</v>
      </c>
      <c r="Q505" s="36">
        <v>12822.5</v>
      </c>
      <c r="R505" s="34">
        <f t="shared" si="67"/>
        <v>12822.5</v>
      </c>
      <c r="S505" s="34" t="s">
        <v>907</v>
      </c>
      <c r="T505" s="37" t="s">
        <v>840</v>
      </c>
      <c r="U505" s="34">
        <f t="shared" si="68"/>
        <v>0</v>
      </c>
      <c r="V505" s="38" t="s">
        <v>840</v>
      </c>
      <c r="W505" s="37" t="s">
        <v>840</v>
      </c>
      <c r="X505" s="34">
        <f t="shared" si="69"/>
        <v>0</v>
      </c>
      <c r="Y505" s="38" t="s">
        <v>840</v>
      </c>
      <c r="Z505" s="39">
        <f t="shared" si="70"/>
        <v>13658.75</v>
      </c>
      <c r="AA505" s="40">
        <f t="shared" si="71"/>
        <v>13658.75</v>
      </c>
      <c r="AB505" s="30"/>
    </row>
    <row r="506" spans="1:28" s="73" customFormat="1" ht="30" hidden="1" customHeight="1" x14ac:dyDescent="0.3">
      <c r="A506" s="65">
        <v>495</v>
      </c>
      <c r="B506" s="65"/>
      <c r="C506" s="79">
        <v>2</v>
      </c>
      <c r="D506" s="79" t="s">
        <v>531</v>
      </c>
      <c r="E506" s="65" t="s">
        <v>9</v>
      </c>
      <c r="F506" s="77">
        <v>6003.620689655173</v>
      </c>
      <c r="G506" s="77">
        <f t="shared" si="64"/>
        <v>12007.241379310346</v>
      </c>
      <c r="H506" s="66" t="s">
        <v>20</v>
      </c>
      <c r="I506" s="63">
        <f t="shared" si="65"/>
        <v>0</v>
      </c>
      <c r="J506" s="63" t="s">
        <v>904</v>
      </c>
      <c r="K506" s="63" t="s">
        <v>20</v>
      </c>
      <c r="L506" s="63">
        <f t="shared" si="66"/>
        <v>0</v>
      </c>
      <c r="M506" s="63" t="s">
        <v>849</v>
      </c>
      <c r="N506" s="63" t="s">
        <v>840</v>
      </c>
      <c r="O506" s="63">
        <f t="shared" si="63"/>
        <v>0</v>
      </c>
      <c r="P506" s="63" t="s">
        <v>895</v>
      </c>
      <c r="Q506" s="68" t="s">
        <v>840</v>
      </c>
      <c r="R506" s="63">
        <f t="shared" si="67"/>
        <v>0</v>
      </c>
      <c r="S506" s="63" t="s">
        <v>904</v>
      </c>
      <c r="T506" s="69" t="s">
        <v>840</v>
      </c>
      <c r="U506" s="63">
        <f t="shared" si="68"/>
        <v>0</v>
      </c>
      <c r="V506" s="70" t="s">
        <v>840</v>
      </c>
      <c r="W506" s="69" t="s">
        <v>840</v>
      </c>
      <c r="X506" s="63">
        <f t="shared" si="69"/>
        <v>0</v>
      </c>
      <c r="Y506" s="70" t="s">
        <v>840</v>
      </c>
      <c r="Z506" s="71" t="str">
        <f t="shared" si="70"/>
        <v>No cotiza</v>
      </c>
      <c r="AA506" s="71">
        <f t="shared" si="71"/>
        <v>0</v>
      </c>
      <c r="AB506" s="72"/>
    </row>
    <row r="507" spans="1:28" s="19" customFormat="1" ht="57" hidden="1" x14ac:dyDescent="0.3">
      <c r="A507" s="31">
        <v>496</v>
      </c>
      <c r="B507" s="31"/>
      <c r="C507" s="78">
        <v>1</v>
      </c>
      <c r="D507" s="78" t="s">
        <v>532</v>
      </c>
      <c r="E507" s="32" t="s">
        <v>9</v>
      </c>
      <c r="F507" s="76">
        <v>4860.3448275862074</v>
      </c>
      <c r="G507" s="76">
        <f t="shared" si="64"/>
        <v>4860.3448275862074</v>
      </c>
      <c r="H507" s="33">
        <v>3185</v>
      </c>
      <c r="I507" s="34">
        <f t="shared" si="65"/>
        <v>3185</v>
      </c>
      <c r="J507" s="34" t="s">
        <v>848</v>
      </c>
      <c r="K507" s="34" t="s">
        <v>20</v>
      </c>
      <c r="L507" s="34">
        <f t="shared" si="66"/>
        <v>0</v>
      </c>
      <c r="M507" s="34" t="s">
        <v>849</v>
      </c>
      <c r="N507" s="41" t="s">
        <v>840</v>
      </c>
      <c r="O507" s="34">
        <f t="shared" si="63"/>
        <v>0</v>
      </c>
      <c r="P507" s="34" t="s">
        <v>936</v>
      </c>
      <c r="Q507" s="36">
        <v>3062.5</v>
      </c>
      <c r="R507" s="34">
        <f t="shared" si="67"/>
        <v>3062.5</v>
      </c>
      <c r="S507" s="34" t="s">
        <v>907</v>
      </c>
      <c r="T507" s="37" t="s">
        <v>840</v>
      </c>
      <c r="U507" s="34">
        <f t="shared" si="68"/>
        <v>0</v>
      </c>
      <c r="V507" s="38" t="s">
        <v>840</v>
      </c>
      <c r="W507" s="37" t="s">
        <v>840</v>
      </c>
      <c r="X507" s="34">
        <f t="shared" si="69"/>
        <v>0</v>
      </c>
      <c r="Y507" s="38" t="s">
        <v>840</v>
      </c>
      <c r="Z507" s="39">
        <f t="shared" si="70"/>
        <v>3123.75</v>
      </c>
      <c r="AA507" s="40">
        <f t="shared" si="71"/>
        <v>3123.75</v>
      </c>
      <c r="AB507" s="30"/>
    </row>
    <row r="508" spans="1:28" s="19" customFormat="1" ht="67.5" hidden="1" x14ac:dyDescent="0.3">
      <c r="A508" s="31">
        <v>497</v>
      </c>
      <c r="B508" s="31"/>
      <c r="C508" s="78">
        <v>2</v>
      </c>
      <c r="D508" s="78" t="s">
        <v>533</v>
      </c>
      <c r="E508" s="32" t="s">
        <v>9</v>
      </c>
      <c r="F508" s="76">
        <v>862.06896551724139</v>
      </c>
      <c r="G508" s="76">
        <f t="shared" si="64"/>
        <v>1724.1379310344828</v>
      </c>
      <c r="H508" s="33">
        <v>1168.7</v>
      </c>
      <c r="I508" s="34">
        <f t="shared" si="65"/>
        <v>2337.4</v>
      </c>
      <c r="J508" s="34" t="s">
        <v>848</v>
      </c>
      <c r="K508" s="39" t="s">
        <v>20</v>
      </c>
      <c r="L508" s="34">
        <f t="shared" si="66"/>
        <v>0</v>
      </c>
      <c r="M508" s="34" t="s">
        <v>849</v>
      </c>
      <c r="N508" s="41" t="s">
        <v>840</v>
      </c>
      <c r="O508" s="34">
        <f t="shared" si="63"/>
        <v>0</v>
      </c>
      <c r="P508" s="34" t="s">
        <v>936</v>
      </c>
      <c r="Q508" s="36">
        <v>1213.6500000000001</v>
      </c>
      <c r="R508" s="34">
        <f t="shared" si="67"/>
        <v>2427.3000000000002</v>
      </c>
      <c r="S508" s="34" t="s">
        <v>907</v>
      </c>
      <c r="T508" s="37" t="s">
        <v>840</v>
      </c>
      <c r="U508" s="34">
        <f t="shared" si="68"/>
        <v>0</v>
      </c>
      <c r="V508" s="38" t="s">
        <v>840</v>
      </c>
      <c r="W508" s="37" t="s">
        <v>840</v>
      </c>
      <c r="X508" s="34">
        <f t="shared" si="69"/>
        <v>0</v>
      </c>
      <c r="Y508" s="38" t="s">
        <v>840</v>
      </c>
      <c r="Z508" s="39">
        <f t="shared" si="70"/>
        <v>1191.1750000000002</v>
      </c>
      <c r="AA508" s="40">
        <f t="shared" si="71"/>
        <v>2382.3500000000004</v>
      </c>
      <c r="AB508" s="30"/>
    </row>
    <row r="509" spans="1:28" s="19" customFormat="1" ht="57" hidden="1" x14ac:dyDescent="0.3">
      <c r="A509" s="31">
        <v>498</v>
      </c>
      <c r="B509" s="31"/>
      <c r="C509" s="78">
        <v>1</v>
      </c>
      <c r="D509" s="78" t="s">
        <v>534</v>
      </c>
      <c r="E509" s="32" t="s">
        <v>9</v>
      </c>
      <c r="F509" s="76">
        <v>4396.5517241379312</v>
      </c>
      <c r="G509" s="76">
        <f t="shared" si="64"/>
        <v>4396.5517241379312</v>
      </c>
      <c r="H509" s="33">
        <v>6097</v>
      </c>
      <c r="I509" s="34">
        <f t="shared" si="65"/>
        <v>6097</v>
      </c>
      <c r="J509" s="34" t="s">
        <v>848</v>
      </c>
      <c r="K509" s="34" t="s">
        <v>20</v>
      </c>
      <c r="L509" s="34">
        <f t="shared" si="66"/>
        <v>0</v>
      </c>
      <c r="M509" s="34" t="s">
        <v>849</v>
      </c>
      <c r="N509" s="41" t="s">
        <v>840</v>
      </c>
      <c r="O509" s="34">
        <f t="shared" si="63"/>
        <v>0</v>
      </c>
      <c r="P509" s="34" t="s">
        <v>936</v>
      </c>
      <c r="Q509" s="36">
        <v>5628</v>
      </c>
      <c r="R509" s="34">
        <f t="shared" si="67"/>
        <v>5628</v>
      </c>
      <c r="S509" s="34" t="s">
        <v>907</v>
      </c>
      <c r="T509" s="37" t="s">
        <v>840</v>
      </c>
      <c r="U509" s="34">
        <f t="shared" si="68"/>
        <v>0</v>
      </c>
      <c r="V509" s="38" t="s">
        <v>840</v>
      </c>
      <c r="W509" s="37" t="s">
        <v>840</v>
      </c>
      <c r="X509" s="34">
        <f t="shared" si="69"/>
        <v>0</v>
      </c>
      <c r="Y509" s="38" t="s">
        <v>840</v>
      </c>
      <c r="Z509" s="39">
        <f t="shared" si="70"/>
        <v>5862.5</v>
      </c>
      <c r="AA509" s="40">
        <f t="shared" si="71"/>
        <v>5862.5</v>
      </c>
      <c r="AB509" s="30"/>
    </row>
    <row r="510" spans="1:28" s="73" customFormat="1" ht="57" hidden="1" x14ac:dyDescent="0.3">
      <c r="A510" s="65">
        <v>499</v>
      </c>
      <c r="B510" s="65"/>
      <c r="C510" s="78">
        <v>1</v>
      </c>
      <c r="D510" s="78" t="s">
        <v>535</v>
      </c>
      <c r="E510" s="65" t="s">
        <v>9</v>
      </c>
      <c r="F510" s="77">
        <v>4870.6896551724139</v>
      </c>
      <c r="G510" s="76">
        <f t="shared" si="64"/>
        <v>4870.6896551724139</v>
      </c>
      <c r="H510" s="66">
        <v>4485</v>
      </c>
      <c r="I510" s="63">
        <f t="shared" si="65"/>
        <v>4485</v>
      </c>
      <c r="J510" s="63" t="s">
        <v>848</v>
      </c>
      <c r="K510" s="63" t="s">
        <v>20</v>
      </c>
      <c r="L510" s="63">
        <f t="shared" si="66"/>
        <v>0</v>
      </c>
      <c r="M510" s="63" t="s">
        <v>849</v>
      </c>
      <c r="N510" s="67" t="s">
        <v>840</v>
      </c>
      <c r="O510" s="63">
        <f t="shared" si="63"/>
        <v>0</v>
      </c>
      <c r="P510" s="63" t="s">
        <v>936</v>
      </c>
      <c r="Q510" s="68">
        <v>4140</v>
      </c>
      <c r="R510" s="63">
        <f t="shared" si="67"/>
        <v>4140</v>
      </c>
      <c r="S510" s="63" t="s">
        <v>907</v>
      </c>
      <c r="T510" s="69">
        <v>7556.25</v>
      </c>
      <c r="U510" s="63">
        <f t="shared" si="68"/>
        <v>7556.25</v>
      </c>
      <c r="V510" s="70" t="s">
        <v>928</v>
      </c>
      <c r="W510" s="69" t="s">
        <v>840</v>
      </c>
      <c r="X510" s="63">
        <f t="shared" si="69"/>
        <v>0</v>
      </c>
      <c r="Y510" s="70" t="s">
        <v>840</v>
      </c>
      <c r="Z510" s="71">
        <f t="shared" si="70"/>
        <v>4485</v>
      </c>
      <c r="AA510" s="71">
        <f t="shared" si="71"/>
        <v>4485</v>
      </c>
      <c r="AB510" s="72"/>
    </row>
    <row r="511" spans="1:28" s="19" customFormat="1" ht="34.5" customHeight="1" x14ac:dyDescent="0.3">
      <c r="A511" s="31">
        <v>500</v>
      </c>
      <c r="B511" s="74">
        <v>3086</v>
      </c>
      <c r="C511" s="32">
        <v>5</v>
      </c>
      <c r="D511" s="45" t="s">
        <v>536</v>
      </c>
      <c r="E511" s="32" t="s">
        <v>9</v>
      </c>
      <c r="F511" s="32"/>
      <c r="G511" s="76">
        <f t="shared" si="64"/>
        <v>0</v>
      </c>
      <c r="H511" s="33">
        <v>858</v>
      </c>
      <c r="I511" s="34">
        <f t="shared" si="65"/>
        <v>4290</v>
      </c>
      <c r="J511" s="34" t="s">
        <v>848</v>
      </c>
      <c r="K511" s="34" t="s">
        <v>20</v>
      </c>
      <c r="L511" s="34">
        <f t="shared" si="66"/>
        <v>0</v>
      </c>
      <c r="M511" s="34" t="s">
        <v>849</v>
      </c>
      <c r="N511" s="42">
        <v>110</v>
      </c>
      <c r="O511" s="34">
        <f t="shared" si="63"/>
        <v>550</v>
      </c>
      <c r="P511" s="34" t="s">
        <v>862</v>
      </c>
      <c r="Q511" s="36" t="s">
        <v>840</v>
      </c>
      <c r="R511" s="34">
        <f t="shared" si="67"/>
        <v>0</v>
      </c>
      <c r="S511" s="34" t="s">
        <v>904</v>
      </c>
      <c r="T511" s="37">
        <v>78.75</v>
      </c>
      <c r="U511" s="34">
        <f t="shared" si="68"/>
        <v>393.75</v>
      </c>
      <c r="V511" s="38" t="s">
        <v>928</v>
      </c>
      <c r="W511" s="37" t="s">
        <v>840</v>
      </c>
      <c r="X511" s="34">
        <f t="shared" si="69"/>
        <v>0</v>
      </c>
      <c r="Y511" s="38" t="s">
        <v>840</v>
      </c>
      <c r="Z511" s="39">
        <f t="shared" si="70"/>
        <v>110</v>
      </c>
      <c r="AA511" s="40">
        <f t="shared" si="71"/>
        <v>550</v>
      </c>
      <c r="AB511" s="30"/>
    </row>
    <row r="512" spans="1:28" s="19" customFormat="1" ht="57" x14ac:dyDescent="0.3">
      <c r="A512" s="31">
        <v>501</v>
      </c>
      <c r="B512" s="74">
        <v>3291</v>
      </c>
      <c r="C512" s="32">
        <v>900</v>
      </c>
      <c r="D512" s="45" t="s">
        <v>537</v>
      </c>
      <c r="E512" s="32" t="s">
        <v>9</v>
      </c>
      <c r="F512" s="32"/>
      <c r="G512" s="76">
        <f t="shared" si="64"/>
        <v>0</v>
      </c>
      <c r="H512" s="33">
        <v>6.032</v>
      </c>
      <c r="I512" s="34">
        <f t="shared" si="65"/>
        <v>5428.8</v>
      </c>
      <c r="J512" s="34" t="s">
        <v>848</v>
      </c>
      <c r="K512" s="34" t="s">
        <v>20</v>
      </c>
      <c r="L512" s="34">
        <f t="shared" si="66"/>
        <v>0</v>
      </c>
      <c r="M512" s="34" t="s">
        <v>849</v>
      </c>
      <c r="N512" s="42">
        <v>13</v>
      </c>
      <c r="O512" s="34">
        <f t="shared" si="63"/>
        <v>11700</v>
      </c>
      <c r="P512" s="34" t="s">
        <v>862</v>
      </c>
      <c r="Q512" s="36" t="s">
        <v>840</v>
      </c>
      <c r="R512" s="34">
        <f t="shared" si="67"/>
        <v>0</v>
      </c>
      <c r="S512" s="34" t="s">
        <v>904</v>
      </c>
      <c r="T512" s="37">
        <v>9</v>
      </c>
      <c r="U512" s="34">
        <f t="shared" si="68"/>
        <v>8100</v>
      </c>
      <c r="V512" s="38" t="s">
        <v>928</v>
      </c>
      <c r="W512" s="37">
        <v>6</v>
      </c>
      <c r="X512" s="34">
        <f t="shared" si="69"/>
        <v>5400</v>
      </c>
      <c r="Y512" s="38" t="s">
        <v>933</v>
      </c>
      <c r="Z512" s="39">
        <f t="shared" si="70"/>
        <v>7.516</v>
      </c>
      <c r="AA512" s="40">
        <f t="shared" si="71"/>
        <v>6764.4</v>
      </c>
      <c r="AB512" s="30"/>
    </row>
    <row r="513" spans="1:28" s="19" customFormat="1" ht="42.75" x14ac:dyDescent="0.3">
      <c r="A513" s="31">
        <v>502</v>
      </c>
      <c r="B513" s="74">
        <v>3325</v>
      </c>
      <c r="C513" s="32">
        <v>1</v>
      </c>
      <c r="D513" s="45" t="s">
        <v>538</v>
      </c>
      <c r="E513" s="32" t="s">
        <v>9</v>
      </c>
      <c r="F513" s="32"/>
      <c r="G513" s="76">
        <f t="shared" si="64"/>
        <v>0</v>
      </c>
      <c r="H513" s="33" t="s">
        <v>20</v>
      </c>
      <c r="I513" s="34">
        <f t="shared" si="65"/>
        <v>0</v>
      </c>
      <c r="J513" s="34" t="s">
        <v>904</v>
      </c>
      <c r="K513" s="34" t="s">
        <v>20</v>
      </c>
      <c r="L513" s="34">
        <f t="shared" si="66"/>
        <v>0</v>
      </c>
      <c r="M513" s="34" t="s">
        <v>849</v>
      </c>
      <c r="N513" s="34" t="s">
        <v>840</v>
      </c>
      <c r="O513" s="34">
        <f t="shared" si="63"/>
        <v>0</v>
      </c>
      <c r="P513" s="34" t="s">
        <v>936</v>
      </c>
      <c r="Q513" s="36" t="s">
        <v>840</v>
      </c>
      <c r="R513" s="34">
        <f t="shared" si="67"/>
        <v>0</v>
      </c>
      <c r="S513" s="34" t="s">
        <v>904</v>
      </c>
      <c r="T513" s="37">
        <v>195</v>
      </c>
      <c r="U513" s="34">
        <f t="shared" si="68"/>
        <v>195</v>
      </c>
      <c r="V513" s="38" t="s">
        <v>928</v>
      </c>
      <c r="W513" s="37" t="s">
        <v>840</v>
      </c>
      <c r="X513" s="34">
        <f t="shared" si="69"/>
        <v>0</v>
      </c>
      <c r="Y513" s="38" t="s">
        <v>840</v>
      </c>
      <c r="Z513" s="39">
        <f t="shared" si="70"/>
        <v>195</v>
      </c>
      <c r="AA513" s="40">
        <f t="shared" si="71"/>
        <v>195</v>
      </c>
      <c r="AB513" s="30"/>
    </row>
    <row r="514" spans="1:28" s="19" customFormat="1" ht="42.75" x14ac:dyDescent="0.3">
      <c r="A514" s="31">
        <v>503</v>
      </c>
      <c r="B514" s="74">
        <v>3349</v>
      </c>
      <c r="C514" s="32">
        <v>12</v>
      </c>
      <c r="D514" s="45" t="s">
        <v>539</v>
      </c>
      <c r="E514" s="32" t="s">
        <v>836</v>
      </c>
      <c r="F514" s="32"/>
      <c r="G514" s="76">
        <f t="shared" si="64"/>
        <v>0</v>
      </c>
      <c r="H514" s="33" t="s">
        <v>20</v>
      </c>
      <c r="I514" s="34">
        <f t="shared" si="65"/>
        <v>0</v>
      </c>
      <c r="J514" s="34" t="s">
        <v>904</v>
      </c>
      <c r="K514" s="39" t="s">
        <v>20</v>
      </c>
      <c r="L514" s="34">
        <f t="shared" si="66"/>
        <v>0</v>
      </c>
      <c r="M514" s="34" t="s">
        <v>849</v>
      </c>
      <c r="N514" s="43">
        <v>679</v>
      </c>
      <c r="O514" s="34">
        <f t="shared" si="63"/>
        <v>8148</v>
      </c>
      <c r="P514" s="34" t="s">
        <v>862</v>
      </c>
      <c r="Q514" s="36">
        <v>580</v>
      </c>
      <c r="R514" s="34">
        <f t="shared" si="67"/>
        <v>6960</v>
      </c>
      <c r="S514" s="34" t="s">
        <v>915</v>
      </c>
      <c r="T514" s="37">
        <v>725</v>
      </c>
      <c r="U514" s="34">
        <f t="shared" si="68"/>
        <v>8700</v>
      </c>
      <c r="V514" s="38" t="s">
        <v>928</v>
      </c>
      <c r="W514" s="37" t="s">
        <v>840</v>
      </c>
      <c r="X514" s="34">
        <f t="shared" si="69"/>
        <v>0</v>
      </c>
      <c r="Y514" s="38" t="s">
        <v>840</v>
      </c>
      <c r="Z514" s="39">
        <f t="shared" si="70"/>
        <v>679</v>
      </c>
      <c r="AA514" s="40">
        <f t="shared" si="71"/>
        <v>8148</v>
      </c>
      <c r="AB514" s="30"/>
    </row>
    <row r="515" spans="1:28" s="19" customFormat="1" ht="42.75" x14ac:dyDescent="0.3">
      <c r="A515" s="31">
        <v>504</v>
      </c>
      <c r="B515" s="74">
        <v>3391</v>
      </c>
      <c r="C515" s="32">
        <v>52</v>
      </c>
      <c r="D515" s="45" t="s">
        <v>540</v>
      </c>
      <c r="E515" s="32" t="s">
        <v>9</v>
      </c>
      <c r="F515" s="32"/>
      <c r="G515" s="76">
        <f t="shared" si="64"/>
        <v>0</v>
      </c>
      <c r="H515" s="33" t="s">
        <v>20</v>
      </c>
      <c r="I515" s="34">
        <f t="shared" si="65"/>
        <v>0</v>
      </c>
      <c r="J515" s="34" t="s">
        <v>904</v>
      </c>
      <c r="K515" s="34" t="s">
        <v>20</v>
      </c>
      <c r="L515" s="34">
        <f t="shared" si="66"/>
        <v>0</v>
      </c>
      <c r="M515" s="34" t="s">
        <v>849</v>
      </c>
      <c r="N515" s="34" t="s">
        <v>840</v>
      </c>
      <c r="O515" s="34">
        <f t="shared" si="63"/>
        <v>0</v>
      </c>
      <c r="P515" s="34" t="s">
        <v>936</v>
      </c>
      <c r="Q515" s="36" t="s">
        <v>840</v>
      </c>
      <c r="R515" s="34">
        <f t="shared" si="67"/>
        <v>0</v>
      </c>
      <c r="S515" s="34" t="s">
        <v>904</v>
      </c>
      <c r="T515" s="37">
        <v>24</v>
      </c>
      <c r="U515" s="34">
        <f t="shared" si="68"/>
        <v>1248</v>
      </c>
      <c r="V515" s="38" t="s">
        <v>928</v>
      </c>
      <c r="W515" s="37" t="s">
        <v>840</v>
      </c>
      <c r="X515" s="34">
        <f t="shared" si="69"/>
        <v>0</v>
      </c>
      <c r="Y515" s="38" t="s">
        <v>840</v>
      </c>
      <c r="Z515" s="39">
        <f t="shared" si="70"/>
        <v>24</v>
      </c>
      <c r="AA515" s="40">
        <f t="shared" si="71"/>
        <v>1248</v>
      </c>
      <c r="AB515" s="30"/>
    </row>
    <row r="516" spans="1:28" s="19" customFormat="1" ht="57" x14ac:dyDescent="0.3">
      <c r="A516" s="31">
        <v>505</v>
      </c>
      <c r="B516" s="74">
        <v>3528</v>
      </c>
      <c r="C516" s="32">
        <v>9</v>
      </c>
      <c r="D516" s="45" t="s">
        <v>541</v>
      </c>
      <c r="E516" s="32" t="s">
        <v>8</v>
      </c>
      <c r="F516" s="32"/>
      <c r="G516" s="76">
        <f t="shared" si="64"/>
        <v>0</v>
      </c>
      <c r="H516" s="33" t="s">
        <v>20</v>
      </c>
      <c r="I516" s="34">
        <f t="shared" si="65"/>
        <v>0</v>
      </c>
      <c r="J516" s="34" t="s">
        <v>904</v>
      </c>
      <c r="K516" s="34" t="s">
        <v>20</v>
      </c>
      <c r="L516" s="34">
        <f t="shared" si="66"/>
        <v>0</v>
      </c>
      <c r="M516" s="34" t="s">
        <v>849</v>
      </c>
      <c r="N516" s="42">
        <v>350</v>
      </c>
      <c r="O516" s="34">
        <f t="shared" si="63"/>
        <v>3150</v>
      </c>
      <c r="P516" s="34" t="s">
        <v>897</v>
      </c>
      <c r="Q516" s="36">
        <v>390.82499999999999</v>
      </c>
      <c r="R516" s="34">
        <f t="shared" si="67"/>
        <v>3517.4249999999997</v>
      </c>
      <c r="S516" s="34" t="s">
        <v>907</v>
      </c>
      <c r="T516" s="37">
        <v>482</v>
      </c>
      <c r="U516" s="34">
        <f t="shared" si="68"/>
        <v>4338</v>
      </c>
      <c r="V516" s="38" t="s">
        <v>928</v>
      </c>
      <c r="W516" s="37" t="s">
        <v>840</v>
      </c>
      <c r="X516" s="34">
        <f t="shared" si="69"/>
        <v>0</v>
      </c>
      <c r="Y516" s="38" t="s">
        <v>840</v>
      </c>
      <c r="Z516" s="39">
        <f t="shared" si="70"/>
        <v>390.82499999999999</v>
      </c>
      <c r="AA516" s="40">
        <f t="shared" si="71"/>
        <v>3517.4249999999997</v>
      </c>
      <c r="AB516" s="30"/>
    </row>
    <row r="517" spans="1:28" s="19" customFormat="1" ht="42.75" x14ac:dyDescent="0.3">
      <c r="A517" s="31">
        <v>506</v>
      </c>
      <c r="B517" s="74">
        <v>3555</v>
      </c>
      <c r="C517" s="32">
        <v>15</v>
      </c>
      <c r="D517" s="45" t="s">
        <v>542</v>
      </c>
      <c r="E517" s="32" t="s">
        <v>9</v>
      </c>
      <c r="F517" s="32"/>
      <c r="G517" s="76">
        <f t="shared" si="64"/>
        <v>0</v>
      </c>
      <c r="H517" s="33" t="s">
        <v>20</v>
      </c>
      <c r="I517" s="34">
        <f t="shared" si="65"/>
        <v>0</v>
      </c>
      <c r="J517" s="34" t="s">
        <v>904</v>
      </c>
      <c r="K517" s="34" t="s">
        <v>20</v>
      </c>
      <c r="L517" s="34">
        <f t="shared" si="66"/>
        <v>0</v>
      </c>
      <c r="M517" s="34" t="s">
        <v>849</v>
      </c>
      <c r="N517" s="42">
        <v>90</v>
      </c>
      <c r="O517" s="34">
        <f t="shared" si="63"/>
        <v>1350</v>
      </c>
      <c r="P517" s="34" t="s">
        <v>862</v>
      </c>
      <c r="Q517" s="36">
        <v>93</v>
      </c>
      <c r="R517" s="34">
        <f t="shared" si="67"/>
        <v>1395</v>
      </c>
      <c r="S517" s="34" t="s">
        <v>907</v>
      </c>
      <c r="T517" s="37">
        <v>380</v>
      </c>
      <c r="U517" s="34">
        <f t="shared" si="68"/>
        <v>5700</v>
      </c>
      <c r="V517" s="38" t="s">
        <v>928</v>
      </c>
      <c r="W517" s="37" t="s">
        <v>840</v>
      </c>
      <c r="X517" s="34">
        <f t="shared" si="69"/>
        <v>0</v>
      </c>
      <c r="Y517" s="38" t="s">
        <v>840</v>
      </c>
      <c r="Z517" s="39">
        <f t="shared" si="70"/>
        <v>93</v>
      </c>
      <c r="AA517" s="40">
        <f t="shared" si="71"/>
        <v>1395</v>
      </c>
      <c r="AB517" s="30"/>
    </row>
    <row r="518" spans="1:28" s="19" customFormat="1" ht="57" x14ac:dyDescent="0.3">
      <c r="A518" s="31">
        <v>507</v>
      </c>
      <c r="B518" s="74">
        <v>3581</v>
      </c>
      <c r="C518" s="32">
        <v>4</v>
      </c>
      <c r="D518" s="45" t="s">
        <v>543</v>
      </c>
      <c r="E518" s="32" t="s">
        <v>9</v>
      </c>
      <c r="F518" s="32"/>
      <c r="G518" s="76">
        <f t="shared" si="64"/>
        <v>0</v>
      </c>
      <c r="H518" s="33" t="s">
        <v>20</v>
      </c>
      <c r="I518" s="34">
        <f t="shared" si="65"/>
        <v>0</v>
      </c>
      <c r="J518" s="34" t="s">
        <v>904</v>
      </c>
      <c r="K518" s="34" t="s">
        <v>20</v>
      </c>
      <c r="L518" s="34">
        <f t="shared" si="66"/>
        <v>0</v>
      </c>
      <c r="M518" s="34" t="s">
        <v>849</v>
      </c>
      <c r="N518" s="42">
        <v>140</v>
      </c>
      <c r="O518" s="34">
        <f t="shared" si="63"/>
        <v>560</v>
      </c>
      <c r="P518" s="34" t="s">
        <v>887</v>
      </c>
      <c r="Q518" s="36" t="s">
        <v>840</v>
      </c>
      <c r="R518" s="34">
        <f t="shared" si="67"/>
        <v>0</v>
      </c>
      <c r="S518" s="34" t="s">
        <v>904</v>
      </c>
      <c r="T518" s="37">
        <v>280</v>
      </c>
      <c r="U518" s="34">
        <f t="shared" si="68"/>
        <v>1120</v>
      </c>
      <c r="V518" s="38" t="s">
        <v>928</v>
      </c>
      <c r="W518" s="37" t="s">
        <v>840</v>
      </c>
      <c r="X518" s="34">
        <f t="shared" si="69"/>
        <v>0</v>
      </c>
      <c r="Y518" s="38" t="s">
        <v>840</v>
      </c>
      <c r="Z518" s="39">
        <f t="shared" si="70"/>
        <v>210</v>
      </c>
      <c r="AA518" s="40">
        <f t="shared" si="71"/>
        <v>840</v>
      </c>
      <c r="AB518" s="30"/>
    </row>
    <row r="519" spans="1:28" s="19" customFormat="1" ht="42.75" x14ac:dyDescent="0.3">
      <c r="A519" s="31">
        <v>508</v>
      </c>
      <c r="B519" s="74">
        <v>3730</v>
      </c>
      <c r="C519" s="32">
        <v>1</v>
      </c>
      <c r="D519" s="45" t="s">
        <v>544</v>
      </c>
      <c r="E519" s="32" t="s">
        <v>833</v>
      </c>
      <c r="F519" s="32"/>
      <c r="G519" s="76">
        <f t="shared" si="64"/>
        <v>0</v>
      </c>
      <c r="H519" s="33" t="s">
        <v>20</v>
      </c>
      <c r="I519" s="34">
        <f t="shared" si="65"/>
        <v>0</v>
      </c>
      <c r="J519" s="34" t="s">
        <v>904</v>
      </c>
      <c r="K519" s="39" t="s">
        <v>20</v>
      </c>
      <c r="L519" s="34">
        <f t="shared" si="66"/>
        <v>0</v>
      </c>
      <c r="M519" s="34" t="s">
        <v>849</v>
      </c>
      <c r="N519" s="34" t="s">
        <v>840</v>
      </c>
      <c r="O519" s="34">
        <f t="shared" si="63"/>
        <v>0</v>
      </c>
      <c r="P519" s="34" t="s">
        <v>936</v>
      </c>
      <c r="Q519" s="36">
        <v>1762.5</v>
      </c>
      <c r="R519" s="34">
        <f t="shared" si="67"/>
        <v>1762.5</v>
      </c>
      <c r="S519" s="34" t="s">
        <v>907</v>
      </c>
      <c r="T519" s="37">
        <v>761</v>
      </c>
      <c r="U519" s="34">
        <f t="shared" si="68"/>
        <v>761</v>
      </c>
      <c r="V519" s="38" t="s">
        <v>928</v>
      </c>
      <c r="W519" s="37" t="s">
        <v>840</v>
      </c>
      <c r="X519" s="34">
        <f t="shared" si="69"/>
        <v>0</v>
      </c>
      <c r="Y519" s="38" t="s">
        <v>840</v>
      </c>
      <c r="Z519" s="39">
        <f t="shared" si="70"/>
        <v>1261.75</v>
      </c>
      <c r="AA519" s="40">
        <f t="shared" si="71"/>
        <v>1261.75</v>
      </c>
      <c r="AB519" s="30"/>
    </row>
    <row r="520" spans="1:28" s="19" customFormat="1" ht="42.75" x14ac:dyDescent="0.3">
      <c r="A520" s="31">
        <v>509</v>
      </c>
      <c r="B520" s="74">
        <v>3988</v>
      </c>
      <c r="C520" s="32">
        <v>20</v>
      </c>
      <c r="D520" s="45" t="s">
        <v>545</v>
      </c>
      <c r="E520" s="32" t="s">
        <v>9</v>
      </c>
      <c r="F520" s="32"/>
      <c r="G520" s="76">
        <f t="shared" si="64"/>
        <v>0</v>
      </c>
      <c r="H520" s="33" t="s">
        <v>20</v>
      </c>
      <c r="I520" s="34">
        <f t="shared" si="65"/>
        <v>0</v>
      </c>
      <c r="J520" s="34" t="s">
        <v>904</v>
      </c>
      <c r="K520" s="34" t="s">
        <v>20</v>
      </c>
      <c r="L520" s="34">
        <f t="shared" si="66"/>
        <v>0</v>
      </c>
      <c r="M520" s="34" t="s">
        <v>849</v>
      </c>
      <c r="N520" s="34" t="s">
        <v>840</v>
      </c>
      <c r="O520" s="34">
        <f t="shared" si="63"/>
        <v>0</v>
      </c>
      <c r="P520" s="34" t="s">
        <v>936</v>
      </c>
      <c r="Q520" s="36">
        <v>39.44</v>
      </c>
      <c r="R520" s="34">
        <f t="shared" si="67"/>
        <v>788.8</v>
      </c>
      <c r="S520" s="34" t="s">
        <v>907</v>
      </c>
      <c r="T520" s="37">
        <v>25</v>
      </c>
      <c r="U520" s="34">
        <f t="shared" si="68"/>
        <v>500</v>
      </c>
      <c r="V520" s="38" t="s">
        <v>928</v>
      </c>
      <c r="W520" s="37" t="s">
        <v>840</v>
      </c>
      <c r="X520" s="34">
        <f t="shared" si="69"/>
        <v>0</v>
      </c>
      <c r="Y520" s="38" t="s">
        <v>840</v>
      </c>
      <c r="Z520" s="39">
        <f t="shared" si="70"/>
        <v>32.22</v>
      </c>
      <c r="AA520" s="40">
        <f t="shared" si="71"/>
        <v>644.4</v>
      </c>
      <c r="AB520" s="30"/>
    </row>
    <row r="521" spans="1:28" s="19" customFormat="1" ht="42.75" x14ac:dyDescent="0.3">
      <c r="A521" s="31">
        <v>510</v>
      </c>
      <c r="B521" s="74">
        <v>4141</v>
      </c>
      <c r="C521" s="32">
        <v>36</v>
      </c>
      <c r="D521" s="45" t="s">
        <v>546</v>
      </c>
      <c r="E521" s="32" t="s">
        <v>9</v>
      </c>
      <c r="F521" s="32"/>
      <c r="G521" s="76">
        <f t="shared" si="64"/>
        <v>0</v>
      </c>
      <c r="H521" s="33" t="s">
        <v>20</v>
      </c>
      <c r="I521" s="34">
        <f t="shared" si="65"/>
        <v>0</v>
      </c>
      <c r="J521" s="34" t="s">
        <v>904</v>
      </c>
      <c r="K521" s="34" t="s">
        <v>20</v>
      </c>
      <c r="L521" s="34">
        <f t="shared" si="66"/>
        <v>0</v>
      </c>
      <c r="M521" s="34" t="s">
        <v>849</v>
      </c>
      <c r="N521" s="34" t="s">
        <v>840</v>
      </c>
      <c r="O521" s="34">
        <f t="shared" si="63"/>
        <v>0</v>
      </c>
      <c r="P521" s="34" t="s">
        <v>936</v>
      </c>
      <c r="Q521" s="36" t="s">
        <v>840</v>
      </c>
      <c r="R521" s="34">
        <f t="shared" si="67"/>
        <v>0</v>
      </c>
      <c r="S521" s="34" t="s">
        <v>904</v>
      </c>
      <c r="T521" s="37">
        <v>300</v>
      </c>
      <c r="U521" s="34">
        <f t="shared" si="68"/>
        <v>10800</v>
      </c>
      <c r="V521" s="38" t="s">
        <v>928</v>
      </c>
      <c r="W521" s="37" t="s">
        <v>840</v>
      </c>
      <c r="X521" s="34">
        <f t="shared" si="69"/>
        <v>0</v>
      </c>
      <c r="Y521" s="38" t="s">
        <v>840</v>
      </c>
      <c r="Z521" s="39">
        <f t="shared" si="70"/>
        <v>300</v>
      </c>
      <c r="AA521" s="40">
        <f t="shared" si="71"/>
        <v>10800</v>
      </c>
      <c r="AB521" s="30"/>
    </row>
    <row r="522" spans="1:28" s="19" customFormat="1" ht="20.100000000000001" customHeight="1" x14ac:dyDescent="0.3">
      <c r="A522" s="31">
        <v>511</v>
      </c>
      <c r="B522" s="74">
        <v>6580</v>
      </c>
      <c r="C522" s="32">
        <v>2</v>
      </c>
      <c r="D522" s="45" t="s">
        <v>547</v>
      </c>
      <c r="E522" s="32" t="s">
        <v>835</v>
      </c>
      <c r="F522" s="32"/>
      <c r="G522" s="76">
        <f t="shared" si="64"/>
        <v>0</v>
      </c>
      <c r="H522" s="33" t="s">
        <v>20</v>
      </c>
      <c r="I522" s="34">
        <f t="shared" si="65"/>
        <v>0</v>
      </c>
      <c r="J522" s="34" t="s">
        <v>904</v>
      </c>
      <c r="K522" s="42">
        <v>1803.15</v>
      </c>
      <c r="L522" s="34">
        <f t="shared" si="66"/>
        <v>3606.3</v>
      </c>
      <c r="M522" s="34" t="s">
        <v>852</v>
      </c>
      <c r="N522" s="42">
        <v>275</v>
      </c>
      <c r="O522" s="34">
        <f t="shared" si="63"/>
        <v>550</v>
      </c>
      <c r="P522" s="34" t="s">
        <v>862</v>
      </c>
      <c r="Q522" s="36" t="s">
        <v>840</v>
      </c>
      <c r="R522" s="34">
        <f t="shared" si="67"/>
        <v>0</v>
      </c>
      <c r="S522" s="34" t="s">
        <v>904</v>
      </c>
      <c r="T522" s="37">
        <v>126</v>
      </c>
      <c r="U522" s="34">
        <f t="shared" si="68"/>
        <v>252</v>
      </c>
      <c r="V522" s="38" t="s">
        <v>928</v>
      </c>
      <c r="W522" s="37" t="s">
        <v>840</v>
      </c>
      <c r="X522" s="34">
        <f t="shared" si="69"/>
        <v>0</v>
      </c>
      <c r="Y522" s="38" t="s">
        <v>840</v>
      </c>
      <c r="Z522" s="39">
        <f t="shared" si="70"/>
        <v>275</v>
      </c>
      <c r="AA522" s="40">
        <f t="shared" si="71"/>
        <v>550</v>
      </c>
      <c r="AB522" s="30"/>
    </row>
    <row r="523" spans="1:28" s="19" customFormat="1" ht="57" x14ac:dyDescent="0.3">
      <c r="A523" s="31">
        <v>512</v>
      </c>
      <c r="B523" s="74">
        <v>6586</v>
      </c>
      <c r="C523" s="32">
        <v>2</v>
      </c>
      <c r="D523" s="45" t="s">
        <v>548</v>
      </c>
      <c r="E523" s="32" t="s">
        <v>8</v>
      </c>
      <c r="F523" s="32"/>
      <c r="G523" s="76">
        <f t="shared" si="64"/>
        <v>0</v>
      </c>
      <c r="H523" s="33">
        <v>5434</v>
      </c>
      <c r="I523" s="34">
        <f t="shared" si="65"/>
        <v>10868</v>
      </c>
      <c r="J523" s="34" t="s">
        <v>848</v>
      </c>
      <c r="K523" s="34" t="s">
        <v>20</v>
      </c>
      <c r="L523" s="34">
        <f t="shared" si="66"/>
        <v>0</v>
      </c>
      <c r="M523" s="34" t="s">
        <v>849</v>
      </c>
      <c r="N523" s="34" t="s">
        <v>840</v>
      </c>
      <c r="O523" s="34">
        <f t="shared" si="63"/>
        <v>0</v>
      </c>
      <c r="P523" s="34" t="s">
        <v>936</v>
      </c>
      <c r="Q523" s="36" t="s">
        <v>840</v>
      </c>
      <c r="R523" s="34">
        <f t="shared" si="67"/>
        <v>0</v>
      </c>
      <c r="S523" s="34" t="s">
        <v>904</v>
      </c>
      <c r="T523" s="37">
        <v>1362.15</v>
      </c>
      <c r="U523" s="34">
        <f t="shared" si="68"/>
        <v>2724.3</v>
      </c>
      <c r="V523" s="38" t="s">
        <v>928</v>
      </c>
      <c r="W523" s="37" t="s">
        <v>840</v>
      </c>
      <c r="X523" s="34">
        <f t="shared" si="69"/>
        <v>0</v>
      </c>
      <c r="Y523" s="38" t="s">
        <v>840</v>
      </c>
      <c r="Z523" s="39">
        <f t="shared" si="70"/>
        <v>3398.0749999999998</v>
      </c>
      <c r="AA523" s="40">
        <f t="shared" si="71"/>
        <v>6796.15</v>
      </c>
      <c r="AB523" s="30"/>
    </row>
    <row r="524" spans="1:28" s="91" customFormat="1" ht="20.100000000000001" customHeight="1" x14ac:dyDescent="0.3">
      <c r="A524" s="80">
        <v>513</v>
      </c>
      <c r="B524" s="81">
        <v>6606</v>
      </c>
      <c r="C524" s="80">
        <v>5</v>
      </c>
      <c r="D524" s="82" t="s">
        <v>549</v>
      </c>
      <c r="E524" s="80" t="s">
        <v>7</v>
      </c>
      <c r="F524" s="80"/>
      <c r="G524" s="83">
        <f t="shared" si="64"/>
        <v>0</v>
      </c>
      <c r="H524" s="84" t="s">
        <v>20</v>
      </c>
      <c r="I524" s="85">
        <f t="shared" si="65"/>
        <v>0</v>
      </c>
      <c r="J524" s="85" t="s">
        <v>904</v>
      </c>
      <c r="K524" s="85" t="s">
        <v>20</v>
      </c>
      <c r="L524" s="85">
        <f t="shared" si="66"/>
        <v>0</v>
      </c>
      <c r="M524" s="85" t="s">
        <v>849</v>
      </c>
      <c r="N524" s="85" t="s">
        <v>840</v>
      </c>
      <c r="O524" s="85">
        <f t="shared" ref="O524:O587" si="72">IFERROR($C524*N524,0)</f>
        <v>0</v>
      </c>
      <c r="P524" s="85" t="s">
        <v>936</v>
      </c>
      <c r="Q524" s="86" t="s">
        <v>840</v>
      </c>
      <c r="R524" s="85">
        <f t="shared" si="67"/>
        <v>0</v>
      </c>
      <c r="S524" s="85" t="s">
        <v>904</v>
      </c>
      <c r="T524" s="87" t="s">
        <v>840</v>
      </c>
      <c r="U524" s="85">
        <f t="shared" si="68"/>
        <v>0</v>
      </c>
      <c r="V524" s="88" t="s">
        <v>840</v>
      </c>
      <c r="W524" s="87" t="s">
        <v>840</v>
      </c>
      <c r="X524" s="85">
        <f t="shared" si="69"/>
        <v>0</v>
      </c>
      <c r="Y524" s="88" t="s">
        <v>840</v>
      </c>
      <c r="Z524" s="89" t="str">
        <f t="shared" si="70"/>
        <v>No cotiza</v>
      </c>
      <c r="AA524" s="89">
        <f t="shared" si="71"/>
        <v>0</v>
      </c>
      <c r="AB524" s="90"/>
    </row>
    <row r="525" spans="1:28" s="19" customFormat="1" ht="57" x14ac:dyDescent="0.3">
      <c r="A525" s="31">
        <v>514</v>
      </c>
      <c r="B525" s="74">
        <v>6632</v>
      </c>
      <c r="C525" s="32">
        <v>20</v>
      </c>
      <c r="D525" s="45" t="s">
        <v>550</v>
      </c>
      <c r="E525" s="32" t="s">
        <v>9</v>
      </c>
      <c r="F525" s="32"/>
      <c r="G525" s="76">
        <f t="shared" ref="G525:G588" si="73">F525*C525</f>
        <v>0</v>
      </c>
      <c r="H525" s="33">
        <v>6.5</v>
      </c>
      <c r="I525" s="34">
        <f t="shared" ref="I525:I588" si="74">IFERROR($C525*H525,0)</f>
        <v>130</v>
      </c>
      <c r="J525" s="34" t="s">
        <v>848</v>
      </c>
      <c r="K525" s="39" t="s">
        <v>20</v>
      </c>
      <c r="L525" s="34">
        <f t="shared" ref="L525:L588" si="75">IFERROR($C525*K525,0)</f>
        <v>0</v>
      </c>
      <c r="M525" s="34" t="s">
        <v>849</v>
      </c>
      <c r="N525" s="43">
        <v>40</v>
      </c>
      <c r="O525" s="34">
        <f t="shared" si="72"/>
        <v>800</v>
      </c>
      <c r="P525" s="34" t="s">
        <v>898</v>
      </c>
      <c r="Q525" s="36">
        <v>38</v>
      </c>
      <c r="R525" s="34">
        <f t="shared" ref="R525:R588" si="76">IFERROR($C525*Q525,0)</f>
        <v>760</v>
      </c>
      <c r="S525" s="34" t="s">
        <v>907</v>
      </c>
      <c r="T525" s="37">
        <v>7.5</v>
      </c>
      <c r="U525" s="34">
        <f t="shared" ref="U525:U588" si="77">IFERROR($C525*T525,0)</f>
        <v>150</v>
      </c>
      <c r="V525" s="38" t="s">
        <v>928</v>
      </c>
      <c r="W525" s="37" t="s">
        <v>840</v>
      </c>
      <c r="X525" s="34">
        <f t="shared" ref="X525:X588" si="78">IFERROR($C525*W525,0)</f>
        <v>0</v>
      </c>
      <c r="Y525" s="38" t="s">
        <v>840</v>
      </c>
      <c r="Z525" s="39">
        <f t="shared" ref="Z525:Z588" si="79">IFERROR(MEDIAN(H525,K525,N525,Q525, T525,W525),"No cotiza")</f>
        <v>22.75</v>
      </c>
      <c r="AA525" s="40">
        <f t="shared" ref="AA525:AA588" si="80">IFERROR($C525*Z525,0)</f>
        <v>455</v>
      </c>
      <c r="AB525" s="30"/>
    </row>
    <row r="526" spans="1:28" s="19" customFormat="1" ht="42.75" x14ac:dyDescent="0.3">
      <c r="A526" s="31">
        <v>515</v>
      </c>
      <c r="B526" s="74">
        <v>6636</v>
      </c>
      <c r="C526" s="32">
        <v>43</v>
      </c>
      <c r="D526" s="45" t="s">
        <v>551</v>
      </c>
      <c r="E526" s="32" t="s">
        <v>9</v>
      </c>
      <c r="F526" s="32"/>
      <c r="G526" s="76">
        <f t="shared" si="73"/>
        <v>0</v>
      </c>
      <c r="H526" s="33" t="s">
        <v>20</v>
      </c>
      <c r="I526" s="34">
        <f t="shared" si="74"/>
        <v>0</v>
      </c>
      <c r="J526" s="34" t="s">
        <v>904</v>
      </c>
      <c r="K526" s="34" t="s">
        <v>20</v>
      </c>
      <c r="L526" s="34">
        <f t="shared" si="75"/>
        <v>0</v>
      </c>
      <c r="M526" s="34" t="s">
        <v>849</v>
      </c>
      <c r="N526" s="34" t="s">
        <v>840</v>
      </c>
      <c r="O526" s="34">
        <f t="shared" si="72"/>
        <v>0</v>
      </c>
      <c r="P526" s="34" t="s">
        <v>936</v>
      </c>
      <c r="Q526" s="36" t="s">
        <v>840</v>
      </c>
      <c r="R526" s="34">
        <f t="shared" si="76"/>
        <v>0</v>
      </c>
      <c r="S526" s="34" t="s">
        <v>904</v>
      </c>
      <c r="T526" s="37">
        <v>102</v>
      </c>
      <c r="U526" s="34">
        <f t="shared" si="77"/>
        <v>4386</v>
      </c>
      <c r="V526" s="38" t="s">
        <v>928</v>
      </c>
      <c r="W526" s="37" t="s">
        <v>840</v>
      </c>
      <c r="X526" s="34">
        <f t="shared" si="78"/>
        <v>0</v>
      </c>
      <c r="Y526" s="38" t="s">
        <v>840</v>
      </c>
      <c r="Z526" s="39">
        <f t="shared" si="79"/>
        <v>102</v>
      </c>
      <c r="AA526" s="40">
        <f t="shared" si="80"/>
        <v>4386</v>
      </c>
      <c r="AB526" s="30"/>
    </row>
    <row r="527" spans="1:28" s="91" customFormat="1" ht="28.5" x14ac:dyDescent="0.3">
      <c r="A527" s="80">
        <v>516</v>
      </c>
      <c r="B527" s="81">
        <v>6637</v>
      </c>
      <c r="C527" s="80">
        <v>64</v>
      </c>
      <c r="D527" s="82" t="s">
        <v>552</v>
      </c>
      <c r="E527" s="80" t="s">
        <v>9</v>
      </c>
      <c r="F527" s="80"/>
      <c r="G527" s="83">
        <f t="shared" si="73"/>
        <v>0</v>
      </c>
      <c r="H527" s="84" t="s">
        <v>20</v>
      </c>
      <c r="I527" s="85">
        <f t="shared" si="74"/>
        <v>0</v>
      </c>
      <c r="J527" s="85" t="s">
        <v>904</v>
      </c>
      <c r="K527" s="85" t="s">
        <v>20</v>
      </c>
      <c r="L527" s="85">
        <f t="shared" si="75"/>
        <v>0</v>
      </c>
      <c r="M527" s="85" t="s">
        <v>849</v>
      </c>
      <c r="N527" s="85" t="s">
        <v>840</v>
      </c>
      <c r="O527" s="85">
        <f t="shared" si="72"/>
        <v>0</v>
      </c>
      <c r="P527" s="85" t="s">
        <v>936</v>
      </c>
      <c r="Q527" s="86" t="s">
        <v>840</v>
      </c>
      <c r="R527" s="85">
        <f t="shared" si="76"/>
        <v>0</v>
      </c>
      <c r="S527" s="85" t="s">
        <v>904</v>
      </c>
      <c r="T527" s="87" t="s">
        <v>840</v>
      </c>
      <c r="U527" s="85">
        <f t="shared" si="77"/>
        <v>0</v>
      </c>
      <c r="V527" s="88" t="s">
        <v>840</v>
      </c>
      <c r="W527" s="87" t="s">
        <v>840</v>
      </c>
      <c r="X527" s="85">
        <f t="shared" si="78"/>
        <v>0</v>
      </c>
      <c r="Y527" s="88" t="s">
        <v>840</v>
      </c>
      <c r="Z527" s="89" t="str">
        <f t="shared" si="79"/>
        <v>No cotiza</v>
      </c>
      <c r="AA527" s="89">
        <f t="shared" si="80"/>
        <v>0</v>
      </c>
      <c r="AB527" s="90"/>
    </row>
    <row r="528" spans="1:28" s="19" customFormat="1" x14ac:dyDescent="0.3">
      <c r="A528" s="31">
        <v>517</v>
      </c>
      <c r="B528" s="74">
        <v>6642</v>
      </c>
      <c r="C528" s="32">
        <v>3</v>
      </c>
      <c r="D528" s="45" t="s">
        <v>553</v>
      </c>
      <c r="E528" s="32" t="s">
        <v>9</v>
      </c>
      <c r="F528" s="32"/>
      <c r="G528" s="76">
        <f t="shared" si="73"/>
        <v>0</v>
      </c>
      <c r="H528" s="33" t="s">
        <v>20</v>
      </c>
      <c r="I528" s="34">
        <f t="shared" si="74"/>
        <v>0</v>
      </c>
      <c r="J528" s="34" t="s">
        <v>904</v>
      </c>
      <c r="K528" s="39" t="s">
        <v>20</v>
      </c>
      <c r="L528" s="34">
        <f t="shared" si="75"/>
        <v>0</v>
      </c>
      <c r="M528" s="34" t="s">
        <v>849</v>
      </c>
      <c r="N528" s="41" t="s">
        <v>840</v>
      </c>
      <c r="O528" s="34">
        <f t="shared" si="72"/>
        <v>0</v>
      </c>
      <c r="P528" s="34" t="s">
        <v>936</v>
      </c>
      <c r="Q528" s="36" t="s">
        <v>840</v>
      </c>
      <c r="R528" s="34">
        <f t="shared" si="76"/>
        <v>0</v>
      </c>
      <c r="S528" s="34" t="s">
        <v>904</v>
      </c>
      <c r="T528" s="37" t="s">
        <v>840</v>
      </c>
      <c r="U528" s="34">
        <f t="shared" si="77"/>
        <v>0</v>
      </c>
      <c r="V528" s="38" t="s">
        <v>840</v>
      </c>
      <c r="W528" s="37">
        <v>346</v>
      </c>
      <c r="X528" s="34">
        <f t="shared" si="78"/>
        <v>1038</v>
      </c>
      <c r="Y528" s="38" t="s">
        <v>933</v>
      </c>
      <c r="Z528" s="39">
        <f t="shared" si="79"/>
        <v>346</v>
      </c>
      <c r="AA528" s="40">
        <f t="shared" si="80"/>
        <v>1038</v>
      </c>
      <c r="AB528" s="30"/>
    </row>
    <row r="529" spans="1:28" s="19" customFormat="1" ht="42.75" x14ac:dyDescent="0.3">
      <c r="A529" s="31">
        <v>518</v>
      </c>
      <c r="B529" s="74">
        <v>6645</v>
      </c>
      <c r="C529" s="32">
        <v>24</v>
      </c>
      <c r="D529" s="45" t="s">
        <v>554</v>
      </c>
      <c r="E529" s="32" t="s">
        <v>9</v>
      </c>
      <c r="F529" s="32"/>
      <c r="G529" s="76">
        <f t="shared" si="73"/>
        <v>0</v>
      </c>
      <c r="H529" s="33" t="s">
        <v>20</v>
      </c>
      <c r="I529" s="34">
        <f t="shared" si="74"/>
        <v>0</v>
      </c>
      <c r="J529" s="34" t="s">
        <v>904</v>
      </c>
      <c r="K529" s="39" t="s">
        <v>20</v>
      </c>
      <c r="L529" s="34">
        <f t="shared" si="75"/>
        <v>0</v>
      </c>
      <c r="M529" s="34" t="s">
        <v>849</v>
      </c>
      <c r="N529" s="41" t="s">
        <v>840</v>
      </c>
      <c r="O529" s="34">
        <f t="shared" si="72"/>
        <v>0</v>
      </c>
      <c r="P529" s="34" t="s">
        <v>936</v>
      </c>
      <c r="Q529" s="36" t="s">
        <v>840</v>
      </c>
      <c r="R529" s="34">
        <f t="shared" si="76"/>
        <v>0</v>
      </c>
      <c r="S529" s="34" t="s">
        <v>904</v>
      </c>
      <c r="T529" s="37">
        <v>2098.8000000000002</v>
      </c>
      <c r="U529" s="34">
        <f t="shared" si="77"/>
        <v>50371.200000000004</v>
      </c>
      <c r="V529" s="38" t="s">
        <v>928</v>
      </c>
      <c r="W529" s="37" t="s">
        <v>840</v>
      </c>
      <c r="X529" s="34">
        <f t="shared" si="78"/>
        <v>0</v>
      </c>
      <c r="Y529" s="38" t="s">
        <v>840</v>
      </c>
      <c r="Z529" s="39">
        <f t="shared" si="79"/>
        <v>2098.8000000000002</v>
      </c>
      <c r="AA529" s="40">
        <f t="shared" si="80"/>
        <v>50371.200000000004</v>
      </c>
      <c r="AB529" s="30"/>
    </row>
    <row r="530" spans="1:28" s="19" customFormat="1" ht="57" x14ac:dyDescent="0.3">
      <c r="A530" s="31">
        <v>519</v>
      </c>
      <c r="B530" s="74">
        <v>6655</v>
      </c>
      <c r="C530" s="32">
        <v>4</v>
      </c>
      <c r="D530" s="45" t="s">
        <v>555</v>
      </c>
      <c r="E530" s="32" t="s">
        <v>9</v>
      </c>
      <c r="F530" s="32"/>
      <c r="G530" s="76">
        <f t="shared" si="73"/>
        <v>0</v>
      </c>
      <c r="H530" s="33">
        <v>1287</v>
      </c>
      <c r="I530" s="34">
        <f t="shared" si="74"/>
        <v>5148</v>
      </c>
      <c r="J530" s="34" t="s">
        <v>848</v>
      </c>
      <c r="K530" s="39" t="s">
        <v>20</v>
      </c>
      <c r="L530" s="34">
        <f t="shared" si="75"/>
        <v>0</v>
      </c>
      <c r="M530" s="34" t="s">
        <v>849</v>
      </c>
      <c r="N530" s="43">
        <v>2890</v>
      </c>
      <c r="O530" s="34">
        <f t="shared" si="72"/>
        <v>11560</v>
      </c>
      <c r="P530" s="34" t="s">
        <v>899</v>
      </c>
      <c r="Q530" s="36" t="s">
        <v>840</v>
      </c>
      <c r="R530" s="34">
        <f t="shared" si="76"/>
        <v>0</v>
      </c>
      <c r="S530" s="34" t="s">
        <v>904</v>
      </c>
      <c r="T530" s="37">
        <v>1600</v>
      </c>
      <c r="U530" s="34">
        <f t="shared" si="77"/>
        <v>6400</v>
      </c>
      <c r="V530" s="38" t="s">
        <v>928</v>
      </c>
      <c r="W530" s="37" t="s">
        <v>840</v>
      </c>
      <c r="X530" s="34">
        <f t="shared" si="78"/>
        <v>0</v>
      </c>
      <c r="Y530" s="38" t="s">
        <v>840</v>
      </c>
      <c r="Z530" s="39">
        <f t="shared" si="79"/>
        <v>1600</v>
      </c>
      <c r="AA530" s="40">
        <f t="shared" si="80"/>
        <v>6400</v>
      </c>
      <c r="AB530" s="30"/>
    </row>
    <row r="531" spans="1:28" s="19" customFormat="1" ht="20.100000000000001" customHeight="1" x14ac:dyDescent="0.3">
      <c r="A531" s="31">
        <v>520</v>
      </c>
      <c r="B531" s="74">
        <v>6699</v>
      </c>
      <c r="C531" s="32">
        <v>5</v>
      </c>
      <c r="D531" s="45" t="s">
        <v>556</v>
      </c>
      <c r="E531" s="32" t="s">
        <v>9</v>
      </c>
      <c r="F531" s="32"/>
      <c r="G531" s="76">
        <f t="shared" si="73"/>
        <v>0</v>
      </c>
      <c r="H531" s="33">
        <v>50.7</v>
      </c>
      <c r="I531" s="34">
        <f t="shared" si="74"/>
        <v>253.5</v>
      </c>
      <c r="J531" s="34" t="s">
        <v>848</v>
      </c>
      <c r="K531" s="34" t="s">
        <v>20</v>
      </c>
      <c r="L531" s="34">
        <f t="shared" si="75"/>
        <v>0</v>
      </c>
      <c r="M531" s="34" t="s">
        <v>849</v>
      </c>
      <c r="N531" s="42">
        <v>60</v>
      </c>
      <c r="O531" s="34">
        <f t="shared" si="72"/>
        <v>300</v>
      </c>
      <c r="P531" s="34" t="s">
        <v>862</v>
      </c>
      <c r="Q531" s="36" t="s">
        <v>840</v>
      </c>
      <c r="R531" s="34">
        <f t="shared" si="76"/>
        <v>0</v>
      </c>
      <c r="S531" s="34" t="s">
        <v>904</v>
      </c>
      <c r="T531" s="37" t="s">
        <v>840</v>
      </c>
      <c r="U531" s="34">
        <f t="shared" si="77"/>
        <v>0</v>
      </c>
      <c r="V531" s="38" t="s">
        <v>840</v>
      </c>
      <c r="W531" s="37" t="s">
        <v>840</v>
      </c>
      <c r="X531" s="34">
        <f t="shared" si="78"/>
        <v>0</v>
      </c>
      <c r="Y531" s="38" t="s">
        <v>840</v>
      </c>
      <c r="Z531" s="39">
        <f t="shared" si="79"/>
        <v>55.35</v>
      </c>
      <c r="AA531" s="40">
        <f t="shared" si="80"/>
        <v>276.75</v>
      </c>
      <c r="AB531" s="30"/>
    </row>
    <row r="532" spans="1:28" s="19" customFormat="1" ht="57" x14ac:dyDescent="0.3">
      <c r="A532" s="31">
        <v>521</v>
      </c>
      <c r="B532" s="74">
        <v>6700</v>
      </c>
      <c r="C532" s="32">
        <v>1</v>
      </c>
      <c r="D532" s="45" t="s">
        <v>557</v>
      </c>
      <c r="E532" s="32" t="s">
        <v>9</v>
      </c>
      <c r="F532" s="32"/>
      <c r="G532" s="76">
        <f t="shared" si="73"/>
        <v>0</v>
      </c>
      <c r="H532" s="33">
        <v>45.5</v>
      </c>
      <c r="I532" s="34">
        <f t="shared" si="74"/>
        <v>45.5</v>
      </c>
      <c r="J532" s="34" t="s">
        <v>848</v>
      </c>
      <c r="K532" s="34" t="s">
        <v>20</v>
      </c>
      <c r="L532" s="34">
        <f t="shared" si="75"/>
        <v>0</v>
      </c>
      <c r="M532" s="34" t="s">
        <v>849</v>
      </c>
      <c r="N532" s="34" t="s">
        <v>840</v>
      </c>
      <c r="O532" s="34">
        <f t="shared" si="72"/>
        <v>0</v>
      </c>
      <c r="P532" s="34" t="s">
        <v>936</v>
      </c>
      <c r="Q532" s="36" t="s">
        <v>840</v>
      </c>
      <c r="R532" s="34">
        <f t="shared" si="76"/>
        <v>0</v>
      </c>
      <c r="S532" s="34" t="s">
        <v>904</v>
      </c>
      <c r="T532" s="37" t="s">
        <v>840</v>
      </c>
      <c r="U532" s="34">
        <f t="shared" si="77"/>
        <v>0</v>
      </c>
      <c r="V532" s="38" t="s">
        <v>840</v>
      </c>
      <c r="W532" s="37" t="s">
        <v>840</v>
      </c>
      <c r="X532" s="34">
        <f t="shared" si="78"/>
        <v>0</v>
      </c>
      <c r="Y532" s="38" t="s">
        <v>840</v>
      </c>
      <c r="Z532" s="39">
        <f t="shared" si="79"/>
        <v>45.5</v>
      </c>
      <c r="AA532" s="40">
        <f t="shared" si="80"/>
        <v>45.5</v>
      </c>
      <c r="AB532" s="30"/>
    </row>
    <row r="533" spans="1:28" s="19" customFormat="1" ht="57" x14ac:dyDescent="0.3">
      <c r="A533" s="31">
        <v>522</v>
      </c>
      <c r="B533" s="74">
        <v>6702</v>
      </c>
      <c r="C533" s="32">
        <v>2</v>
      </c>
      <c r="D533" s="45" t="s">
        <v>558</v>
      </c>
      <c r="E533" s="32" t="s">
        <v>9</v>
      </c>
      <c r="F533" s="32"/>
      <c r="G533" s="76">
        <f t="shared" si="73"/>
        <v>0</v>
      </c>
      <c r="H533" s="33">
        <v>297.7</v>
      </c>
      <c r="I533" s="34">
        <f t="shared" si="74"/>
        <v>595.4</v>
      </c>
      <c r="J533" s="34" t="s">
        <v>848</v>
      </c>
      <c r="K533" s="34" t="s">
        <v>20</v>
      </c>
      <c r="L533" s="34">
        <f t="shared" si="75"/>
        <v>0</v>
      </c>
      <c r="M533" s="34" t="s">
        <v>849</v>
      </c>
      <c r="N533" s="42">
        <v>190</v>
      </c>
      <c r="O533" s="34">
        <f t="shared" si="72"/>
        <v>380</v>
      </c>
      <c r="P533" s="34" t="s">
        <v>862</v>
      </c>
      <c r="Q533" s="36" t="s">
        <v>840</v>
      </c>
      <c r="R533" s="34">
        <f t="shared" si="76"/>
        <v>0</v>
      </c>
      <c r="S533" s="34" t="s">
        <v>904</v>
      </c>
      <c r="T533" s="37" t="s">
        <v>840</v>
      </c>
      <c r="U533" s="34">
        <f t="shared" si="77"/>
        <v>0</v>
      </c>
      <c r="V533" s="38" t="s">
        <v>840</v>
      </c>
      <c r="W533" s="37" t="s">
        <v>840</v>
      </c>
      <c r="X533" s="34">
        <f t="shared" si="78"/>
        <v>0</v>
      </c>
      <c r="Y533" s="38" t="s">
        <v>840</v>
      </c>
      <c r="Z533" s="39">
        <f t="shared" si="79"/>
        <v>243.85</v>
      </c>
      <c r="AA533" s="40">
        <f t="shared" si="80"/>
        <v>487.7</v>
      </c>
      <c r="AB533" s="30"/>
    </row>
    <row r="534" spans="1:28" s="19" customFormat="1" ht="57" x14ac:dyDescent="0.3">
      <c r="A534" s="31">
        <v>523</v>
      </c>
      <c r="B534" s="74">
        <v>6705</v>
      </c>
      <c r="C534" s="32">
        <v>81</v>
      </c>
      <c r="D534" s="45" t="s">
        <v>559</v>
      </c>
      <c r="E534" s="32" t="s">
        <v>9</v>
      </c>
      <c r="F534" s="32"/>
      <c r="G534" s="76">
        <f t="shared" si="73"/>
        <v>0</v>
      </c>
      <c r="H534" s="33">
        <v>52</v>
      </c>
      <c r="I534" s="34">
        <f t="shared" si="74"/>
        <v>4212</v>
      </c>
      <c r="J534" s="34" t="s">
        <v>848</v>
      </c>
      <c r="K534" s="39" t="s">
        <v>20</v>
      </c>
      <c r="L534" s="34">
        <f t="shared" si="75"/>
        <v>0</v>
      </c>
      <c r="M534" s="34" t="s">
        <v>849</v>
      </c>
      <c r="N534" s="41" t="s">
        <v>840</v>
      </c>
      <c r="O534" s="34">
        <f t="shared" si="72"/>
        <v>0</v>
      </c>
      <c r="P534" s="34" t="s">
        <v>936</v>
      </c>
      <c r="Q534" s="36" t="s">
        <v>840</v>
      </c>
      <c r="R534" s="34">
        <f t="shared" si="76"/>
        <v>0</v>
      </c>
      <c r="S534" s="34" t="s">
        <v>904</v>
      </c>
      <c r="T534" s="37">
        <v>7.5</v>
      </c>
      <c r="U534" s="34">
        <f t="shared" si="77"/>
        <v>607.5</v>
      </c>
      <c r="V534" s="38" t="s">
        <v>928</v>
      </c>
      <c r="W534" s="37" t="s">
        <v>840</v>
      </c>
      <c r="X534" s="34">
        <f t="shared" si="78"/>
        <v>0</v>
      </c>
      <c r="Y534" s="38" t="s">
        <v>840</v>
      </c>
      <c r="Z534" s="39">
        <f t="shared" si="79"/>
        <v>29.75</v>
      </c>
      <c r="AA534" s="40">
        <f t="shared" si="80"/>
        <v>2409.75</v>
      </c>
      <c r="AB534" s="30"/>
    </row>
    <row r="535" spans="1:28" s="19" customFormat="1" ht="57" x14ac:dyDescent="0.3">
      <c r="A535" s="31">
        <v>524</v>
      </c>
      <c r="B535" s="74">
        <v>6708</v>
      </c>
      <c r="C535" s="32">
        <v>10</v>
      </c>
      <c r="D535" s="45" t="s">
        <v>560</v>
      </c>
      <c r="E535" s="32" t="s">
        <v>9</v>
      </c>
      <c r="F535" s="32"/>
      <c r="G535" s="76">
        <f t="shared" si="73"/>
        <v>0</v>
      </c>
      <c r="H535" s="33">
        <v>63.7</v>
      </c>
      <c r="I535" s="34">
        <f t="shared" si="74"/>
        <v>637</v>
      </c>
      <c r="J535" s="34" t="s">
        <v>848</v>
      </c>
      <c r="K535" s="39" t="s">
        <v>20</v>
      </c>
      <c r="L535" s="34">
        <f t="shared" si="75"/>
        <v>0</v>
      </c>
      <c r="M535" s="34" t="s">
        <v>849</v>
      </c>
      <c r="N535" s="41" t="s">
        <v>840</v>
      </c>
      <c r="O535" s="34">
        <f t="shared" si="72"/>
        <v>0</v>
      </c>
      <c r="P535" s="34" t="s">
        <v>936</v>
      </c>
      <c r="Q535" s="36" t="s">
        <v>840</v>
      </c>
      <c r="R535" s="34">
        <f t="shared" si="76"/>
        <v>0</v>
      </c>
      <c r="S535" s="34" t="s">
        <v>904</v>
      </c>
      <c r="T535" s="37" t="s">
        <v>840</v>
      </c>
      <c r="U535" s="34">
        <f t="shared" si="77"/>
        <v>0</v>
      </c>
      <c r="V535" s="38" t="s">
        <v>840</v>
      </c>
      <c r="W535" s="37" t="s">
        <v>840</v>
      </c>
      <c r="X535" s="34">
        <f t="shared" si="78"/>
        <v>0</v>
      </c>
      <c r="Y535" s="38" t="s">
        <v>840</v>
      </c>
      <c r="Z535" s="39">
        <f t="shared" si="79"/>
        <v>63.7</v>
      </c>
      <c r="AA535" s="40">
        <f t="shared" si="80"/>
        <v>637</v>
      </c>
      <c r="AB535" s="30"/>
    </row>
    <row r="536" spans="1:28" s="91" customFormat="1" ht="20.100000000000001" customHeight="1" x14ac:dyDescent="0.3">
      <c r="A536" s="80">
        <v>525</v>
      </c>
      <c r="B536" s="81">
        <v>6732</v>
      </c>
      <c r="C536" s="80">
        <v>30</v>
      </c>
      <c r="D536" s="82" t="s">
        <v>561</v>
      </c>
      <c r="E536" s="80" t="s">
        <v>9</v>
      </c>
      <c r="F536" s="80"/>
      <c r="G536" s="83">
        <f t="shared" si="73"/>
        <v>0</v>
      </c>
      <c r="H536" s="84" t="s">
        <v>20</v>
      </c>
      <c r="I536" s="85">
        <f t="shared" si="74"/>
        <v>0</v>
      </c>
      <c r="J536" s="85" t="s">
        <v>904</v>
      </c>
      <c r="K536" s="89" t="s">
        <v>20</v>
      </c>
      <c r="L536" s="85">
        <f t="shared" si="75"/>
        <v>0</v>
      </c>
      <c r="M536" s="85" t="s">
        <v>849</v>
      </c>
      <c r="N536" s="92" t="s">
        <v>840</v>
      </c>
      <c r="O536" s="85">
        <f t="shared" si="72"/>
        <v>0</v>
      </c>
      <c r="P536" s="85" t="s">
        <v>936</v>
      </c>
      <c r="Q536" s="86" t="s">
        <v>840</v>
      </c>
      <c r="R536" s="85">
        <f t="shared" si="76"/>
        <v>0</v>
      </c>
      <c r="S536" s="85" t="s">
        <v>904</v>
      </c>
      <c r="T536" s="87" t="s">
        <v>840</v>
      </c>
      <c r="U536" s="85">
        <f t="shared" si="77"/>
        <v>0</v>
      </c>
      <c r="V536" s="88" t="s">
        <v>840</v>
      </c>
      <c r="W536" s="87" t="s">
        <v>840</v>
      </c>
      <c r="X536" s="85">
        <f t="shared" si="78"/>
        <v>0</v>
      </c>
      <c r="Y536" s="88" t="s">
        <v>840</v>
      </c>
      <c r="Z536" s="89" t="str">
        <f t="shared" si="79"/>
        <v>No cotiza</v>
      </c>
      <c r="AA536" s="89">
        <f t="shared" si="80"/>
        <v>0</v>
      </c>
      <c r="AB536" s="90"/>
    </row>
    <row r="537" spans="1:28" s="91" customFormat="1" ht="28.5" x14ac:dyDescent="0.3">
      <c r="A537" s="80">
        <v>526</v>
      </c>
      <c r="B537" s="81">
        <v>6737</v>
      </c>
      <c r="C537" s="80">
        <v>30</v>
      </c>
      <c r="D537" s="82" t="s">
        <v>562</v>
      </c>
      <c r="E537" s="80" t="s">
        <v>9</v>
      </c>
      <c r="F537" s="80"/>
      <c r="G537" s="83">
        <f t="shared" si="73"/>
        <v>0</v>
      </c>
      <c r="H537" s="84" t="s">
        <v>20</v>
      </c>
      <c r="I537" s="85">
        <f t="shared" si="74"/>
        <v>0</v>
      </c>
      <c r="J537" s="85" t="s">
        <v>904</v>
      </c>
      <c r="K537" s="89" t="s">
        <v>20</v>
      </c>
      <c r="L537" s="85">
        <f t="shared" si="75"/>
        <v>0</v>
      </c>
      <c r="M537" s="85" t="s">
        <v>849</v>
      </c>
      <c r="N537" s="92" t="s">
        <v>840</v>
      </c>
      <c r="O537" s="85">
        <f t="shared" si="72"/>
        <v>0</v>
      </c>
      <c r="P537" s="85" t="s">
        <v>936</v>
      </c>
      <c r="Q537" s="86" t="s">
        <v>840</v>
      </c>
      <c r="R537" s="85">
        <f t="shared" si="76"/>
        <v>0</v>
      </c>
      <c r="S537" s="85" t="s">
        <v>904</v>
      </c>
      <c r="T537" s="87" t="s">
        <v>840</v>
      </c>
      <c r="U537" s="85">
        <f t="shared" si="77"/>
        <v>0</v>
      </c>
      <c r="V537" s="88" t="s">
        <v>840</v>
      </c>
      <c r="W537" s="87" t="s">
        <v>840</v>
      </c>
      <c r="X537" s="85">
        <f t="shared" si="78"/>
        <v>0</v>
      </c>
      <c r="Y537" s="88" t="s">
        <v>840</v>
      </c>
      <c r="Z537" s="89" t="str">
        <f t="shared" si="79"/>
        <v>No cotiza</v>
      </c>
      <c r="AA537" s="89">
        <f t="shared" si="80"/>
        <v>0</v>
      </c>
      <c r="AB537" s="90"/>
    </row>
    <row r="538" spans="1:28" s="91" customFormat="1" ht="28.5" x14ac:dyDescent="0.3">
      <c r="A538" s="80">
        <v>527</v>
      </c>
      <c r="B538" s="81">
        <v>6745</v>
      </c>
      <c r="C538" s="80">
        <v>6</v>
      </c>
      <c r="D538" s="82" t="s">
        <v>563</v>
      </c>
      <c r="E538" s="80" t="s">
        <v>9</v>
      </c>
      <c r="F538" s="80"/>
      <c r="G538" s="83">
        <f t="shared" si="73"/>
        <v>0</v>
      </c>
      <c r="H538" s="84" t="s">
        <v>20</v>
      </c>
      <c r="I538" s="85">
        <f t="shared" si="74"/>
        <v>0</v>
      </c>
      <c r="J538" s="85" t="s">
        <v>904</v>
      </c>
      <c r="K538" s="89" t="s">
        <v>20</v>
      </c>
      <c r="L538" s="85">
        <f t="shared" si="75"/>
        <v>0</v>
      </c>
      <c r="M538" s="85" t="s">
        <v>849</v>
      </c>
      <c r="N538" s="92" t="s">
        <v>840</v>
      </c>
      <c r="O538" s="85">
        <f t="shared" si="72"/>
        <v>0</v>
      </c>
      <c r="P538" s="85" t="s">
        <v>936</v>
      </c>
      <c r="Q538" s="86" t="s">
        <v>840</v>
      </c>
      <c r="R538" s="85">
        <f t="shared" si="76"/>
        <v>0</v>
      </c>
      <c r="S538" s="85" t="s">
        <v>904</v>
      </c>
      <c r="T538" s="87" t="s">
        <v>840</v>
      </c>
      <c r="U538" s="85">
        <f t="shared" si="77"/>
        <v>0</v>
      </c>
      <c r="V538" s="88" t="s">
        <v>840</v>
      </c>
      <c r="W538" s="87" t="s">
        <v>840</v>
      </c>
      <c r="X538" s="85">
        <f t="shared" si="78"/>
        <v>0</v>
      </c>
      <c r="Y538" s="88" t="s">
        <v>840</v>
      </c>
      <c r="Z538" s="89" t="str">
        <f t="shared" si="79"/>
        <v>No cotiza</v>
      </c>
      <c r="AA538" s="89">
        <f t="shared" si="80"/>
        <v>0</v>
      </c>
      <c r="AB538" s="90"/>
    </row>
    <row r="539" spans="1:28" s="91" customFormat="1" ht="28.5" x14ac:dyDescent="0.3">
      <c r="A539" s="80">
        <v>528</v>
      </c>
      <c r="B539" s="81">
        <v>6747</v>
      </c>
      <c r="C539" s="80">
        <v>20</v>
      </c>
      <c r="D539" s="82" t="s">
        <v>564</v>
      </c>
      <c r="E539" s="80" t="s">
        <v>9</v>
      </c>
      <c r="F539" s="80"/>
      <c r="G539" s="83">
        <f t="shared" si="73"/>
        <v>0</v>
      </c>
      <c r="H539" s="84" t="s">
        <v>20</v>
      </c>
      <c r="I539" s="85">
        <f t="shared" si="74"/>
        <v>0</v>
      </c>
      <c r="J539" s="85" t="s">
        <v>904</v>
      </c>
      <c r="K539" s="85" t="s">
        <v>20</v>
      </c>
      <c r="L539" s="85">
        <f t="shared" si="75"/>
        <v>0</v>
      </c>
      <c r="M539" s="85" t="s">
        <v>849</v>
      </c>
      <c r="N539" s="92" t="s">
        <v>840</v>
      </c>
      <c r="O539" s="85">
        <f t="shared" si="72"/>
        <v>0</v>
      </c>
      <c r="P539" s="85" t="s">
        <v>936</v>
      </c>
      <c r="Q539" s="86" t="s">
        <v>840</v>
      </c>
      <c r="R539" s="85">
        <f t="shared" si="76"/>
        <v>0</v>
      </c>
      <c r="S539" s="85" t="s">
        <v>904</v>
      </c>
      <c r="T539" s="87" t="s">
        <v>840</v>
      </c>
      <c r="U539" s="85">
        <f t="shared" si="77"/>
        <v>0</v>
      </c>
      <c r="V539" s="88" t="s">
        <v>840</v>
      </c>
      <c r="W539" s="87" t="s">
        <v>840</v>
      </c>
      <c r="X539" s="85">
        <f t="shared" si="78"/>
        <v>0</v>
      </c>
      <c r="Y539" s="88" t="s">
        <v>840</v>
      </c>
      <c r="Z539" s="89" t="str">
        <f t="shared" si="79"/>
        <v>No cotiza</v>
      </c>
      <c r="AA539" s="89">
        <f t="shared" si="80"/>
        <v>0</v>
      </c>
      <c r="AB539" s="90"/>
    </row>
    <row r="540" spans="1:28" s="91" customFormat="1" ht="28.5" x14ac:dyDescent="0.3">
      <c r="A540" s="80">
        <v>529</v>
      </c>
      <c r="B540" s="81">
        <v>6787</v>
      </c>
      <c r="C540" s="80">
        <v>10</v>
      </c>
      <c r="D540" s="82" t="s">
        <v>565</v>
      </c>
      <c r="E540" s="80" t="s">
        <v>9</v>
      </c>
      <c r="F540" s="80"/>
      <c r="G540" s="83">
        <f t="shared" si="73"/>
        <v>0</v>
      </c>
      <c r="H540" s="84" t="s">
        <v>20</v>
      </c>
      <c r="I540" s="85">
        <f t="shared" si="74"/>
        <v>0</v>
      </c>
      <c r="J540" s="85" t="s">
        <v>904</v>
      </c>
      <c r="K540" s="85" t="s">
        <v>20</v>
      </c>
      <c r="L540" s="85">
        <f t="shared" si="75"/>
        <v>0</v>
      </c>
      <c r="M540" s="85" t="s">
        <v>849</v>
      </c>
      <c r="N540" s="92" t="s">
        <v>840</v>
      </c>
      <c r="O540" s="85">
        <f t="shared" si="72"/>
        <v>0</v>
      </c>
      <c r="P540" s="85" t="s">
        <v>936</v>
      </c>
      <c r="Q540" s="86" t="s">
        <v>840</v>
      </c>
      <c r="R540" s="85">
        <f t="shared" si="76"/>
        <v>0</v>
      </c>
      <c r="S540" s="85" t="s">
        <v>904</v>
      </c>
      <c r="T540" s="87" t="s">
        <v>840</v>
      </c>
      <c r="U540" s="85">
        <f t="shared" si="77"/>
        <v>0</v>
      </c>
      <c r="V540" s="88" t="s">
        <v>840</v>
      </c>
      <c r="W540" s="87" t="s">
        <v>840</v>
      </c>
      <c r="X540" s="85">
        <f t="shared" si="78"/>
        <v>0</v>
      </c>
      <c r="Y540" s="88" t="s">
        <v>840</v>
      </c>
      <c r="Z540" s="89" t="str">
        <f t="shared" si="79"/>
        <v>No cotiza</v>
      </c>
      <c r="AA540" s="89">
        <f t="shared" si="80"/>
        <v>0</v>
      </c>
      <c r="AB540" s="90"/>
    </row>
    <row r="541" spans="1:28" s="19" customFormat="1" x14ac:dyDescent="0.3">
      <c r="A541" s="31">
        <v>530</v>
      </c>
      <c r="B541" s="74">
        <v>6788</v>
      </c>
      <c r="C541" s="32">
        <v>30</v>
      </c>
      <c r="D541" s="45" t="s">
        <v>566</v>
      </c>
      <c r="E541" s="32" t="s">
        <v>9</v>
      </c>
      <c r="F541" s="32"/>
      <c r="G541" s="76">
        <f t="shared" si="73"/>
        <v>0</v>
      </c>
      <c r="H541" s="33" t="s">
        <v>20</v>
      </c>
      <c r="I541" s="34">
        <f t="shared" si="74"/>
        <v>0</v>
      </c>
      <c r="J541" s="34" t="s">
        <v>904</v>
      </c>
      <c r="K541" s="40" t="s">
        <v>20</v>
      </c>
      <c r="L541" s="34">
        <f t="shared" si="75"/>
        <v>0</v>
      </c>
      <c r="M541" s="34" t="s">
        <v>849</v>
      </c>
      <c r="N541" s="41" t="s">
        <v>840</v>
      </c>
      <c r="O541" s="34">
        <f t="shared" si="72"/>
        <v>0</v>
      </c>
      <c r="P541" s="34" t="s">
        <v>936</v>
      </c>
      <c r="Q541" s="36">
        <v>6</v>
      </c>
      <c r="R541" s="34">
        <f t="shared" si="76"/>
        <v>180</v>
      </c>
      <c r="S541" s="34" t="s">
        <v>907</v>
      </c>
      <c r="T541" s="37" t="s">
        <v>840</v>
      </c>
      <c r="U541" s="34">
        <f t="shared" si="77"/>
        <v>0</v>
      </c>
      <c r="V541" s="38" t="s">
        <v>840</v>
      </c>
      <c r="W541" s="37" t="s">
        <v>840</v>
      </c>
      <c r="X541" s="34">
        <f t="shared" si="78"/>
        <v>0</v>
      </c>
      <c r="Y541" s="38" t="s">
        <v>840</v>
      </c>
      <c r="Z541" s="39">
        <f t="shared" si="79"/>
        <v>6</v>
      </c>
      <c r="AA541" s="40">
        <f t="shared" si="80"/>
        <v>180</v>
      </c>
      <c r="AB541" s="30"/>
    </row>
    <row r="542" spans="1:28" s="19" customFormat="1" ht="42.75" x14ac:dyDescent="0.3">
      <c r="A542" s="31">
        <v>531</v>
      </c>
      <c r="B542" s="74">
        <v>6795</v>
      </c>
      <c r="C542" s="32">
        <v>15</v>
      </c>
      <c r="D542" s="45" t="s">
        <v>567</v>
      </c>
      <c r="E542" s="32" t="s">
        <v>9</v>
      </c>
      <c r="F542" s="32"/>
      <c r="G542" s="76">
        <f t="shared" si="73"/>
        <v>0</v>
      </c>
      <c r="H542" s="33" t="s">
        <v>20</v>
      </c>
      <c r="I542" s="34">
        <f t="shared" si="74"/>
        <v>0</v>
      </c>
      <c r="J542" s="34" t="s">
        <v>904</v>
      </c>
      <c r="K542" s="40" t="s">
        <v>20</v>
      </c>
      <c r="L542" s="34">
        <f t="shared" si="75"/>
        <v>0</v>
      </c>
      <c r="M542" s="34" t="s">
        <v>849</v>
      </c>
      <c r="N542" s="41" t="s">
        <v>840</v>
      </c>
      <c r="O542" s="34">
        <f t="shared" si="72"/>
        <v>0</v>
      </c>
      <c r="P542" s="34" t="s">
        <v>936</v>
      </c>
      <c r="Q542" s="36">
        <v>624.65</v>
      </c>
      <c r="R542" s="34">
        <f t="shared" si="76"/>
        <v>9369.75</v>
      </c>
      <c r="S542" s="34" t="s">
        <v>904</v>
      </c>
      <c r="T542" s="37">
        <v>990</v>
      </c>
      <c r="U542" s="34">
        <f t="shared" si="77"/>
        <v>14850</v>
      </c>
      <c r="V542" s="38" t="s">
        <v>928</v>
      </c>
      <c r="W542" s="37" t="s">
        <v>840</v>
      </c>
      <c r="X542" s="34">
        <f t="shared" si="78"/>
        <v>0</v>
      </c>
      <c r="Y542" s="38" t="s">
        <v>840</v>
      </c>
      <c r="Z542" s="39">
        <f t="shared" si="79"/>
        <v>807.32500000000005</v>
      </c>
      <c r="AA542" s="40">
        <f t="shared" si="80"/>
        <v>12109.875</v>
      </c>
      <c r="AB542" s="30"/>
    </row>
    <row r="543" spans="1:28" s="19" customFormat="1" ht="57" x14ac:dyDescent="0.3">
      <c r="A543" s="31">
        <v>532</v>
      </c>
      <c r="B543" s="74">
        <v>6796</v>
      </c>
      <c r="C543" s="32">
        <v>2</v>
      </c>
      <c r="D543" s="45" t="s">
        <v>568</v>
      </c>
      <c r="E543" s="32" t="s">
        <v>9</v>
      </c>
      <c r="F543" s="32"/>
      <c r="G543" s="76">
        <f t="shared" si="73"/>
        <v>0</v>
      </c>
      <c r="H543" s="33">
        <v>162.5</v>
      </c>
      <c r="I543" s="34">
        <f t="shared" si="74"/>
        <v>325</v>
      </c>
      <c r="J543" s="34" t="s">
        <v>848</v>
      </c>
      <c r="K543" s="39" t="s">
        <v>20</v>
      </c>
      <c r="L543" s="34">
        <f t="shared" si="75"/>
        <v>0</v>
      </c>
      <c r="M543" s="34" t="s">
        <v>849</v>
      </c>
      <c r="N543" s="41" t="s">
        <v>840</v>
      </c>
      <c r="O543" s="34">
        <f t="shared" si="72"/>
        <v>0</v>
      </c>
      <c r="P543" s="34" t="s">
        <v>936</v>
      </c>
      <c r="Q543" s="36">
        <v>225</v>
      </c>
      <c r="R543" s="34">
        <f t="shared" si="76"/>
        <v>450</v>
      </c>
      <c r="S543" s="34" t="s">
        <v>907</v>
      </c>
      <c r="T543" s="37" t="s">
        <v>840</v>
      </c>
      <c r="U543" s="34">
        <f t="shared" si="77"/>
        <v>0</v>
      </c>
      <c r="V543" s="38" t="s">
        <v>840</v>
      </c>
      <c r="W543" s="37" t="s">
        <v>840</v>
      </c>
      <c r="X543" s="34">
        <f t="shared" si="78"/>
        <v>0</v>
      </c>
      <c r="Y543" s="38" t="s">
        <v>840</v>
      </c>
      <c r="Z543" s="39">
        <f t="shared" si="79"/>
        <v>193.75</v>
      </c>
      <c r="AA543" s="40">
        <f t="shared" si="80"/>
        <v>387.5</v>
      </c>
      <c r="AB543" s="30"/>
    </row>
    <row r="544" spans="1:28" s="91" customFormat="1" ht="28.5" x14ac:dyDescent="0.3">
      <c r="A544" s="80">
        <v>533</v>
      </c>
      <c r="B544" s="81">
        <v>6882</v>
      </c>
      <c r="C544" s="80">
        <v>2</v>
      </c>
      <c r="D544" s="82" t="s">
        <v>569</v>
      </c>
      <c r="E544" s="80" t="s">
        <v>9</v>
      </c>
      <c r="F544" s="80"/>
      <c r="G544" s="83">
        <f t="shared" si="73"/>
        <v>0</v>
      </c>
      <c r="H544" s="84" t="s">
        <v>20</v>
      </c>
      <c r="I544" s="85">
        <f t="shared" si="74"/>
        <v>0</v>
      </c>
      <c r="J544" s="85" t="s">
        <v>904</v>
      </c>
      <c r="K544" s="89" t="s">
        <v>20</v>
      </c>
      <c r="L544" s="85">
        <f t="shared" si="75"/>
        <v>0</v>
      </c>
      <c r="M544" s="85" t="s">
        <v>849</v>
      </c>
      <c r="N544" s="92" t="s">
        <v>840</v>
      </c>
      <c r="O544" s="85">
        <f t="shared" si="72"/>
        <v>0</v>
      </c>
      <c r="P544" s="85" t="s">
        <v>936</v>
      </c>
      <c r="Q544" s="86" t="s">
        <v>840</v>
      </c>
      <c r="R544" s="85">
        <f t="shared" si="76"/>
        <v>0</v>
      </c>
      <c r="S544" s="85" t="s">
        <v>904</v>
      </c>
      <c r="T544" s="87" t="s">
        <v>840</v>
      </c>
      <c r="U544" s="85">
        <f t="shared" si="77"/>
        <v>0</v>
      </c>
      <c r="V544" s="88" t="s">
        <v>840</v>
      </c>
      <c r="W544" s="87" t="s">
        <v>840</v>
      </c>
      <c r="X544" s="85">
        <f t="shared" si="78"/>
        <v>0</v>
      </c>
      <c r="Y544" s="88" t="s">
        <v>840</v>
      </c>
      <c r="Z544" s="89" t="str">
        <f t="shared" si="79"/>
        <v>No cotiza</v>
      </c>
      <c r="AA544" s="89">
        <f t="shared" si="80"/>
        <v>0</v>
      </c>
      <c r="AB544" s="90"/>
    </row>
    <row r="545" spans="1:28" s="19" customFormat="1" ht="28.5" x14ac:dyDescent="0.3">
      <c r="A545" s="31">
        <v>534</v>
      </c>
      <c r="B545" s="74">
        <v>6884</v>
      </c>
      <c r="C545" s="32">
        <v>38</v>
      </c>
      <c r="D545" s="45" t="s">
        <v>570</v>
      </c>
      <c r="E545" s="32" t="s">
        <v>9</v>
      </c>
      <c r="F545" s="32"/>
      <c r="G545" s="76">
        <f t="shared" si="73"/>
        <v>0</v>
      </c>
      <c r="H545" s="33" t="s">
        <v>20</v>
      </c>
      <c r="I545" s="34">
        <f t="shared" si="74"/>
        <v>0</v>
      </c>
      <c r="J545" s="34" t="s">
        <v>904</v>
      </c>
      <c r="K545" s="42">
        <v>2110.34</v>
      </c>
      <c r="L545" s="34">
        <f t="shared" si="75"/>
        <v>80192.920000000013</v>
      </c>
      <c r="M545" s="34" t="s">
        <v>852</v>
      </c>
      <c r="N545" s="43">
        <v>458</v>
      </c>
      <c r="O545" s="34">
        <f t="shared" si="72"/>
        <v>17404</v>
      </c>
      <c r="P545" s="34" t="s">
        <v>862</v>
      </c>
      <c r="Q545" s="36">
        <v>642.03300000000013</v>
      </c>
      <c r="R545" s="34">
        <f t="shared" si="76"/>
        <v>24397.254000000004</v>
      </c>
      <c r="S545" s="34" t="s">
        <v>907</v>
      </c>
      <c r="T545" s="37" t="s">
        <v>840</v>
      </c>
      <c r="U545" s="34">
        <f t="shared" si="77"/>
        <v>0</v>
      </c>
      <c r="V545" s="38" t="s">
        <v>840</v>
      </c>
      <c r="W545" s="37">
        <v>917.19</v>
      </c>
      <c r="X545" s="34">
        <f t="shared" si="78"/>
        <v>34853.22</v>
      </c>
      <c r="Y545" s="38" t="s">
        <v>933</v>
      </c>
      <c r="Z545" s="39">
        <f t="shared" si="79"/>
        <v>779.61150000000009</v>
      </c>
      <c r="AA545" s="40">
        <f t="shared" si="80"/>
        <v>29625.237000000005</v>
      </c>
      <c r="AB545" s="30"/>
    </row>
    <row r="546" spans="1:28" s="91" customFormat="1" ht="28.5" x14ac:dyDescent="0.3">
      <c r="A546" s="80">
        <v>535</v>
      </c>
      <c r="B546" s="81">
        <v>6935</v>
      </c>
      <c r="C546" s="80">
        <v>7</v>
      </c>
      <c r="D546" s="82" t="s">
        <v>571</v>
      </c>
      <c r="E546" s="80" t="s">
        <v>9</v>
      </c>
      <c r="F546" s="80"/>
      <c r="G546" s="83">
        <f t="shared" si="73"/>
        <v>0</v>
      </c>
      <c r="H546" s="84" t="s">
        <v>20</v>
      </c>
      <c r="I546" s="85">
        <f t="shared" si="74"/>
        <v>0</v>
      </c>
      <c r="J546" s="85" t="s">
        <v>904</v>
      </c>
      <c r="K546" s="85" t="s">
        <v>20</v>
      </c>
      <c r="L546" s="85">
        <f t="shared" si="75"/>
        <v>0</v>
      </c>
      <c r="M546" s="85" t="s">
        <v>849</v>
      </c>
      <c r="N546" s="92" t="s">
        <v>840</v>
      </c>
      <c r="O546" s="85">
        <f t="shared" si="72"/>
        <v>0</v>
      </c>
      <c r="P546" s="85" t="s">
        <v>936</v>
      </c>
      <c r="Q546" s="86" t="s">
        <v>840</v>
      </c>
      <c r="R546" s="85">
        <f t="shared" si="76"/>
        <v>0</v>
      </c>
      <c r="S546" s="85" t="s">
        <v>904</v>
      </c>
      <c r="T546" s="87" t="s">
        <v>840</v>
      </c>
      <c r="U546" s="85">
        <f t="shared" si="77"/>
        <v>0</v>
      </c>
      <c r="V546" s="88" t="s">
        <v>840</v>
      </c>
      <c r="W546" s="87" t="s">
        <v>840</v>
      </c>
      <c r="X546" s="85">
        <f t="shared" si="78"/>
        <v>0</v>
      </c>
      <c r="Y546" s="88" t="s">
        <v>840</v>
      </c>
      <c r="Z546" s="89" t="str">
        <f t="shared" si="79"/>
        <v>No cotiza</v>
      </c>
      <c r="AA546" s="89">
        <f t="shared" si="80"/>
        <v>0</v>
      </c>
      <c r="AB546" s="90"/>
    </row>
    <row r="547" spans="1:28" s="19" customFormat="1" ht="28.5" x14ac:dyDescent="0.3">
      <c r="A547" s="31">
        <v>536</v>
      </c>
      <c r="B547" s="74">
        <v>6940</v>
      </c>
      <c r="C547" s="32">
        <v>26</v>
      </c>
      <c r="D547" s="45" t="s">
        <v>572</v>
      </c>
      <c r="E547" s="32" t="s">
        <v>9</v>
      </c>
      <c r="F547" s="32"/>
      <c r="G547" s="76">
        <f t="shared" si="73"/>
        <v>0</v>
      </c>
      <c r="H547" s="33" t="s">
        <v>20</v>
      </c>
      <c r="I547" s="34">
        <f t="shared" si="74"/>
        <v>0</v>
      </c>
      <c r="J547" s="34" t="s">
        <v>904</v>
      </c>
      <c r="K547" s="34" t="s">
        <v>20</v>
      </c>
      <c r="L547" s="34">
        <f t="shared" si="75"/>
        <v>0</v>
      </c>
      <c r="M547" s="34" t="s">
        <v>849</v>
      </c>
      <c r="N547" s="42">
        <v>244</v>
      </c>
      <c r="O547" s="34">
        <f t="shared" si="72"/>
        <v>6344</v>
      </c>
      <c r="P547" s="34" t="s">
        <v>900</v>
      </c>
      <c r="Q547" s="36" t="s">
        <v>840</v>
      </c>
      <c r="R547" s="34">
        <f t="shared" si="76"/>
        <v>0</v>
      </c>
      <c r="S547" s="34" t="s">
        <v>904</v>
      </c>
      <c r="T547" s="37" t="s">
        <v>840</v>
      </c>
      <c r="U547" s="34">
        <f t="shared" si="77"/>
        <v>0</v>
      </c>
      <c r="V547" s="38" t="s">
        <v>840</v>
      </c>
      <c r="W547" s="37">
        <v>249.63</v>
      </c>
      <c r="X547" s="34">
        <f t="shared" si="78"/>
        <v>6490.38</v>
      </c>
      <c r="Y547" s="38" t="s">
        <v>933</v>
      </c>
      <c r="Z547" s="39">
        <f t="shared" si="79"/>
        <v>246.815</v>
      </c>
      <c r="AA547" s="40">
        <f t="shared" si="80"/>
        <v>6417.19</v>
      </c>
      <c r="AB547" s="30"/>
    </row>
    <row r="548" spans="1:28" s="19" customFormat="1" ht="42.75" x14ac:dyDescent="0.3">
      <c r="A548" s="31">
        <v>537</v>
      </c>
      <c r="B548" s="74">
        <v>6946</v>
      </c>
      <c r="C548" s="32">
        <v>40</v>
      </c>
      <c r="D548" s="45" t="s">
        <v>573</v>
      </c>
      <c r="E548" s="32" t="s">
        <v>9</v>
      </c>
      <c r="F548" s="32"/>
      <c r="G548" s="76">
        <f t="shared" si="73"/>
        <v>0</v>
      </c>
      <c r="H548" s="33" t="s">
        <v>20</v>
      </c>
      <c r="I548" s="34">
        <f t="shared" si="74"/>
        <v>0</v>
      </c>
      <c r="J548" s="34" t="s">
        <v>904</v>
      </c>
      <c r="K548" s="44">
        <v>226.7</v>
      </c>
      <c r="L548" s="34">
        <f t="shared" si="75"/>
        <v>9068</v>
      </c>
      <c r="M548" s="34" t="s">
        <v>852</v>
      </c>
      <c r="N548" s="43">
        <v>107</v>
      </c>
      <c r="O548" s="34">
        <f t="shared" si="72"/>
        <v>4280</v>
      </c>
      <c r="P548" s="34" t="s">
        <v>862</v>
      </c>
      <c r="Q548" s="36" t="s">
        <v>840</v>
      </c>
      <c r="R548" s="34">
        <f t="shared" si="76"/>
        <v>0</v>
      </c>
      <c r="S548" s="34" t="s">
        <v>904</v>
      </c>
      <c r="T548" s="37">
        <v>66</v>
      </c>
      <c r="U548" s="34">
        <f t="shared" si="77"/>
        <v>2640</v>
      </c>
      <c r="V548" s="38" t="s">
        <v>928</v>
      </c>
      <c r="W548" s="37">
        <v>522</v>
      </c>
      <c r="X548" s="34">
        <f t="shared" si="78"/>
        <v>20880</v>
      </c>
      <c r="Y548" s="38" t="s">
        <v>933</v>
      </c>
      <c r="Z548" s="39">
        <f t="shared" si="79"/>
        <v>166.85</v>
      </c>
      <c r="AA548" s="40">
        <f t="shared" si="80"/>
        <v>6674</v>
      </c>
      <c r="AB548" s="30"/>
    </row>
    <row r="549" spans="1:28" s="19" customFormat="1" ht="42.75" x14ac:dyDescent="0.3">
      <c r="A549" s="31">
        <v>538</v>
      </c>
      <c r="B549" s="74">
        <v>6948</v>
      </c>
      <c r="C549" s="32">
        <v>5</v>
      </c>
      <c r="D549" s="45" t="s">
        <v>574</v>
      </c>
      <c r="E549" s="32" t="s">
        <v>9</v>
      </c>
      <c r="F549" s="32"/>
      <c r="G549" s="76">
        <f t="shared" si="73"/>
        <v>0</v>
      </c>
      <c r="H549" s="33" t="s">
        <v>20</v>
      </c>
      <c r="I549" s="34">
        <f t="shared" si="74"/>
        <v>0</v>
      </c>
      <c r="J549" s="34" t="s">
        <v>904</v>
      </c>
      <c r="K549" s="39" t="s">
        <v>20</v>
      </c>
      <c r="L549" s="34">
        <f t="shared" si="75"/>
        <v>0</v>
      </c>
      <c r="M549" s="34" t="s">
        <v>849</v>
      </c>
      <c r="N549" s="41" t="s">
        <v>840</v>
      </c>
      <c r="O549" s="34">
        <f t="shared" si="72"/>
        <v>0</v>
      </c>
      <c r="P549" s="34" t="s">
        <v>936</v>
      </c>
      <c r="Q549" s="36" t="s">
        <v>840</v>
      </c>
      <c r="R549" s="34">
        <f t="shared" si="76"/>
        <v>0</v>
      </c>
      <c r="S549" s="34" t="s">
        <v>904</v>
      </c>
      <c r="T549" s="37">
        <v>480</v>
      </c>
      <c r="U549" s="34">
        <f t="shared" si="77"/>
        <v>2400</v>
      </c>
      <c r="V549" s="38" t="s">
        <v>928</v>
      </c>
      <c r="W549" s="37" t="s">
        <v>840</v>
      </c>
      <c r="X549" s="34">
        <f t="shared" si="78"/>
        <v>0</v>
      </c>
      <c r="Y549" s="38" t="s">
        <v>840</v>
      </c>
      <c r="Z549" s="39">
        <f t="shared" si="79"/>
        <v>480</v>
      </c>
      <c r="AA549" s="40">
        <f t="shared" si="80"/>
        <v>2400</v>
      </c>
      <c r="AB549" s="30"/>
    </row>
    <row r="550" spans="1:28" s="91" customFormat="1" ht="28.5" x14ac:dyDescent="0.3">
      <c r="A550" s="80">
        <v>539</v>
      </c>
      <c r="B550" s="81">
        <v>7041</v>
      </c>
      <c r="C550" s="80">
        <v>6</v>
      </c>
      <c r="D550" s="82" t="s">
        <v>575</v>
      </c>
      <c r="E550" s="80" t="s">
        <v>9</v>
      </c>
      <c r="F550" s="80"/>
      <c r="G550" s="83">
        <f t="shared" si="73"/>
        <v>0</v>
      </c>
      <c r="H550" s="84" t="s">
        <v>20</v>
      </c>
      <c r="I550" s="85">
        <f t="shared" si="74"/>
        <v>0</v>
      </c>
      <c r="J550" s="85" t="s">
        <v>904</v>
      </c>
      <c r="K550" s="85" t="s">
        <v>20</v>
      </c>
      <c r="L550" s="85">
        <f t="shared" si="75"/>
        <v>0</v>
      </c>
      <c r="M550" s="85" t="s">
        <v>849</v>
      </c>
      <c r="N550" s="85" t="s">
        <v>840</v>
      </c>
      <c r="O550" s="85">
        <f t="shared" si="72"/>
        <v>0</v>
      </c>
      <c r="P550" s="85" t="s">
        <v>936</v>
      </c>
      <c r="Q550" s="86" t="s">
        <v>840</v>
      </c>
      <c r="R550" s="85">
        <f t="shared" si="76"/>
        <v>0</v>
      </c>
      <c r="S550" s="85" t="s">
        <v>904</v>
      </c>
      <c r="T550" s="87" t="s">
        <v>840</v>
      </c>
      <c r="U550" s="85">
        <f t="shared" si="77"/>
        <v>0</v>
      </c>
      <c r="V550" s="88" t="s">
        <v>840</v>
      </c>
      <c r="W550" s="87" t="s">
        <v>840</v>
      </c>
      <c r="X550" s="85">
        <f t="shared" si="78"/>
        <v>0</v>
      </c>
      <c r="Y550" s="88" t="s">
        <v>840</v>
      </c>
      <c r="Z550" s="89" t="str">
        <f t="shared" si="79"/>
        <v>No cotiza</v>
      </c>
      <c r="AA550" s="89">
        <f t="shared" si="80"/>
        <v>0</v>
      </c>
      <c r="AB550" s="90"/>
    </row>
    <row r="551" spans="1:28" s="91" customFormat="1" ht="28.5" x14ac:dyDescent="0.3">
      <c r="A551" s="80">
        <v>540</v>
      </c>
      <c r="B551" s="81">
        <v>7042</v>
      </c>
      <c r="C551" s="80">
        <v>5</v>
      </c>
      <c r="D551" s="82" t="s">
        <v>576</v>
      </c>
      <c r="E551" s="80" t="s">
        <v>9</v>
      </c>
      <c r="F551" s="80"/>
      <c r="G551" s="83">
        <f t="shared" si="73"/>
        <v>0</v>
      </c>
      <c r="H551" s="84" t="s">
        <v>20</v>
      </c>
      <c r="I551" s="85">
        <f t="shared" si="74"/>
        <v>0</v>
      </c>
      <c r="J551" s="85" t="s">
        <v>904</v>
      </c>
      <c r="K551" s="85" t="s">
        <v>20</v>
      </c>
      <c r="L551" s="85">
        <f t="shared" si="75"/>
        <v>0</v>
      </c>
      <c r="M551" s="85" t="s">
        <v>849</v>
      </c>
      <c r="N551" s="85" t="s">
        <v>840</v>
      </c>
      <c r="O551" s="85">
        <f t="shared" si="72"/>
        <v>0</v>
      </c>
      <c r="P551" s="85" t="s">
        <v>936</v>
      </c>
      <c r="Q551" s="86" t="s">
        <v>840</v>
      </c>
      <c r="R551" s="85">
        <f t="shared" si="76"/>
        <v>0</v>
      </c>
      <c r="S551" s="85" t="s">
        <v>904</v>
      </c>
      <c r="T551" s="87" t="s">
        <v>840</v>
      </c>
      <c r="U551" s="85">
        <f t="shared" si="77"/>
        <v>0</v>
      </c>
      <c r="V551" s="88" t="s">
        <v>840</v>
      </c>
      <c r="W551" s="87" t="s">
        <v>840</v>
      </c>
      <c r="X551" s="85">
        <f t="shared" si="78"/>
        <v>0</v>
      </c>
      <c r="Y551" s="88" t="s">
        <v>840</v>
      </c>
      <c r="Z551" s="89" t="str">
        <f t="shared" si="79"/>
        <v>No cotiza</v>
      </c>
      <c r="AA551" s="89">
        <f t="shared" si="80"/>
        <v>0</v>
      </c>
      <c r="AB551" s="90"/>
    </row>
    <row r="552" spans="1:28" s="91" customFormat="1" ht="28.5" x14ac:dyDescent="0.3">
      <c r="A552" s="80">
        <v>541</v>
      </c>
      <c r="B552" s="81">
        <v>7043</v>
      </c>
      <c r="C552" s="80">
        <v>5</v>
      </c>
      <c r="D552" s="82" t="s">
        <v>577</v>
      </c>
      <c r="E552" s="80" t="s">
        <v>9</v>
      </c>
      <c r="F552" s="80"/>
      <c r="G552" s="83">
        <f t="shared" si="73"/>
        <v>0</v>
      </c>
      <c r="H552" s="84" t="s">
        <v>20</v>
      </c>
      <c r="I552" s="85">
        <f t="shared" si="74"/>
        <v>0</v>
      </c>
      <c r="J552" s="85" t="s">
        <v>904</v>
      </c>
      <c r="K552" s="85" t="s">
        <v>20</v>
      </c>
      <c r="L552" s="85">
        <f t="shared" si="75"/>
        <v>0</v>
      </c>
      <c r="M552" s="85" t="s">
        <v>849</v>
      </c>
      <c r="N552" s="85" t="s">
        <v>840</v>
      </c>
      <c r="O552" s="85">
        <f t="shared" si="72"/>
        <v>0</v>
      </c>
      <c r="P552" s="85" t="s">
        <v>936</v>
      </c>
      <c r="Q552" s="86" t="s">
        <v>840</v>
      </c>
      <c r="R552" s="85">
        <f t="shared" si="76"/>
        <v>0</v>
      </c>
      <c r="S552" s="85" t="s">
        <v>904</v>
      </c>
      <c r="T552" s="87" t="s">
        <v>840</v>
      </c>
      <c r="U552" s="85">
        <f t="shared" si="77"/>
        <v>0</v>
      </c>
      <c r="V552" s="88" t="s">
        <v>840</v>
      </c>
      <c r="W552" s="87" t="s">
        <v>840</v>
      </c>
      <c r="X552" s="85">
        <f t="shared" si="78"/>
        <v>0</v>
      </c>
      <c r="Y552" s="88" t="s">
        <v>840</v>
      </c>
      <c r="Z552" s="89" t="str">
        <f t="shared" si="79"/>
        <v>No cotiza</v>
      </c>
      <c r="AA552" s="89">
        <f t="shared" si="80"/>
        <v>0</v>
      </c>
      <c r="AB552" s="90"/>
    </row>
    <row r="553" spans="1:28" s="91" customFormat="1" x14ac:dyDescent="0.3">
      <c r="A553" s="80">
        <v>542</v>
      </c>
      <c r="B553" s="81">
        <v>7059</v>
      </c>
      <c r="C553" s="80">
        <v>5</v>
      </c>
      <c r="D553" s="82" t="s">
        <v>578</v>
      </c>
      <c r="E553" s="80" t="s">
        <v>9</v>
      </c>
      <c r="F553" s="80"/>
      <c r="G553" s="83">
        <f t="shared" si="73"/>
        <v>0</v>
      </c>
      <c r="H553" s="84" t="s">
        <v>20</v>
      </c>
      <c r="I553" s="85">
        <f t="shared" si="74"/>
        <v>0</v>
      </c>
      <c r="J553" s="85" t="s">
        <v>904</v>
      </c>
      <c r="K553" s="85" t="s">
        <v>20</v>
      </c>
      <c r="L553" s="85">
        <f t="shared" si="75"/>
        <v>0</v>
      </c>
      <c r="M553" s="85" t="s">
        <v>849</v>
      </c>
      <c r="N553" s="92" t="s">
        <v>840</v>
      </c>
      <c r="O553" s="85">
        <f t="shared" si="72"/>
        <v>0</v>
      </c>
      <c r="P553" s="85" t="s">
        <v>936</v>
      </c>
      <c r="Q553" s="86" t="s">
        <v>840</v>
      </c>
      <c r="R553" s="85">
        <f t="shared" si="76"/>
        <v>0</v>
      </c>
      <c r="S553" s="85" t="s">
        <v>904</v>
      </c>
      <c r="T553" s="87" t="s">
        <v>840</v>
      </c>
      <c r="U553" s="85">
        <f t="shared" si="77"/>
        <v>0</v>
      </c>
      <c r="V553" s="88" t="s">
        <v>840</v>
      </c>
      <c r="W553" s="87" t="s">
        <v>840</v>
      </c>
      <c r="X553" s="85">
        <f t="shared" si="78"/>
        <v>0</v>
      </c>
      <c r="Y553" s="88" t="s">
        <v>840</v>
      </c>
      <c r="Z553" s="89" t="str">
        <f t="shared" si="79"/>
        <v>No cotiza</v>
      </c>
      <c r="AA553" s="89">
        <f t="shared" si="80"/>
        <v>0</v>
      </c>
      <c r="AB553" s="90"/>
    </row>
    <row r="554" spans="1:28" s="91" customFormat="1" x14ac:dyDescent="0.3">
      <c r="A554" s="80">
        <v>543</v>
      </c>
      <c r="B554" s="81">
        <v>7091</v>
      </c>
      <c r="C554" s="80">
        <v>15</v>
      </c>
      <c r="D554" s="82" t="s">
        <v>579</v>
      </c>
      <c r="E554" s="80" t="s">
        <v>9</v>
      </c>
      <c r="F554" s="80"/>
      <c r="G554" s="83">
        <f t="shared" si="73"/>
        <v>0</v>
      </c>
      <c r="H554" s="84" t="s">
        <v>20</v>
      </c>
      <c r="I554" s="85">
        <f t="shared" si="74"/>
        <v>0</v>
      </c>
      <c r="J554" s="85" t="s">
        <v>904</v>
      </c>
      <c r="K554" s="85" t="s">
        <v>20</v>
      </c>
      <c r="L554" s="85">
        <f t="shared" si="75"/>
        <v>0</v>
      </c>
      <c r="M554" s="85" t="s">
        <v>849</v>
      </c>
      <c r="N554" s="92" t="s">
        <v>840</v>
      </c>
      <c r="O554" s="85">
        <f t="shared" si="72"/>
        <v>0</v>
      </c>
      <c r="P554" s="85" t="s">
        <v>936</v>
      </c>
      <c r="Q554" s="86" t="s">
        <v>840</v>
      </c>
      <c r="R554" s="85">
        <f t="shared" si="76"/>
        <v>0</v>
      </c>
      <c r="S554" s="85" t="s">
        <v>904</v>
      </c>
      <c r="T554" s="87" t="s">
        <v>840</v>
      </c>
      <c r="U554" s="85">
        <f t="shared" si="77"/>
        <v>0</v>
      </c>
      <c r="V554" s="88" t="s">
        <v>840</v>
      </c>
      <c r="W554" s="87" t="s">
        <v>840</v>
      </c>
      <c r="X554" s="85">
        <f t="shared" si="78"/>
        <v>0</v>
      </c>
      <c r="Y554" s="88" t="s">
        <v>840</v>
      </c>
      <c r="Z554" s="89" t="str">
        <f t="shared" si="79"/>
        <v>No cotiza</v>
      </c>
      <c r="AA554" s="89">
        <f t="shared" si="80"/>
        <v>0</v>
      </c>
      <c r="AB554" s="90"/>
    </row>
    <row r="555" spans="1:28" s="19" customFormat="1" ht="57" x14ac:dyDescent="0.3">
      <c r="A555" s="31">
        <v>544</v>
      </c>
      <c r="B555" s="74">
        <v>7099</v>
      </c>
      <c r="C555" s="32">
        <v>22</v>
      </c>
      <c r="D555" s="45" t="s">
        <v>580</v>
      </c>
      <c r="E555" s="32" t="s">
        <v>9</v>
      </c>
      <c r="F555" s="32"/>
      <c r="G555" s="76">
        <f t="shared" si="73"/>
        <v>0</v>
      </c>
      <c r="H555" s="33">
        <v>49.4</v>
      </c>
      <c r="I555" s="34">
        <f t="shared" si="74"/>
        <v>1086.8</v>
      </c>
      <c r="J555" s="34" t="s">
        <v>848</v>
      </c>
      <c r="K555" s="34" t="s">
        <v>20</v>
      </c>
      <c r="L555" s="34">
        <f t="shared" si="75"/>
        <v>0</v>
      </c>
      <c r="M555" s="34" t="s">
        <v>849</v>
      </c>
      <c r="N555" s="41" t="s">
        <v>840</v>
      </c>
      <c r="O555" s="34">
        <f t="shared" si="72"/>
        <v>0</v>
      </c>
      <c r="P555" s="34" t="s">
        <v>936</v>
      </c>
      <c r="Q555" s="36" t="s">
        <v>840</v>
      </c>
      <c r="R555" s="34">
        <f t="shared" si="76"/>
        <v>0</v>
      </c>
      <c r="S555" s="34" t="s">
        <v>904</v>
      </c>
      <c r="T555" s="37">
        <v>195</v>
      </c>
      <c r="U555" s="34">
        <f t="shared" si="77"/>
        <v>4290</v>
      </c>
      <c r="V555" s="38" t="s">
        <v>928</v>
      </c>
      <c r="W555" s="37" t="s">
        <v>840</v>
      </c>
      <c r="X555" s="34">
        <f t="shared" si="78"/>
        <v>0</v>
      </c>
      <c r="Y555" s="38" t="s">
        <v>840</v>
      </c>
      <c r="Z555" s="39">
        <f t="shared" si="79"/>
        <v>122.19999999999999</v>
      </c>
      <c r="AA555" s="40">
        <f t="shared" si="80"/>
        <v>2688.3999999999996</v>
      </c>
      <c r="AB555" s="30"/>
    </row>
    <row r="556" spans="1:28" s="19" customFormat="1" ht="57" x14ac:dyDescent="0.3">
      <c r="A556" s="31">
        <v>545</v>
      </c>
      <c r="B556" s="74">
        <v>7104</v>
      </c>
      <c r="C556" s="32">
        <v>15</v>
      </c>
      <c r="D556" s="45" t="s">
        <v>581</v>
      </c>
      <c r="E556" s="32" t="s">
        <v>9</v>
      </c>
      <c r="F556" s="32"/>
      <c r="G556" s="76">
        <f t="shared" si="73"/>
        <v>0</v>
      </c>
      <c r="H556" s="33">
        <v>65</v>
      </c>
      <c r="I556" s="34">
        <f t="shared" si="74"/>
        <v>975</v>
      </c>
      <c r="J556" s="34" t="s">
        <v>848</v>
      </c>
      <c r="K556" s="34" t="s">
        <v>20</v>
      </c>
      <c r="L556" s="34">
        <f t="shared" si="75"/>
        <v>0</v>
      </c>
      <c r="M556" s="34" t="s">
        <v>849</v>
      </c>
      <c r="N556" s="41" t="s">
        <v>840</v>
      </c>
      <c r="O556" s="34">
        <f t="shared" si="72"/>
        <v>0</v>
      </c>
      <c r="P556" s="34" t="s">
        <v>936</v>
      </c>
      <c r="Q556" s="36" t="s">
        <v>840</v>
      </c>
      <c r="R556" s="34">
        <f t="shared" si="76"/>
        <v>0</v>
      </c>
      <c r="S556" s="34" t="s">
        <v>904</v>
      </c>
      <c r="T556" s="37">
        <v>292.5</v>
      </c>
      <c r="U556" s="34">
        <f t="shared" si="77"/>
        <v>4387.5</v>
      </c>
      <c r="V556" s="38" t="s">
        <v>928</v>
      </c>
      <c r="W556" s="37" t="s">
        <v>840</v>
      </c>
      <c r="X556" s="34">
        <f t="shared" si="78"/>
        <v>0</v>
      </c>
      <c r="Y556" s="38" t="s">
        <v>840</v>
      </c>
      <c r="Z556" s="39">
        <f t="shared" si="79"/>
        <v>178.75</v>
      </c>
      <c r="AA556" s="40">
        <f t="shared" si="80"/>
        <v>2681.25</v>
      </c>
      <c r="AB556" s="30"/>
    </row>
    <row r="557" spans="1:28" s="19" customFormat="1" ht="42.75" x14ac:dyDescent="0.3">
      <c r="A557" s="31">
        <v>546</v>
      </c>
      <c r="B557" s="74">
        <v>7112</v>
      </c>
      <c r="C557" s="32">
        <v>4</v>
      </c>
      <c r="D557" s="45" t="s">
        <v>582</v>
      </c>
      <c r="E557" s="32" t="s">
        <v>9</v>
      </c>
      <c r="F557" s="32"/>
      <c r="G557" s="76">
        <f t="shared" si="73"/>
        <v>0</v>
      </c>
      <c r="H557" s="33" t="s">
        <v>20</v>
      </c>
      <c r="I557" s="34">
        <f t="shared" si="74"/>
        <v>0</v>
      </c>
      <c r="J557" s="34" t="s">
        <v>904</v>
      </c>
      <c r="K557" s="42">
        <v>6291.89</v>
      </c>
      <c r="L557" s="34">
        <f t="shared" si="75"/>
        <v>25167.56</v>
      </c>
      <c r="M557" s="34" t="s">
        <v>852</v>
      </c>
      <c r="N557" s="42">
        <v>440</v>
      </c>
      <c r="O557" s="34">
        <f t="shared" si="72"/>
        <v>1760</v>
      </c>
      <c r="P557" s="34" t="s">
        <v>862</v>
      </c>
      <c r="Q557" s="36" t="s">
        <v>840</v>
      </c>
      <c r="R557" s="34">
        <f t="shared" si="76"/>
        <v>0</v>
      </c>
      <c r="S557" s="34" t="s">
        <v>904</v>
      </c>
      <c r="T557" s="37">
        <v>210</v>
      </c>
      <c r="U557" s="34">
        <f t="shared" si="77"/>
        <v>840</v>
      </c>
      <c r="V557" s="38" t="s">
        <v>928</v>
      </c>
      <c r="W557" s="37" t="s">
        <v>840</v>
      </c>
      <c r="X557" s="34">
        <f t="shared" si="78"/>
        <v>0</v>
      </c>
      <c r="Y557" s="38" t="s">
        <v>840</v>
      </c>
      <c r="Z557" s="39">
        <f t="shared" si="79"/>
        <v>440</v>
      </c>
      <c r="AA557" s="40">
        <f t="shared" si="80"/>
        <v>1760</v>
      </c>
      <c r="AB557" s="30"/>
    </row>
    <row r="558" spans="1:28" s="19" customFormat="1" ht="42.75" x14ac:dyDescent="0.3">
      <c r="A558" s="31">
        <v>547</v>
      </c>
      <c r="B558" s="74">
        <v>7157</v>
      </c>
      <c r="C558" s="32">
        <v>4</v>
      </c>
      <c r="D558" s="45" t="s">
        <v>583</v>
      </c>
      <c r="E558" s="32" t="s">
        <v>9</v>
      </c>
      <c r="F558" s="32"/>
      <c r="G558" s="76">
        <f t="shared" si="73"/>
        <v>0</v>
      </c>
      <c r="H558" s="33" t="s">
        <v>20</v>
      </c>
      <c r="I558" s="34">
        <f t="shared" si="74"/>
        <v>0</v>
      </c>
      <c r="J558" s="34" t="s">
        <v>904</v>
      </c>
      <c r="K558" s="39" t="s">
        <v>20</v>
      </c>
      <c r="L558" s="34">
        <f t="shared" si="75"/>
        <v>0</v>
      </c>
      <c r="M558" s="34" t="s">
        <v>849</v>
      </c>
      <c r="N558" s="41" t="s">
        <v>840</v>
      </c>
      <c r="O558" s="34">
        <f t="shared" si="72"/>
        <v>0</v>
      </c>
      <c r="P558" s="34" t="s">
        <v>936</v>
      </c>
      <c r="Q558" s="36" t="s">
        <v>840</v>
      </c>
      <c r="R558" s="34">
        <f t="shared" si="76"/>
        <v>0</v>
      </c>
      <c r="S558" s="34" t="s">
        <v>904</v>
      </c>
      <c r="T558" s="37">
        <v>300</v>
      </c>
      <c r="U558" s="34">
        <f t="shared" si="77"/>
        <v>1200</v>
      </c>
      <c r="V558" s="38" t="s">
        <v>930</v>
      </c>
      <c r="W558" s="37" t="s">
        <v>840</v>
      </c>
      <c r="X558" s="34">
        <f t="shared" si="78"/>
        <v>0</v>
      </c>
      <c r="Y558" s="38" t="s">
        <v>840</v>
      </c>
      <c r="Z558" s="39">
        <f t="shared" si="79"/>
        <v>300</v>
      </c>
      <c r="AA558" s="40">
        <f t="shared" si="80"/>
        <v>1200</v>
      </c>
      <c r="AB558" s="30"/>
    </row>
    <row r="559" spans="1:28" s="91" customFormat="1" x14ac:dyDescent="0.3">
      <c r="A559" s="80">
        <v>548</v>
      </c>
      <c r="B559" s="81">
        <v>7175</v>
      </c>
      <c r="C559" s="80">
        <v>10</v>
      </c>
      <c r="D559" s="82" t="s">
        <v>584</v>
      </c>
      <c r="E559" s="80" t="s">
        <v>9</v>
      </c>
      <c r="F559" s="80"/>
      <c r="G559" s="83">
        <f t="shared" si="73"/>
        <v>0</v>
      </c>
      <c r="H559" s="84" t="s">
        <v>20</v>
      </c>
      <c r="I559" s="85">
        <f t="shared" si="74"/>
        <v>0</v>
      </c>
      <c r="J559" s="85" t="s">
        <v>904</v>
      </c>
      <c r="K559" s="89" t="s">
        <v>20</v>
      </c>
      <c r="L559" s="85">
        <f t="shared" si="75"/>
        <v>0</v>
      </c>
      <c r="M559" s="85" t="s">
        <v>849</v>
      </c>
      <c r="N559" s="92" t="s">
        <v>840</v>
      </c>
      <c r="O559" s="85">
        <f t="shared" si="72"/>
        <v>0</v>
      </c>
      <c r="P559" s="85" t="s">
        <v>936</v>
      </c>
      <c r="Q559" s="86" t="s">
        <v>840</v>
      </c>
      <c r="R559" s="85">
        <f t="shared" si="76"/>
        <v>0</v>
      </c>
      <c r="S559" s="85" t="s">
        <v>904</v>
      </c>
      <c r="T559" s="87" t="s">
        <v>840</v>
      </c>
      <c r="U559" s="85">
        <f t="shared" si="77"/>
        <v>0</v>
      </c>
      <c r="V559" s="88" t="s">
        <v>840</v>
      </c>
      <c r="W559" s="87" t="s">
        <v>840</v>
      </c>
      <c r="X559" s="85">
        <f t="shared" si="78"/>
        <v>0</v>
      </c>
      <c r="Y559" s="88" t="s">
        <v>840</v>
      </c>
      <c r="Z559" s="89" t="str">
        <f t="shared" si="79"/>
        <v>No cotiza</v>
      </c>
      <c r="AA559" s="89">
        <f t="shared" si="80"/>
        <v>0</v>
      </c>
      <c r="AB559" s="90"/>
    </row>
    <row r="560" spans="1:28" s="91" customFormat="1" x14ac:dyDescent="0.3">
      <c r="A560" s="80">
        <v>549</v>
      </c>
      <c r="B560" s="81">
        <v>7176</v>
      </c>
      <c r="C560" s="80">
        <v>10</v>
      </c>
      <c r="D560" s="82" t="s">
        <v>585</v>
      </c>
      <c r="E560" s="80" t="s">
        <v>9</v>
      </c>
      <c r="F560" s="80"/>
      <c r="G560" s="83">
        <f t="shared" si="73"/>
        <v>0</v>
      </c>
      <c r="H560" s="84" t="s">
        <v>20</v>
      </c>
      <c r="I560" s="85">
        <f t="shared" si="74"/>
        <v>0</v>
      </c>
      <c r="J560" s="85" t="s">
        <v>904</v>
      </c>
      <c r="K560" s="89" t="s">
        <v>20</v>
      </c>
      <c r="L560" s="85">
        <f t="shared" si="75"/>
        <v>0</v>
      </c>
      <c r="M560" s="85" t="s">
        <v>849</v>
      </c>
      <c r="N560" s="85" t="s">
        <v>840</v>
      </c>
      <c r="O560" s="85">
        <f t="shared" si="72"/>
        <v>0</v>
      </c>
      <c r="P560" s="85" t="s">
        <v>936</v>
      </c>
      <c r="Q560" s="86" t="s">
        <v>840</v>
      </c>
      <c r="R560" s="85">
        <f t="shared" si="76"/>
        <v>0</v>
      </c>
      <c r="S560" s="85" t="s">
        <v>904</v>
      </c>
      <c r="T560" s="87" t="s">
        <v>840</v>
      </c>
      <c r="U560" s="85">
        <f t="shared" si="77"/>
        <v>0</v>
      </c>
      <c r="V560" s="88" t="s">
        <v>840</v>
      </c>
      <c r="W560" s="87" t="s">
        <v>840</v>
      </c>
      <c r="X560" s="85">
        <f t="shared" si="78"/>
        <v>0</v>
      </c>
      <c r="Y560" s="88" t="s">
        <v>840</v>
      </c>
      <c r="Z560" s="89" t="str">
        <f t="shared" si="79"/>
        <v>No cotiza</v>
      </c>
      <c r="AA560" s="89">
        <f t="shared" si="80"/>
        <v>0</v>
      </c>
      <c r="AB560" s="90"/>
    </row>
    <row r="561" spans="1:28" s="19" customFormat="1" ht="57" x14ac:dyDescent="0.3">
      <c r="A561" s="31">
        <v>550</v>
      </c>
      <c r="B561" s="74">
        <v>7194</v>
      </c>
      <c r="C561" s="32">
        <v>12</v>
      </c>
      <c r="D561" s="45" t="s">
        <v>586</v>
      </c>
      <c r="E561" s="32" t="s">
        <v>9</v>
      </c>
      <c r="F561" s="32"/>
      <c r="G561" s="76">
        <f t="shared" si="73"/>
        <v>0</v>
      </c>
      <c r="H561" s="33" t="s">
        <v>20</v>
      </c>
      <c r="I561" s="34">
        <f t="shared" si="74"/>
        <v>0</v>
      </c>
      <c r="J561" s="34" t="s">
        <v>904</v>
      </c>
      <c r="K561" s="39" t="s">
        <v>20</v>
      </c>
      <c r="L561" s="34">
        <f t="shared" si="75"/>
        <v>0</v>
      </c>
      <c r="M561" s="34" t="s">
        <v>849</v>
      </c>
      <c r="N561" s="43">
        <v>140</v>
      </c>
      <c r="O561" s="34">
        <f t="shared" si="72"/>
        <v>1680</v>
      </c>
      <c r="P561" s="34" t="s">
        <v>901</v>
      </c>
      <c r="Q561" s="36" t="s">
        <v>840</v>
      </c>
      <c r="R561" s="34">
        <f t="shared" si="76"/>
        <v>0</v>
      </c>
      <c r="S561" s="34" t="s">
        <v>904</v>
      </c>
      <c r="T561" s="37">
        <v>450</v>
      </c>
      <c r="U561" s="34">
        <f t="shared" si="77"/>
        <v>5400</v>
      </c>
      <c r="V561" s="38" t="s">
        <v>928</v>
      </c>
      <c r="W561" s="37" t="s">
        <v>840</v>
      </c>
      <c r="X561" s="34">
        <f t="shared" si="78"/>
        <v>0</v>
      </c>
      <c r="Y561" s="38" t="s">
        <v>840</v>
      </c>
      <c r="Z561" s="39">
        <f t="shared" si="79"/>
        <v>295</v>
      </c>
      <c r="AA561" s="40">
        <f t="shared" si="80"/>
        <v>3540</v>
      </c>
      <c r="AB561" s="30"/>
    </row>
    <row r="562" spans="1:28" s="19" customFormat="1" x14ac:dyDescent="0.3">
      <c r="A562" s="31">
        <v>551</v>
      </c>
      <c r="B562" s="74">
        <v>7200</v>
      </c>
      <c r="C562" s="32">
        <v>12</v>
      </c>
      <c r="D562" s="45" t="s">
        <v>587</v>
      </c>
      <c r="E562" s="32" t="s">
        <v>9</v>
      </c>
      <c r="F562" s="32"/>
      <c r="G562" s="76">
        <f t="shared" si="73"/>
        <v>0</v>
      </c>
      <c r="H562" s="33" t="s">
        <v>20</v>
      </c>
      <c r="I562" s="34">
        <f t="shared" si="74"/>
        <v>0</v>
      </c>
      <c r="J562" s="34" t="s">
        <v>904</v>
      </c>
      <c r="K562" s="34" t="s">
        <v>20</v>
      </c>
      <c r="L562" s="34">
        <f t="shared" si="75"/>
        <v>0</v>
      </c>
      <c r="M562" s="34" t="s">
        <v>849</v>
      </c>
      <c r="N562" s="34" t="s">
        <v>840</v>
      </c>
      <c r="O562" s="34">
        <f t="shared" si="72"/>
        <v>0</v>
      </c>
      <c r="P562" s="34" t="s">
        <v>936</v>
      </c>
      <c r="Q562" s="36" t="s">
        <v>840</v>
      </c>
      <c r="R562" s="34">
        <f t="shared" si="76"/>
        <v>0</v>
      </c>
      <c r="S562" s="34" t="s">
        <v>904</v>
      </c>
      <c r="T562" s="37" t="s">
        <v>840</v>
      </c>
      <c r="U562" s="34">
        <f t="shared" si="77"/>
        <v>0</v>
      </c>
      <c r="V562" s="38" t="s">
        <v>840</v>
      </c>
      <c r="W562" s="37">
        <v>1223</v>
      </c>
      <c r="X562" s="34">
        <f t="shared" si="78"/>
        <v>14676</v>
      </c>
      <c r="Y562" s="38" t="s">
        <v>933</v>
      </c>
      <c r="Z562" s="39">
        <f t="shared" si="79"/>
        <v>1223</v>
      </c>
      <c r="AA562" s="40">
        <f t="shared" si="80"/>
        <v>14676</v>
      </c>
      <c r="AB562" s="30"/>
    </row>
    <row r="563" spans="1:28" s="19" customFormat="1" ht="42.75" x14ac:dyDescent="0.3">
      <c r="A563" s="31">
        <v>552</v>
      </c>
      <c r="B563" s="74">
        <v>7203</v>
      </c>
      <c r="C563" s="32">
        <v>61</v>
      </c>
      <c r="D563" s="45" t="s">
        <v>588</v>
      </c>
      <c r="E563" s="32" t="s">
        <v>9</v>
      </c>
      <c r="F563" s="32"/>
      <c r="G563" s="76">
        <f t="shared" si="73"/>
        <v>0</v>
      </c>
      <c r="H563" s="33" t="s">
        <v>20</v>
      </c>
      <c r="I563" s="34">
        <f t="shared" si="74"/>
        <v>0</v>
      </c>
      <c r="J563" s="34" t="s">
        <v>904</v>
      </c>
      <c r="K563" s="44">
        <v>477.08</v>
      </c>
      <c r="L563" s="34">
        <f t="shared" si="75"/>
        <v>29101.879999999997</v>
      </c>
      <c r="M563" s="34" t="s">
        <v>855</v>
      </c>
      <c r="N563" s="42">
        <v>110</v>
      </c>
      <c r="O563" s="34">
        <f t="shared" si="72"/>
        <v>6710</v>
      </c>
      <c r="P563" s="34" t="s">
        <v>862</v>
      </c>
      <c r="Q563" s="36">
        <v>132.16</v>
      </c>
      <c r="R563" s="34">
        <f t="shared" si="76"/>
        <v>8061.76</v>
      </c>
      <c r="S563" s="34" t="s">
        <v>907</v>
      </c>
      <c r="T563" s="37">
        <v>140</v>
      </c>
      <c r="U563" s="34">
        <f t="shared" si="77"/>
        <v>8540</v>
      </c>
      <c r="V563" s="38" t="s">
        <v>928</v>
      </c>
      <c r="W563" s="37">
        <v>354</v>
      </c>
      <c r="X563" s="34">
        <f t="shared" si="78"/>
        <v>21594</v>
      </c>
      <c r="Y563" s="38" t="s">
        <v>932</v>
      </c>
      <c r="Z563" s="39">
        <f t="shared" si="79"/>
        <v>140</v>
      </c>
      <c r="AA563" s="40">
        <f t="shared" si="80"/>
        <v>8540</v>
      </c>
      <c r="AB563" s="30"/>
    </row>
    <row r="564" spans="1:28" s="19" customFormat="1" ht="15.95" customHeight="1" x14ac:dyDescent="0.3">
      <c r="A564" s="31">
        <v>553</v>
      </c>
      <c r="B564" s="74">
        <v>7211</v>
      </c>
      <c r="C564" s="32">
        <v>10</v>
      </c>
      <c r="D564" s="45" t="s">
        <v>589</v>
      </c>
      <c r="E564" s="32" t="s">
        <v>9</v>
      </c>
      <c r="F564" s="32"/>
      <c r="G564" s="76">
        <f t="shared" si="73"/>
        <v>0</v>
      </c>
      <c r="H564" s="33" t="s">
        <v>20</v>
      </c>
      <c r="I564" s="34">
        <f t="shared" si="74"/>
        <v>0</v>
      </c>
      <c r="J564" s="34" t="s">
        <v>904</v>
      </c>
      <c r="K564" s="34" t="s">
        <v>20</v>
      </c>
      <c r="L564" s="34">
        <f t="shared" si="75"/>
        <v>0</v>
      </c>
      <c r="M564" s="34" t="s">
        <v>849</v>
      </c>
      <c r="N564" s="34" t="s">
        <v>840</v>
      </c>
      <c r="O564" s="34">
        <f t="shared" si="72"/>
        <v>0</v>
      </c>
      <c r="P564" s="34" t="s">
        <v>936</v>
      </c>
      <c r="Q564" s="36" t="s">
        <v>840</v>
      </c>
      <c r="R564" s="34">
        <f t="shared" si="76"/>
        <v>0</v>
      </c>
      <c r="S564" s="34" t="s">
        <v>904</v>
      </c>
      <c r="T564" s="37">
        <v>28.5</v>
      </c>
      <c r="U564" s="34">
        <f t="shared" si="77"/>
        <v>285</v>
      </c>
      <c r="V564" s="38" t="s">
        <v>928</v>
      </c>
      <c r="W564" s="37" t="s">
        <v>840</v>
      </c>
      <c r="X564" s="34">
        <f t="shared" si="78"/>
        <v>0</v>
      </c>
      <c r="Y564" s="38" t="s">
        <v>840</v>
      </c>
      <c r="Z564" s="39">
        <f t="shared" si="79"/>
        <v>28.5</v>
      </c>
      <c r="AA564" s="40">
        <f t="shared" si="80"/>
        <v>285</v>
      </c>
      <c r="AB564" s="30"/>
    </row>
    <row r="565" spans="1:28" s="19" customFormat="1" ht="57" x14ac:dyDescent="0.3">
      <c r="A565" s="31">
        <v>554</v>
      </c>
      <c r="B565" s="74">
        <v>7214</v>
      </c>
      <c r="C565" s="32">
        <v>35</v>
      </c>
      <c r="D565" s="45" t="s">
        <v>590</v>
      </c>
      <c r="E565" s="32" t="s">
        <v>9</v>
      </c>
      <c r="F565" s="32"/>
      <c r="G565" s="76">
        <f t="shared" si="73"/>
        <v>0</v>
      </c>
      <c r="H565" s="33">
        <v>284.7</v>
      </c>
      <c r="I565" s="34">
        <f t="shared" si="74"/>
        <v>9964.5</v>
      </c>
      <c r="J565" s="34" t="s">
        <v>848</v>
      </c>
      <c r="K565" s="34" t="s">
        <v>20</v>
      </c>
      <c r="L565" s="34">
        <f t="shared" si="75"/>
        <v>0</v>
      </c>
      <c r="M565" s="34" t="s">
        <v>849</v>
      </c>
      <c r="N565" s="34" t="s">
        <v>840</v>
      </c>
      <c r="O565" s="34">
        <f t="shared" si="72"/>
        <v>0</v>
      </c>
      <c r="P565" s="34" t="s">
        <v>936</v>
      </c>
      <c r="Q565" s="36">
        <v>306.60000000000002</v>
      </c>
      <c r="R565" s="34">
        <f t="shared" si="76"/>
        <v>10731</v>
      </c>
      <c r="S565" s="34" t="s">
        <v>904</v>
      </c>
      <c r="T565" s="37">
        <v>328.5</v>
      </c>
      <c r="U565" s="34">
        <f t="shared" si="77"/>
        <v>11497.5</v>
      </c>
      <c r="V565" s="38" t="s">
        <v>928</v>
      </c>
      <c r="W565" s="37" t="s">
        <v>840</v>
      </c>
      <c r="X565" s="34">
        <f t="shared" si="78"/>
        <v>0</v>
      </c>
      <c r="Y565" s="38" t="s">
        <v>840</v>
      </c>
      <c r="Z565" s="39">
        <f t="shared" si="79"/>
        <v>306.60000000000002</v>
      </c>
      <c r="AA565" s="40">
        <f t="shared" si="80"/>
        <v>10731</v>
      </c>
      <c r="AB565" s="30"/>
    </row>
    <row r="566" spans="1:28" s="19" customFormat="1" ht="57" x14ac:dyDescent="0.3">
      <c r="A566" s="31">
        <v>555</v>
      </c>
      <c r="B566" s="74">
        <v>7259</v>
      </c>
      <c r="C566" s="32">
        <v>50</v>
      </c>
      <c r="D566" s="45" t="s">
        <v>591</v>
      </c>
      <c r="E566" s="32" t="s">
        <v>9</v>
      </c>
      <c r="F566" s="32"/>
      <c r="G566" s="76">
        <f t="shared" si="73"/>
        <v>0</v>
      </c>
      <c r="H566" s="33">
        <v>96.2</v>
      </c>
      <c r="I566" s="34">
        <f t="shared" si="74"/>
        <v>4810</v>
      </c>
      <c r="J566" s="34" t="s">
        <v>848</v>
      </c>
      <c r="K566" s="39" t="s">
        <v>20</v>
      </c>
      <c r="L566" s="34">
        <f t="shared" si="75"/>
        <v>0</v>
      </c>
      <c r="M566" s="34" t="s">
        <v>849</v>
      </c>
      <c r="N566" s="34" t="s">
        <v>840</v>
      </c>
      <c r="O566" s="34">
        <f t="shared" si="72"/>
        <v>0</v>
      </c>
      <c r="P566" s="34" t="s">
        <v>936</v>
      </c>
      <c r="Q566" s="36" t="s">
        <v>840</v>
      </c>
      <c r="R566" s="34">
        <f t="shared" si="76"/>
        <v>0</v>
      </c>
      <c r="S566" s="34" t="s">
        <v>904</v>
      </c>
      <c r="T566" s="37">
        <v>65</v>
      </c>
      <c r="U566" s="34">
        <f t="shared" si="77"/>
        <v>3250</v>
      </c>
      <c r="V566" s="38" t="s">
        <v>928</v>
      </c>
      <c r="W566" s="37" t="s">
        <v>840</v>
      </c>
      <c r="X566" s="34">
        <f t="shared" si="78"/>
        <v>0</v>
      </c>
      <c r="Y566" s="38" t="s">
        <v>840</v>
      </c>
      <c r="Z566" s="39">
        <f t="shared" si="79"/>
        <v>80.599999999999994</v>
      </c>
      <c r="AA566" s="40">
        <f t="shared" si="80"/>
        <v>4029.9999999999995</v>
      </c>
      <c r="AB566" s="30"/>
    </row>
    <row r="567" spans="1:28" s="19" customFormat="1" ht="20.100000000000001" customHeight="1" x14ac:dyDescent="0.3">
      <c r="A567" s="31">
        <v>556</v>
      </c>
      <c r="B567" s="74">
        <v>7375</v>
      </c>
      <c r="C567" s="32">
        <v>10</v>
      </c>
      <c r="D567" s="45" t="s">
        <v>592</v>
      </c>
      <c r="E567" s="32" t="s">
        <v>9</v>
      </c>
      <c r="F567" s="32"/>
      <c r="G567" s="76">
        <f t="shared" si="73"/>
        <v>0</v>
      </c>
      <c r="H567" s="33" t="s">
        <v>20</v>
      </c>
      <c r="I567" s="34">
        <f t="shared" si="74"/>
        <v>0</v>
      </c>
      <c r="J567" s="34" t="s">
        <v>904</v>
      </c>
      <c r="K567" s="34" t="s">
        <v>20</v>
      </c>
      <c r="L567" s="34">
        <f t="shared" si="75"/>
        <v>0</v>
      </c>
      <c r="M567" s="34" t="s">
        <v>849</v>
      </c>
      <c r="N567" s="34" t="s">
        <v>840</v>
      </c>
      <c r="O567" s="34">
        <f t="shared" si="72"/>
        <v>0</v>
      </c>
      <c r="P567" s="34" t="s">
        <v>936</v>
      </c>
      <c r="Q567" s="36">
        <v>46.56</v>
      </c>
      <c r="R567" s="34">
        <f t="shared" si="76"/>
        <v>465.6</v>
      </c>
      <c r="S567" s="34" t="s">
        <v>907</v>
      </c>
      <c r="T567" s="37">
        <v>12.5</v>
      </c>
      <c r="U567" s="34">
        <f t="shared" si="77"/>
        <v>125</v>
      </c>
      <c r="V567" s="38" t="s">
        <v>928</v>
      </c>
      <c r="W567" s="37" t="s">
        <v>840</v>
      </c>
      <c r="X567" s="34">
        <f t="shared" si="78"/>
        <v>0</v>
      </c>
      <c r="Y567" s="38" t="s">
        <v>840</v>
      </c>
      <c r="Z567" s="39">
        <f t="shared" si="79"/>
        <v>29.53</v>
      </c>
      <c r="AA567" s="40">
        <f t="shared" si="80"/>
        <v>295.3</v>
      </c>
      <c r="AB567" s="30"/>
    </row>
    <row r="568" spans="1:28" s="19" customFormat="1" ht="42.75" x14ac:dyDescent="0.3">
      <c r="A568" s="31">
        <v>557</v>
      </c>
      <c r="B568" s="74">
        <v>7626</v>
      </c>
      <c r="C568" s="32">
        <v>38</v>
      </c>
      <c r="D568" s="45" t="s">
        <v>593</v>
      </c>
      <c r="E568" s="32" t="s">
        <v>9</v>
      </c>
      <c r="F568" s="32"/>
      <c r="G568" s="76">
        <f t="shared" si="73"/>
        <v>0</v>
      </c>
      <c r="H568" s="33" t="s">
        <v>20</v>
      </c>
      <c r="I568" s="34">
        <f t="shared" si="74"/>
        <v>0</v>
      </c>
      <c r="J568" s="34" t="s">
        <v>904</v>
      </c>
      <c r="K568" s="34" t="s">
        <v>20</v>
      </c>
      <c r="L568" s="34">
        <f t="shared" si="75"/>
        <v>0</v>
      </c>
      <c r="M568" s="34" t="s">
        <v>849</v>
      </c>
      <c r="N568" s="34" t="s">
        <v>840</v>
      </c>
      <c r="O568" s="34">
        <f t="shared" si="72"/>
        <v>0</v>
      </c>
      <c r="P568" s="34" t="s">
        <v>936</v>
      </c>
      <c r="Q568" s="36" t="s">
        <v>840</v>
      </c>
      <c r="R568" s="34">
        <f t="shared" si="76"/>
        <v>0</v>
      </c>
      <c r="S568" s="34" t="s">
        <v>904</v>
      </c>
      <c r="T568" s="37">
        <v>55</v>
      </c>
      <c r="U568" s="34">
        <f t="shared" si="77"/>
        <v>2090</v>
      </c>
      <c r="V568" s="38" t="s">
        <v>928</v>
      </c>
      <c r="W568" s="37" t="s">
        <v>840</v>
      </c>
      <c r="X568" s="34">
        <f t="shared" si="78"/>
        <v>0</v>
      </c>
      <c r="Y568" s="38" t="s">
        <v>840</v>
      </c>
      <c r="Z568" s="39">
        <f t="shared" si="79"/>
        <v>55</v>
      </c>
      <c r="AA568" s="40">
        <f t="shared" si="80"/>
        <v>2090</v>
      </c>
      <c r="AB568" s="30"/>
    </row>
    <row r="569" spans="1:28" s="19" customFormat="1" ht="42.75" x14ac:dyDescent="0.3">
      <c r="A569" s="31">
        <v>558</v>
      </c>
      <c r="B569" s="74">
        <v>7627</v>
      </c>
      <c r="C569" s="32">
        <v>16</v>
      </c>
      <c r="D569" s="45" t="s">
        <v>594</v>
      </c>
      <c r="E569" s="32" t="s">
        <v>9</v>
      </c>
      <c r="F569" s="32"/>
      <c r="G569" s="76">
        <f t="shared" si="73"/>
        <v>0</v>
      </c>
      <c r="H569" s="33" t="s">
        <v>20</v>
      </c>
      <c r="I569" s="34">
        <f t="shared" si="74"/>
        <v>0</v>
      </c>
      <c r="J569" s="34" t="s">
        <v>904</v>
      </c>
      <c r="K569" s="39" t="s">
        <v>20</v>
      </c>
      <c r="L569" s="34">
        <f t="shared" si="75"/>
        <v>0</v>
      </c>
      <c r="M569" s="34" t="s">
        <v>849</v>
      </c>
      <c r="N569" s="34" t="s">
        <v>840</v>
      </c>
      <c r="O569" s="34">
        <f t="shared" si="72"/>
        <v>0</v>
      </c>
      <c r="P569" s="34" t="s">
        <v>936</v>
      </c>
      <c r="Q569" s="36" t="s">
        <v>840</v>
      </c>
      <c r="R569" s="34">
        <f t="shared" si="76"/>
        <v>0</v>
      </c>
      <c r="S569" s="34" t="s">
        <v>904</v>
      </c>
      <c r="T569" s="37">
        <v>55</v>
      </c>
      <c r="U569" s="34">
        <f t="shared" si="77"/>
        <v>880</v>
      </c>
      <c r="V569" s="38" t="s">
        <v>928</v>
      </c>
      <c r="W569" s="37" t="s">
        <v>840</v>
      </c>
      <c r="X569" s="34">
        <f t="shared" si="78"/>
        <v>0</v>
      </c>
      <c r="Y569" s="38" t="s">
        <v>840</v>
      </c>
      <c r="Z569" s="39">
        <f t="shared" si="79"/>
        <v>55</v>
      </c>
      <c r="AA569" s="40">
        <f t="shared" si="80"/>
        <v>880</v>
      </c>
      <c r="AB569" s="30"/>
    </row>
    <row r="570" spans="1:28" s="19" customFormat="1" ht="42.75" x14ac:dyDescent="0.3">
      <c r="A570" s="31">
        <v>559</v>
      </c>
      <c r="B570" s="74">
        <v>7629</v>
      </c>
      <c r="C570" s="32">
        <v>1</v>
      </c>
      <c r="D570" s="45" t="s">
        <v>595</v>
      </c>
      <c r="E570" s="32" t="s">
        <v>9</v>
      </c>
      <c r="F570" s="32"/>
      <c r="G570" s="76">
        <f t="shared" si="73"/>
        <v>0</v>
      </c>
      <c r="H570" s="33" t="s">
        <v>20</v>
      </c>
      <c r="I570" s="34">
        <f t="shared" si="74"/>
        <v>0</v>
      </c>
      <c r="J570" s="34" t="s">
        <v>904</v>
      </c>
      <c r="K570" s="34" t="s">
        <v>20</v>
      </c>
      <c r="L570" s="34">
        <f t="shared" si="75"/>
        <v>0</v>
      </c>
      <c r="M570" s="34" t="s">
        <v>849</v>
      </c>
      <c r="N570" s="34" t="s">
        <v>840</v>
      </c>
      <c r="O570" s="34">
        <f t="shared" si="72"/>
        <v>0</v>
      </c>
      <c r="P570" s="34" t="s">
        <v>936</v>
      </c>
      <c r="Q570" s="36" t="s">
        <v>840</v>
      </c>
      <c r="R570" s="34">
        <f t="shared" si="76"/>
        <v>0</v>
      </c>
      <c r="S570" s="34" t="s">
        <v>904</v>
      </c>
      <c r="T570" s="37">
        <v>2132.4</v>
      </c>
      <c r="U570" s="34">
        <f t="shared" si="77"/>
        <v>2132.4</v>
      </c>
      <c r="V570" s="38" t="s">
        <v>927</v>
      </c>
      <c r="W570" s="37" t="s">
        <v>840</v>
      </c>
      <c r="X570" s="34">
        <f t="shared" si="78"/>
        <v>0</v>
      </c>
      <c r="Y570" s="38" t="s">
        <v>840</v>
      </c>
      <c r="Z570" s="39">
        <f t="shared" si="79"/>
        <v>2132.4</v>
      </c>
      <c r="AA570" s="40">
        <f t="shared" si="80"/>
        <v>2132.4</v>
      </c>
      <c r="AB570" s="30"/>
    </row>
    <row r="571" spans="1:28" s="19" customFormat="1" ht="42.75" x14ac:dyDescent="0.3">
      <c r="A571" s="31">
        <v>560</v>
      </c>
      <c r="B571" s="74">
        <v>7631</v>
      </c>
      <c r="C571" s="32">
        <v>2</v>
      </c>
      <c r="D571" s="45" t="s">
        <v>596</v>
      </c>
      <c r="E571" s="32" t="s">
        <v>9</v>
      </c>
      <c r="F571" s="32"/>
      <c r="G571" s="76">
        <f t="shared" si="73"/>
        <v>0</v>
      </c>
      <c r="H571" s="33" t="s">
        <v>20</v>
      </c>
      <c r="I571" s="34">
        <f t="shared" si="74"/>
        <v>0</v>
      </c>
      <c r="J571" s="34" t="s">
        <v>904</v>
      </c>
      <c r="K571" s="34" t="s">
        <v>20</v>
      </c>
      <c r="L571" s="34">
        <f t="shared" si="75"/>
        <v>0</v>
      </c>
      <c r="M571" s="34" t="s">
        <v>849</v>
      </c>
      <c r="N571" s="34" t="s">
        <v>840</v>
      </c>
      <c r="O571" s="34">
        <f t="shared" si="72"/>
        <v>0</v>
      </c>
      <c r="P571" s="34" t="s">
        <v>936</v>
      </c>
      <c r="Q571" s="36">
        <v>1386</v>
      </c>
      <c r="R571" s="34">
        <f t="shared" si="76"/>
        <v>2772</v>
      </c>
      <c r="S571" s="34" t="s">
        <v>907</v>
      </c>
      <c r="T571" s="37">
        <v>2132.4</v>
      </c>
      <c r="U571" s="34">
        <f t="shared" si="77"/>
        <v>4264.8</v>
      </c>
      <c r="V571" s="38" t="s">
        <v>927</v>
      </c>
      <c r="W571" s="37" t="s">
        <v>840</v>
      </c>
      <c r="X571" s="34">
        <f t="shared" si="78"/>
        <v>0</v>
      </c>
      <c r="Y571" s="38" t="s">
        <v>840</v>
      </c>
      <c r="Z571" s="39">
        <f t="shared" si="79"/>
        <v>1759.2</v>
      </c>
      <c r="AA571" s="40">
        <f t="shared" si="80"/>
        <v>3518.4</v>
      </c>
      <c r="AB571" s="30"/>
    </row>
    <row r="572" spans="1:28" s="19" customFormat="1" ht="57" x14ac:dyDescent="0.3">
      <c r="A572" s="31">
        <v>561</v>
      </c>
      <c r="B572" s="74">
        <v>7650</v>
      </c>
      <c r="C572" s="32">
        <v>2</v>
      </c>
      <c r="D572" s="45" t="s">
        <v>597</v>
      </c>
      <c r="E572" s="32" t="s">
        <v>9</v>
      </c>
      <c r="F572" s="32"/>
      <c r="G572" s="76">
        <f t="shared" si="73"/>
        <v>0</v>
      </c>
      <c r="H572" s="33" t="s">
        <v>20</v>
      </c>
      <c r="I572" s="34">
        <f t="shared" si="74"/>
        <v>0</v>
      </c>
      <c r="J572" s="34" t="s">
        <v>904</v>
      </c>
      <c r="K572" s="34" t="s">
        <v>20</v>
      </c>
      <c r="L572" s="34">
        <f t="shared" si="75"/>
        <v>0</v>
      </c>
      <c r="M572" s="34" t="s">
        <v>849</v>
      </c>
      <c r="N572" s="42">
        <v>282</v>
      </c>
      <c r="O572" s="34">
        <f t="shared" si="72"/>
        <v>564</v>
      </c>
      <c r="P572" s="34" t="s">
        <v>902</v>
      </c>
      <c r="Q572" s="36">
        <v>344.4</v>
      </c>
      <c r="R572" s="34">
        <f t="shared" si="76"/>
        <v>688.8</v>
      </c>
      <c r="S572" s="34" t="s">
        <v>907</v>
      </c>
      <c r="T572" s="37">
        <v>344.4</v>
      </c>
      <c r="U572" s="34">
        <f t="shared" si="77"/>
        <v>688.8</v>
      </c>
      <c r="V572" s="38" t="s">
        <v>928</v>
      </c>
      <c r="W572" s="37">
        <v>402</v>
      </c>
      <c r="X572" s="34">
        <f t="shared" si="78"/>
        <v>804</v>
      </c>
      <c r="Y572" s="38" t="s">
        <v>933</v>
      </c>
      <c r="Z572" s="39">
        <f t="shared" si="79"/>
        <v>344.4</v>
      </c>
      <c r="AA572" s="40">
        <f t="shared" si="80"/>
        <v>688.8</v>
      </c>
      <c r="AB572" s="30"/>
    </row>
    <row r="573" spans="1:28" s="19" customFormat="1" ht="28.5" x14ac:dyDescent="0.3">
      <c r="A573" s="31">
        <v>562</v>
      </c>
      <c r="B573" s="74">
        <v>7690</v>
      </c>
      <c r="C573" s="32">
        <v>10</v>
      </c>
      <c r="D573" s="45" t="s">
        <v>598</v>
      </c>
      <c r="E573" s="32" t="s">
        <v>9</v>
      </c>
      <c r="F573" s="32"/>
      <c r="G573" s="76">
        <f t="shared" si="73"/>
        <v>0</v>
      </c>
      <c r="H573" s="33" t="s">
        <v>20</v>
      </c>
      <c r="I573" s="34">
        <f t="shared" si="74"/>
        <v>0</v>
      </c>
      <c r="J573" s="34" t="s">
        <v>904</v>
      </c>
      <c r="K573" s="34" t="s">
        <v>20</v>
      </c>
      <c r="L573" s="34">
        <f t="shared" si="75"/>
        <v>0</v>
      </c>
      <c r="M573" s="34" t="s">
        <v>849</v>
      </c>
      <c r="N573" s="42">
        <v>68</v>
      </c>
      <c r="O573" s="34">
        <f t="shared" si="72"/>
        <v>680</v>
      </c>
      <c r="P573" s="34" t="s">
        <v>862</v>
      </c>
      <c r="Q573" s="36" t="s">
        <v>840</v>
      </c>
      <c r="R573" s="34">
        <f t="shared" si="76"/>
        <v>0</v>
      </c>
      <c r="S573" s="34" t="s">
        <v>904</v>
      </c>
      <c r="T573" s="37" t="s">
        <v>840</v>
      </c>
      <c r="U573" s="34">
        <f t="shared" si="77"/>
        <v>0</v>
      </c>
      <c r="V573" s="38" t="s">
        <v>840</v>
      </c>
      <c r="W573" s="37" t="s">
        <v>840</v>
      </c>
      <c r="X573" s="34">
        <f t="shared" si="78"/>
        <v>0</v>
      </c>
      <c r="Y573" s="38" t="s">
        <v>840</v>
      </c>
      <c r="Z573" s="39">
        <f t="shared" si="79"/>
        <v>68</v>
      </c>
      <c r="AA573" s="40">
        <f t="shared" si="80"/>
        <v>680</v>
      </c>
      <c r="AB573" s="30"/>
    </row>
    <row r="574" spans="1:28" s="91" customFormat="1" x14ac:dyDescent="0.3">
      <c r="A574" s="80">
        <v>563</v>
      </c>
      <c r="B574" s="81">
        <v>7705</v>
      </c>
      <c r="C574" s="80">
        <v>10</v>
      </c>
      <c r="D574" s="82" t="s">
        <v>599</v>
      </c>
      <c r="E574" s="80" t="s">
        <v>9</v>
      </c>
      <c r="F574" s="80"/>
      <c r="G574" s="83">
        <f t="shared" si="73"/>
        <v>0</v>
      </c>
      <c r="H574" s="84" t="s">
        <v>20</v>
      </c>
      <c r="I574" s="85">
        <f t="shared" si="74"/>
        <v>0</v>
      </c>
      <c r="J574" s="85" t="s">
        <v>904</v>
      </c>
      <c r="K574" s="85" t="s">
        <v>20</v>
      </c>
      <c r="L574" s="85">
        <f t="shared" si="75"/>
        <v>0</v>
      </c>
      <c r="M574" s="85" t="s">
        <v>849</v>
      </c>
      <c r="N574" s="85" t="s">
        <v>840</v>
      </c>
      <c r="O574" s="85">
        <f t="shared" si="72"/>
        <v>0</v>
      </c>
      <c r="P574" s="85" t="s">
        <v>936</v>
      </c>
      <c r="Q574" s="86" t="s">
        <v>840</v>
      </c>
      <c r="R574" s="85">
        <f t="shared" si="76"/>
        <v>0</v>
      </c>
      <c r="S574" s="85" t="s">
        <v>904</v>
      </c>
      <c r="T574" s="87" t="s">
        <v>840</v>
      </c>
      <c r="U574" s="85">
        <f t="shared" si="77"/>
        <v>0</v>
      </c>
      <c r="V574" s="88" t="s">
        <v>840</v>
      </c>
      <c r="W574" s="87" t="s">
        <v>840</v>
      </c>
      <c r="X574" s="85">
        <f t="shared" si="78"/>
        <v>0</v>
      </c>
      <c r="Y574" s="88" t="s">
        <v>840</v>
      </c>
      <c r="Z574" s="89" t="str">
        <f t="shared" si="79"/>
        <v>No cotiza</v>
      </c>
      <c r="AA574" s="89">
        <f t="shared" si="80"/>
        <v>0</v>
      </c>
      <c r="AB574" s="90"/>
    </row>
    <row r="575" spans="1:28" s="19" customFormat="1" ht="57" x14ac:dyDescent="0.3">
      <c r="A575" s="31">
        <v>564</v>
      </c>
      <c r="B575" s="74">
        <v>7762</v>
      </c>
      <c r="C575" s="32">
        <v>10</v>
      </c>
      <c r="D575" s="45" t="s">
        <v>600</v>
      </c>
      <c r="E575" s="32" t="s">
        <v>9</v>
      </c>
      <c r="F575" s="32"/>
      <c r="G575" s="76">
        <f t="shared" si="73"/>
        <v>0</v>
      </c>
      <c r="H575" s="33">
        <v>121.37</v>
      </c>
      <c r="I575" s="34">
        <f t="shared" si="74"/>
        <v>1213.7</v>
      </c>
      <c r="J575" s="34" t="s">
        <v>848</v>
      </c>
      <c r="K575" s="42">
        <v>214.81</v>
      </c>
      <c r="L575" s="34">
        <f t="shared" si="75"/>
        <v>2148.1</v>
      </c>
      <c r="M575" s="34" t="s">
        <v>852</v>
      </c>
      <c r="N575" s="34" t="s">
        <v>840</v>
      </c>
      <c r="O575" s="34">
        <f t="shared" si="72"/>
        <v>0</v>
      </c>
      <c r="P575" s="34" t="s">
        <v>936</v>
      </c>
      <c r="Q575" s="36">
        <v>74.688000000000002</v>
      </c>
      <c r="R575" s="34">
        <f t="shared" si="76"/>
        <v>746.88</v>
      </c>
      <c r="S575" s="34" t="s">
        <v>907</v>
      </c>
      <c r="T575" s="37">
        <v>94.8</v>
      </c>
      <c r="U575" s="34">
        <f t="shared" si="77"/>
        <v>948</v>
      </c>
      <c r="V575" s="38" t="s">
        <v>931</v>
      </c>
      <c r="W575" s="37">
        <v>93.36</v>
      </c>
      <c r="X575" s="34">
        <f t="shared" si="78"/>
        <v>933.6</v>
      </c>
      <c r="Y575" s="38" t="s">
        <v>933</v>
      </c>
      <c r="Z575" s="39">
        <f t="shared" si="79"/>
        <v>94.8</v>
      </c>
      <c r="AA575" s="40">
        <f t="shared" si="80"/>
        <v>948</v>
      </c>
      <c r="AB575" s="30"/>
    </row>
    <row r="576" spans="1:28" s="19" customFormat="1" ht="15.95" customHeight="1" x14ac:dyDescent="0.3">
      <c r="A576" s="31">
        <v>565</v>
      </c>
      <c r="B576" s="74">
        <v>7775</v>
      </c>
      <c r="C576" s="32">
        <v>33</v>
      </c>
      <c r="D576" s="45" t="s">
        <v>601</v>
      </c>
      <c r="E576" s="32" t="s">
        <v>833</v>
      </c>
      <c r="F576" s="32"/>
      <c r="G576" s="76">
        <f t="shared" si="73"/>
        <v>0</v>
      </c>
      <c r="H576" s="33">
        <v>232.70000000000002</v>
      </c>
      <c r="I576" s="34">
        <f t="shared" si="74"/>
        <v>7679.1</v>
      </c>
      <c r="J576" s="34" t="s">
        <v>848</v>
      </c>
      <c r="K576" s="34" t="s">
        <v>20</v>
      </c>
      <c r="L576" s="34">
        <f t="shared" si="75"/>
        <v>0</v>
      </c>
      <c r="M576" s="34" t="s">
        <v>849</v>
      </c>
      <c r="N576" s="34" t="s">
        <v>840</v>
      </c>
      <c r="O576" s="34">
        <f t="shared" si="72"/>
        <v>0</v>
      </c>
      <c r="P576" s="34" t="s">
        <v>936</v>
      </c>
      <c r="Q576" s="36" t="s">
        <v>840</v>
      </c>
      <c r="R576" s="34">
        <f t="shared" si="76"/>
        <v>0</v>
      </c>
      <c r="S576" s="34" t="s">
        <v>904</v>
      </c>
      <c r="T576" s="37">
        <v>930</v>
      </c>
      <c r="U576" s="34">
        <f t="shared" si="77"/>
        <v>30690</v>
      </c>
      <c r="V576" s="38" t="s">
        <v>928</v>
      </c>
      <c r="W576" s="37" t="s">
        <v>840</v>
      </c>
      <c r="X576" s="34">
        <f t="shared" si="78"/>
        <v>0</v>
      </c>
      <c r="Y576" s="38" t="s">
        <v>840</v>
      </c>
      <c r="Z576" s="39">
        <f t="shared" si="79"/>
        <v>581.35</v>
      </c>
      <c r="AA576" s="40">
        <f t="shared" si="80"/>
        <v>19184.55</v>
      </c>
      <c r="AB576" s="30"/>
    </row>
    <row r="577" spans="1:28" s="91" customFormat="1" ht="28.5" x14ac:dyDescent="0.3">
      <c r="A577" s="80">
        <v>566</v>
      </c>
      <c r="B577" s="81">
        <v>7787</v>
      </c>
      <c r="C577" s="80">
        <v>3</v>
      </c>
      <c r="D577" s="82" t="s">
        <v>602</v>
      </c>
      <c r="E577" s="80" t="s">
        <v>8</v>
      </c>
      <c r="F577" s="80"/>
      <c r="G577" s="83">
        <f t="shared" si="73"/>
        <v>0</v>
      </c>
      <c r="H577" s="84" t="s">
        <v>20</v>
      </c>
      <c r="I577" s="85">
        <f t="shared" si="74"/>
        <v>0</v>
      </c>
      <c r="J577" s="85" t="s">
        <v>904</v>
      </c>
      <c r="K577" s="85" t="s">
        <v>20</v>
      </c>
      <c r="L577" s="85">
        <f t="shared" si="75"/>
        <v>0</v>
      </c>
      <c r="M577" s="85" t="s">
        <v>849</v>
      </c>
      <c r="N577" s="85" t="s">
        <v>840</v>
      </c>
      <c r="O577" s="85">
        <f t="shared" si="72"/>
        <v>0</v>
      </c>
      <c r="P577" s="85" t="s">
        <v>936</v>
      </c>
      <c r="Q577" s="86" t="s">
        <v>840</v>
      </c>
      <c r="R577" s="85">
        <f t="shared" si="76"/>
        <v>0</v>
      </c>
      <c r="S577" s="85" t="s">
        <v>904</v>
      </c>
      <c r="T577" s="87" t="s">
        <v>840</v>
      </c>
      <c r="U577" s="85">
        <f t="shared" si="77"/>
        <v>0</v>
      </c>
      <c r="V577" s="88" t="s">
        <v>840</v>
      </c>
      <c r="W577" s="87" t="s">
        <v>840</v>
      </c>
      <c r="X577" s="85">
        <f t="shared" si="78"/>
        <v>0</v>
      </c>
      <c r="Y577" s="88" t="s">
        <v>840</v>
      </c>
      <c r="Z577" s="89" t="str">
        <f t="shared" si="79"/>
        <v>No cotiza</v>
      </c>
      <c r="AA577" s="89">
        <f t="shared" si="80"/>
        <v>0</v>
      </c>
      <c r="AB577" s="90"/>
    </row>
    <row r="578" spans="1:28" s="19" customFormat="1" ht="20.100000000000001" customHeight="1" x14ac:dyDescent="0.3">
      <c r="A578" s="31">
        <v>567</v>
      </c>
      <c r="B578" s="74">
        <v>7789</v>
      </c>
      <c r="C578" s="32">
        <v>1</v>
      </c>
      <c r="D578" s="45" t="s">
        <v>603</v>
      </c>
      <c r="E578" s="32" t="s">
        <v>8</v>
      </c>
      <c r="F578" s="32"/>
      <c r="G578" s="76">
        <f t="shared" si="73"/>
        <v>0</v>
      </c>
      <c r="H578" s="33">
        <v>520.26</v>
      </c>
      <c r="I578" s="34">
        <f t="shared" si="74"/>
        <v>520.26</v>
      </c>
      <c r="J578" s="34" t="s">
        <v>848</v>
      </c>
      <c r="K578" s="34" t="s">
        <v>20</v>
      </c>
      <c r="L578" s="34">
        <f t="shared" si="75"/>
        <v>0</v>
      </c>
      <c r="M578" s="34" t="s">
        <v>849</v>
      </c>
      <c r="N578" s="42">
        <v>460</v>
      </c>
      <c r="O578" s="34">
        <f t="shared" si="72"/>
        <v>460</v>
      </c>
      <c r="P578" s="34" t="s">
        <v>857</v>
      </c>
      <c r="Q578" s="36">
        <v>456.22800000000001</v>
      </c>
      <c r="R578" s="34">
        <f t="shared" si="76"/>
        <v>456.22800000000001</v>
      </c>
      <c r="S578" s="34" t="s">
        <v>904</v>
      </c>
      <c r="T578" s="37">
        <v>418</v>
      </c>
      <c r="U578" s="34">
        <f t="shared" si="77"/>
        <v>418</v>
      </c>
      <c r="V578" s="38" t="s">
        <v>928</v>
      </c>
      <c r="W578" s="37" t="s">
        <v>840</v>
      </c>
      <c r="X578" s="34">
        <f t="shared" si="78"/>
        <v>0</v>
      </c>
      <c r="Y578" s="38" t="s">
        <v>840</v>
      </c>
      <c r="Z578" s="39">
        <f t="shared" si="79"/>
        <v>458.11400000000003</v>
      </c>
      <c r="AA578" s="40">
        <f t="shared" si="80"/>
        <v>458.11400000000003</v>
      </c>
      <c r="AB578" s="30"/>
    </row>
    <row r="579" spans="1:28" s="19" customFormat="1" ht="57" x14ac:dyDescent="0.3">
      <c r="A579" s="31">
        <v>568</v>
      </c>
      <c r="B579" s="74">
        <v>7791</v>
      </c>
      <c r="C579" s="32">
        <v>3</v>
      </c>
      <c r="D579" s="45" t="s">
        <v>604</v>
      </c>
      <c r="E579" s="32" t="s">
        <v>8</v>
      </c>
      <c r="F579" s="32"/>
      <c r="G579" s="76">
        <f t="shared" si="73"/>
        <v>0</v>
      </c>
      <c r="H579" s="33">
        <v>556.45000000000005</v>
      </c>
      <c r="I579" s="34">
        <f t="shared" si="74"/>
        <v>1669.3500000000001</v>
      </c>
      <c r="J579" s="34" t="s">
        <v>848</v>
      </c>
      <c r="K579" s="39" t="s">
        <v>20</v>
      </c>
      <c r="L579" s="34">
        <f t="shared" si="75"/>
        <v>0</v>
      </c>
      <c r="M579" s="34" t="s">
        <v>849</v>
      </c>
      <c r="N579" s="43">
        <v>540</v>
      </c>
      <c r="O579" s="34">
        <f t="shared" si="72"/>
        <v>1620</v>
      </c>
      <c r="P579" s="34" t="s">
        <v>857</v>
      </c>
      <c r="Q579" s="36">
        <v>513.64800000000002</v>
      </c>
      <c r="R579" s="34">
        <f t="shared" si="76"/>
        <v>1540.944</v>
      </c>
      <c r="S579" s="34" t="s">
        <v>904</v>
      </c>
      <c r="T579" s="37">
        <v>446</v>
      </c>
      <c r="U579" s="34">
        <f t="shared" si="77"/>
        <v>1338</v>
      </c>
      <c r="V579" s="38" t="s">
        <v>928</v>
      </c>
      <c r="W579" s="37" t="s">
        <v>840</v>
      </c>
      <c r="X579" s="34">
        <f t="shared" si="78"/>
        <v>0</v>
      </c>
      <c r="Y579" s="38" t="s">
        <v>840</v>
      </c>
      <c r="Z579" s="39">
        <f t="shared" si="79"/>
        <v>526.82400000000007</v>
      </c>
      <c r="AA579" s="40">
        <f t="shared" si="80"/>
        <v>1580.4720000000002</v>
      </c>
      <c r="AB579" s="30"/>
    </row>
    <row r="580" spans="1:28" s="19" customFormat="1" ht="42.75" x14ac:dyDescent="0.3">
      <c r="A580" s="31">
        <v>569</v>
      </c>
      <c r="B580" s="74">
        <v>7797</v>
      </c>
      <c r="C580" s="32">
        <v>3</v>
      </c>
      <c r="D580" s="45" t="s">
        <v>605</v>
      </c>
      <c r="E580" s="32" t="s">
        <v>8</v>
      </c>
      <c r="F580" s="32"/>
      <c r="G580" s="76">
        <f t="shared" si="73"/>
        <v>0</v>
      </c>
      <c r="H580" s="33" t="s">
        <v>20</v>
      </c>
      <c r="I580" s="34">
        <f t="shared" si="74"/>
        <v>0</v>
      </c>
      <c r="J580" s="34" t="s">
        <v>904</v>
      </c>
      <c r="K580" s="34" t="s">
        <v>20</v>
      </c>
      <c r="L580" s="34">
        <f t="shared" si="75"/>
        <v>0</v>
      </c>
      <c r="M580" s="34" t="s">
        <v>849</v>
      </c>
      <c r="N580" s="41" t="s">
        <v>840</v>
      </c>
      <c r="O580" s="34">
        <f t="shared" si="72"/>
        <v>0</v>
      </c>
      <c r="P580" s="34" t="s">
        <v>936</v>
      </c>
      <c r="Q580" s="36" t="s">
        <v>840</v>
      </c>
      <c r="R580" s="34">
        <f t="shared" si="76"/>
        <v>0</v>
      </c>
      <c r="S580" s="34" t="s">
        <v>904</v>
      </c>
      <c r="T580" s="37">
        <v>1391</v>
      </c>
      <c r="U580" s="34">
        <f t="shared" si="77"/>
        <v>4173</v>
      </c>
      <c r="V580" s="38" t="s">
        <v>928</v>
      </c>
      <c r="W580" s="37" t="s">
        <v>840</v>
      </c>
      <c r="X580" s="34">
        <f t="shared" si="78"/>
        <v>0</v>
      </c>
      <c r="Y580" s="38" t="s">
        <v>840</v>
      </c>
      <c r="Z580" s="39">
        <f t="shared" si="79"/>
        <v>1391</v>
      </c>
      <c r="AA580" s="40">
        <f t="shared" si="80"/>
        <v>4173</v>
      </c>
      <c r="AB580" s="30"/>
    </row>
    <row r="581" spans="1:28" s="19" customFormat="1" ht="57" x14ac:dyDescent="0.3">
      <c r="A581" s="31">
        <v>570</v>
      </c>
      <c r="B581" s="74">
        <v>7808</v>
      </c>
      <c r="C581" s="32">
        <v>210</v>
      </c>
      <c r="D581" s="45" t="s">
        <v>606</v>
      </c>
      <c r="E581" s="32" t="s">
        <v>8</v>
      </c>
      <c r="F581" s="32"/>
      <c r="G581" s="76">
        <f t="shared" si="73"/>
        <v>0</v>
      </c>
      <c r="H581" s="33">
        <v>765.7</v>
      </c>
      <c r="I581" s="34">
        <f t="shared" si="74"/>
        <v>160797</v>
      </c>
      <c r="J581" s="34" t="s">
        <v>848</v>
      </c>
      <c r="K581" s="34" t="s">
        <v>20</v>
      </c>
      <c r="L581" s="34">
        <f t="shared" si="75"/>
        <v>0</v>
      </c>
      <c r="M581" s="34" t="s">
        <v>849</v>
      </c>
      <c r="N581" s="41" t="s">
        <v>840</v>
      </c>
      <c r="O581" s="34">
        <f t="shared" si="72"/>
        <v>0</v>
      </c>
      <c r="P581" s="34" t="s">
        <v>936</v>
      </c>
      <c r="Q581" s="36" t="s">
        <v>840</v>
      </c>
      <c r="R581" s="34">
        <f t="shared" si="76"/>
        <v>0</v>
      </c>
      <c r="S581" s="34" t="s">
        <v>904</v>
      </c>
      <c r="T581" s="37">
        <v>648</v>
      </c>
      <c r="U581" s="34">
        <f t="shared" si="77"/>
        <v>136080</v>
      </c>
      <c r="V581" s="38" t="s">
        <v>928</v>
      </c>
      <c r="W581" s="37">
        <v>9.1</v>
      </c>
      <c r="X581" s="34">
        <f t="shared" si="78"/>
        <v>1911</v>
      </c>
      <c r="Y581" s="38" t="s">
        <v>933</v>
      </c>
      <c r="Z581" s="39">
        <f t="shared" si="79"/>
        <v>648</v>
      </c>
      <c r="AA581" s="40">
        <f t="shared" si="80"/>
        <v>136080</v>
      </c>
      <c r="AB581" s="30"/>
    </row>
    <row r="582" spans="1:28" s="19" customFormat="1" ht="42.75" x14ac:dyDescent="0.3">
      <c r="A582" s="31">
        <v>571</v>
      </c>
      <c r="B582" s="74">
        <v>7810</v>
      </c>
      <c r="C582" s="32">
        <v>7</v>
      </c>
      <c r="D582" s="45" t="s">
        <v>607</v>
      </c>
      <c r="E582" s="32" t="s">
        <v>8</v>
      </c>
      <c r="F582" s="32"/>
      <c r="G582" s="76">
        <f t="shared" si="73"/>
        <v>0</v>
      </c>
      <c r="H582" s="33" t="s">
        <v>20</v>
      </c>
      <c r="I582" s="34">
        <f t="shared" si="74"/>
        <v>0</v>
      </c>
      <c r="J582" s="34" t="s">
        <v>904</v>
      </c>
      <c r="K582" s="39" t="s">
        <v>20</v>
      </c>
      <c r="L582" s="34">
        <f t="shared" si="75"/>
        <v>0</v>
      </c>
      <c r="M582" s="34" t="s">
        <v>849</v>
      </c>
      <c r="N582" s="41" t="s">
        <v>840</v>
      </c>
      <c r="O582" s="34">
        <f t="shared" si="72"/>
        <v>0</v>
      </c>
      <c r="P582" s="34" t="s">
        <v>936</v>
      </c>
      <c r="Q582" s="36">
        <v>567.15599999999995</v>
      </c>
      <c r="R582" s="34">
        <f t="shared" si="76"/>
        <v>3970.0919999999996</v>
      </c>
      <c r="S582" s="34" t="s">
        <v>907</v>
      </c>
      <c r="T582" s="37">
        <v>648</v>
      </c>
      <c r="U582" s="34">
        <f t="shared" si="77"/>
        <v>4536</v>
      </c>
      <c r="V582" s="38" t="s">
        <v>928</v>
      </c>
      <c r="W582" s="37">
        <v>9.1</v>
      </c>
      <c r="X582" s="34">
        <f t="shared" si="78"/>
        <v>63.699999999999996</v>
      </c>
      <c r="Y582" s="38" t="s">
        <v>933</v>
      </c>
      <c r="Z582" s="39">
        <f t="shared" si="79"/>
        <v>567.15599999999995</v>
      </c>
      <c r="AA582" s="40">
        <f t="shared" si="80"/>
        <v>3970.0919999999996</v>
      </c>
      <c r="AB582" s="30"/>
    </row>
    <row r="583" spans="1:28" s="19" customFormat="1" ht="42.75" x14ac:dyDescent="0.3">
      <c r="A583" s="31">
        <v>572</v>
      </c>
      <c r="B583" s="74">
        <v>7811</v>
      </c>
      <c r="C583" s="32">
        <v>7</v>
      </c>
      <c r="D583" s="45" t="s">
        <v>608</v>
      </c>
      <c r="E583" s="32" t="s">
        <v>8</v>
      </c>
      <c r="F583" s="32"/>
      <c r="G583" s="76">
        <f t="shared" si="73"/>
        <v>0</v>
      </c>
      <c r="H583" s="33" t="s">
        <v>20</v>
      </c>
      <c r="I583" s="34">
        <f t="shared" si="74"/>
        <v>0</v>
      </c>
      <c r="J583" s="34" t="s">
        <v>904</v>
      </c>
      <c r="K583" s="34" t="s">
        <v>20</v>
      </c>
      <c r="L583" s="34">
        <f t="shared" si="75"/>
        <v>0</v>
      </c>
      <c r="M583" s="34" t="s">
        <v>849</v>
      </c>
      <c r="N583" s="34" t="s">
        <v>840</v>
      </c>
      <c r="O583" s="34">
        <f t="shared" si="72"/>
        <v>0</v>
      </c>
      <c r="P583" s="34" t="s">
        <v>936</v>
      </c>
      <c r="Q583" s="36">
        <v>567.15599999999995</v>
      </c>
      <c r="R583" s="34">
        <f t="shared" si="76"/>
        <v>3970.0919999999996</v>
      </c>
      <c r="S583" s="34" t="s">
        <v>907</v>
      </c>
      <c r="T583" s="37">
        <v>648</v>
      </c>
      <c r="U583" s="34">
        <f t="shared" si="77"/>
        <v>4536</v>
      </c>
      <c r="V583" s="38" t="s">
        <v>928</v>
      </c>
      <c r="W583" s="37">
        <v>9.1</v>
      </c>
      <c r="X583" s="34">
        <f t="shared" si="78"/>
        <v>63.699999999999996</v>
      </c>
      <c r="Y583" s="38" t="s">
        <v>933</v>
      </c>
      <c r="Z583" s="39">
        <f t="shared" si="79"/>
        <v>567.15599999999995</v>
      </c>
      <c r="AA583" s="40">
        <f t="shared" si="80"/>
        <v>3970.0919999999996</v>
      </c>
      <c r="AB583" s="30"/>
    </row>
    <row r="584" spans="1:28" s="19" customFormat="1" ht="42.75" x14ac:dyDescent="0.3">
      <c r="A584" s="31">
        <v>573</v>
      </c>
      <c r="B584" s="74">
        <v>7812</v>
      </c>
      <c r="C584" s="32">
        <v>7</v>
      </c>
      <c r="D584" s="45" t="s">
        <v>609</v>
      </c>
      <c r="E584" s="32" t="s">
        <v>8</v>
      </c>
      <c r="F584" s="32"/>
      <c r="G584" s="76">
        <f t="shared" si="73"/>
        <v>0</v>
      </c>
      <c r="H584" s="33" t="s">
        <v>20</v>
      </c>
      <c r="I584" s="34">
        <f t="shared" si="74"/>
        <v>0</v>
      </c>
      <c r="J584" s="34" t="s">
        <v>904</v>
      </c>
      <c r="K584" s="34" t="s">
        <v>20</v>
      </c>
      <c r="L584" s="34">
        <f t="shared" si="75"/>
        <v>0</v>
      </c>
      <c r="M584" s="34" t="s">
        <v>849</v>
      </c>
      <c r="N584" s="34" t="s">
        <v>840</v>
      </c>
      <c r="O584" s="34">
        <f t="shared" si="72"/>
        <v>0</v>
      </c>
      <c r="P584" s="34" t="s">
        <v>936</v>
      </c>
      <c r="Q584" s="36" t="s">
        <v>840</v>
      </c>
      <c r="R584" s="34">
        <f t="shared" si="76"/>
        <v>0</v>
      </c>
      <c r="S584" s="34" t="s">
        <v>904</v>
      </c>
      <c r="T584" s="37">
        <v>648</v>
      </c>
      <c r="U584" s="34">
        <f t="shared" si="77"/>
        <v>4536</v>
      </c>
      <c r="V584" s="38" t="s">
        <v>928</v>
      </c>
      <c r="W584" s="37">
        <v>9.1</v>
      </c>
      <c r="X584" s="34">
        <f t="shared" si="78"/>
        <v>63.699999999999996</v>
      </c>
      <c r="Y584" s="38" t="s">
        <v>933</v>
      </c>
      <c r="Z584" s="39">
        <f t="shared" si="79"/>
        <v>328.55</v>
      </c>
      <c r="AA584" s="40">
        <f t="shared" si="80"/>
        <v>2299.85</v>
      </c>
      <c r="AB584" s="30"/>
    </row>
    <row r="585" spans="1:28" s="19" customFormat="1" ht="42.75" x14ac:dyDescent="0.3">
      <c r="A585" s="31">
        <v>574</v>
      </c>
      <c r="B585" s="74">
        <v>7813</v>
      </c>
      <c r="C585" s="32">
        <v>7</v>
      </c>
      <c r="D585" s="45" t="s">
        <v>610</v>
      </c>
      <c r="E585" s="32" t="s">
        <v>8</v>
      </c>
      <c r="F585" s="32"/>
      <c r="G585" s="76">
        <f t="shared" si="73"/>
        <v>0</v>
      </c>
      <c r="H585" s="33" t="s">
        <v>20</v>
      </c>
      <c r="I585" s="34">
        <f t="shared" si="74"/>
        <v>0</v>
      </c>
      <c r="J585" s="34" t="s">
        <v>904</v>
      </c>
      <c r="K585" s="34" t="s">
        <v>20</v>
      </c>
      <c r="L585" s="34">
        <f t="shared" si="75"/>
        <v>0</v>
      </c>
      <c r="M585" s="34" t="s">
        <v>849</v>
      </c>
      <c r="N585" s="34" t="s">
        <v>840</v>
      </c>
      <c r="O585" s="34">
        <f t="shared" si="72"/>
        <v>0</v>
      </c>
      <c r="P585" s="34" t="s">
        <v>936</v>
      </c>
      <c r="Q585" s="36" t="s">
        <v>840</v>
      </c>
      <c r="R585" s="34">
        <f t="shared" si="76"/>
        <v>0</v>
      </c>
      <c r="S585" s="34" t="s">
        <v>904</v>
      </c>
      <c r="T585" s="37">
        <v>648</v>
      </c>
      <c r="U585" s="34">
        <f t="shared" si="77"/>
        <v>4536</v>
      </c>
      <c r="V585" s="38" t="s">
        <v>928</v>
      </c>
      <c r="W585" s="37">
        <v>9.1</v>
      </c>
      <c r="X585" s="34">
        <f t="shared" si="78"/>
        <v>63.699999999999996</v>
      </c>
      <c r="Y585" s="38" t="s">
        <v>933</v>
      </c>
      <c r="Z585" s="39">
        <f t="shared" si="79"/>
        <v>328.55</v>
      </c>
      <c r="AA585" s="40">
        <f t="shared" si="80"/>
        <v>2299.85</v>
      </c>
      <c r="AB585" s="30"/>
    </row>
    <row r="586" spans="1:28" s="19" customFormat="1" ht="42.75" x14ac:dyDescent="0.3">
      <c r="A586" s="31">
        <v>575</v>
      </c>
      <c r="B586" s="74">
        <v>7814</v>
      </c>
      <c r="C586" s="32">
        <v>5</v>
      </c>
      <c r="D586" s="45" t="s">
        <v>611</v>
      </c>
      <c r="E586" s="32" t="s">
        <v>8</v>
      </c>
      <c r="F586" s="32"/>
      <c r="G586" s="76">
        <f t="shared" si="73"/>
        <v>0</v>
      </c>
      <c r="H586" s="33" t="s">
        <v>20</v>
      </c>
      <c r="I586" s="34">
        <f t="shared" si="74"/>
        <v>0</v>
      </c>
      <c r="J586" s="34" t="s">
        <v>904</v>
      </c>
      <c r="K586" s="34" t="s">
        <v>20</v>
      </c>
      <c r="L586" s="34">
        <f t="shared" si="75"/>
        <v>0</v>
      </c>
      <c r="M586" s="34" t="s">
        <v>849</v>
      </c>
      <c r="N586" s="34" t="s">
        <v>840</v>
      </c>
      <c r="O586" s="34">
        <f t="shared" si="72"/>
        <v>0</v>
      </c>
      <c r="P586" s="34" t="s">
        <v>936</v>
      </c>
      <c r="Q586" s="36">
        <v>583.00260000000003</v>
      </c>
      <c r="R586" s="34">
        <f t="shared" si="76"/>
        <v>2915.0129999999999</v>
      </c>
      <c r="S586" s="34" t="s">
        <v>907</v>
      </c>
      <c r="T586" s="37">
        <v>600</v>
      </c>
      <c r="U586" s="34">
        <f t="shared" si="77"/>
        <v>3000</v>
      </c>
      <c r="V586" s="38" t="s">
        <v>928</v>
      </c>
      <c r="W586" s="37" t="s">
        <v>840</v>
      </c>
      <c r="X586" s="34">
        <f t="shared" si="78"/>
        <v>0</v>
      </c>
      <c r="Y586" s="38" t="s">
        <v>840</v>
      </c>
      <c r="Z586" s="39">
        <f t="shared" si="79"/>
        <v>591.50130000000001</v>
      </c>
      <c r="AA586" s="40">
        <f t="shared" si="80"/>
        <v>2957.5065</v>
      </c>
      <c r="AB586" s="30"/>
    </row>
    <row r="587" spans="1:28" s="91" customFormat="1" ht="28.5" x14ac:dyDescent="0.3">
      <c r="A587" s="80">
        <v>576</v>
      </c>
      <c r="B587" s="81">
        <v>7815</v>
      </c>
      <c r="C587" s="80">
        <v>2</v>
      </c>
      <c r="D587" s="82" t="s">
        <v>612</v>
      </c>
      <c r="E587" s="80" t="s">
        <v>8</v>
      </c>
      <c r="F587" s="80"/>
      <c r="G587" s="83">
        <f t="shared" si="73"/>
        <v>0</v>
      </c>
      <c r="H587" s="84" t="s">
        <v>20</v>
      </c>
      <c r="I587" s="85">
        <f t="shared" si="74"/>
        <v>0</v>
      </c>
      <c r="J587" s="85" t="s">
        <v>904</v>
      </c>
      <c r="K587" s="85" t="s">
        <v>20</v>
      </c>
      <c r="L587" s="85">
        <f t="shared" si="75"/>
        <v>0</v>
      </c>
      <c r="M587" s="85" t="s">
        <v>849</v>
      </c>
      <c r="N587" s="85" t="s">
        <v>840</v>
      </c>
      <c r="O587" s="85">
        <f t="shared" si="72"/>
        <v>0</v>
      </c>
      <c r="P587" s="85" t="s">
        <v>936</v>
      </c>
      <c r="Q587" s="86" t="s">
        <v>840</v>
      </c>
      <c r="R587" s="85">
        <f t="shared" si="76"/>
        <v>0</v>
      </c>
      <c r="S587" s="85" t="s">
        <v>904</v>
      </c>
      <c r="T587" s="87" t="s">
        <v>840</v>
      </c>
      <c r="U587" s="85">
        <f t="shared" si="77"/>
        <v>0</v>
      </c>
      <c r="V587" s="88" t="s">
        <v>840</v>
      </c>
      <c r="W587" s="87" t="s">
        <v>840</v>
      </c>
      <c r="X587" s="85">
        <f t="shared" si="78"/>
        <v>0</v>
      </c>
      <c r="Y587" s="88" t="s">
        <v>840</v>
      </c>
      <c r="Z587" s="89" t="str">
        <f t="shared" si="79"/>
        <v>No cotiza</v>
      </c>
      <c r="AA587" s="89">
        <f t="shared" si="80"/>
        <v>0</v>
      </c>
      <c r="AB587" s="90"/>
    </row>
    <row r="588" spans="1:28" s="91" customFormat="1" ht="28.5" x14ac:dyDescent="0.3">
      <c r="A588" s="80">
        <v>577</v>
      </c>
      <c r="B588" s="81">
        <v>7816</v>
      </c>
      <c r="C588" s="80">
        <v>2</v>
      </c>
      <c r="D588" s="82" t="s">
        <v>613</v>
      </c>
      <c r="E588" s="80" t="s">
        <v>8</v>
      </c>
      <c r="F588" s="80"/>
      <c r="G588" s="83">
        <f t="shared" si="73"/>
        <v>0</v>
      </c>
      <c r="H588" s="84" t="s">
        <v>20</v>
      </c>
      <c r="I588" s="85">
        <f t="shared" si="74"/>
        <v>0</v>
      </c>
      <c r="J588" s="85" t="s">
        <v>904</v>
      </c>
      <c r="K588" s="85" t="s">
        <v>20</v>
      </c>
      <c r="L588" s="85">
        <f t="shared" si="75"/>
        <v>0</v>
      </c>
      <c r="M588" s="85" t="s">
        <v>849</v>
      </c>
      <c r="N588" s="85" t="s">
        <v>840</v>
      </c>
      <c r="O588" s="85">
        <f t="shared" ref="O588:O651" si="81">IFERROR($C588*N588,0)</f>
        <v>0</v>
      </c>
      <c r="P588" s="85" t="s">
        <v>936</v>
      </c>
      <c r="Q588" s="86" t="s">
        <v>840</v>
      </c>
      <c r="R588" s="85">
        <f t="shared" si="76"/>
        <v>0</v>
      </c>
      <c r="S588" s="85" t="s">
        <v>904</v>
      </c>
      <c r="T588" s="87" t="s">
        <v>840</v>
      </c>
      <c r="U588" s="85">
        <f t="shared" si="77"/>
        <v>0</v>
      </c>
      <c r="V588" s="88" t="s">
        <v>840</v>
      </c>
      <c r="W588" s="87" t="s">
        <v>840</v>
      </c>
      <c r="X588" s="85">
        <f t="shared" si="78"/>
        <v>0</v>
      </c>
      <c r="Y588" s="88" t="s">
        <v>840</v>
      </c>
      <c r="Z588" s="89" t="str">
        <f t="shared" si="79"/>
        <v>No cotiza</v>
      </c>
      <c r="AA588" s="89">
        <f t="shared" si="80"/>
        <v>0</v>
      </c>
      <c r="AB588" s="90"/>
    </row>
    <row r="589" spans="1:28" s="91" customFormat="1" ht="28.5" x14ac:dyDescent="0.3">
      <c r="A589" s="80">
        <v>578</v>
      </c>
      <c r="B589" s="81">
        <v>7817</v>
      </c>
      <c r="C589" s="80">
        <v>72</v>
      </c>
      <c r="D589" s="82" t="s">
        <v>614</v>
      </c>
      <c r="E589" s="80" t="s">
        <v>8</v>
      </c>
      <c r="F589" s="80"/>
      <c r="G589" s="83">
        <f t="shared" ref="G589:G652" si="82">F589*C589</f>
        <v>0</v>
      </c>
      <c r="H589" s="84" t="s">
        <v>20</v>
      </c>
      <c r="I589" s="85">
        <f t="shared" ref="I589:I652" si="83">IFERROR($C589*H589,0)</f>
        <v>0</v>
      </c>
      <c r="J589" s="85" t="s">
        <v>904</v>
      </c>
      <c r="K589" s="85" t="s">
        <v>20</v>
      </c>
      <c r="L589" s="85">
        <f t="shared" ref="L589:L652" si="84">IFERROR($C589*K589,0)</f>
        <v>0</v>
      </c>
      <c r="M589" s="85" t="s">
        <v>849</v>
      </c>
      <c r="N589" s="85" t="s">
        <v>840</v>
      </c>
      <c r="O589" s="85">
        <f t="shared" si="81"/>
        <v>0</v>
      </c>
      <c r="P589" s="85" t="s">
        <v>936</v>
      </c>
      <c r="Q589" s="86" t="s">
        <v>840</v>
      </c>
      <c r="R589" s="85">
        <f t="shared" ref="R589:R652" si="85">IFERROR($C589*Q589,0)</f>
        <v>0</v>
      </c>
      <c r="S589" s="85" t="s">
        <v>904</v>
      </c>
      <c r="T589" s="87" t="s">
        <v>840</v>
      </c>
      <c r="U589" s="85">
        <f t="shared" ref="U589:U652" si="86">IFERROR($C589*T589,0)</f>
        <v>0</v>
      </c>
      <c r="V589" s="88" t="s">
        <v>840</v>
      </c>
      <c r="W589" s="87" t="s">
        <v>840</v>
      </c>
      <c r="X589" s="85">
        <f t="shared" ref="X589:X652" si="87">IFERROR($C589*W589,0)</f>
        <v>0</v>
      </c>
      <c r="Y589" s="88" t="s">
        <v>840</v>
      </c>
      <c r="Z589" s="89" t="str">
        <f t="shared" ref="Z589:Z652" si="88">IFERROR(MEDIAN(H589,K589,N589,Q589, T589,W589),"No cotiza")</f>
        <v>No cotiza</v>
      </c>
      <c r="AA589" s="89">
        <f t="shared" ref="AA589:AA652" si="89">IFERROR($C589*Z589,0)</f>
        <v>0</v>
      </c>
      <c r="AB589" s="90"/>
    </row>
    <row r="590" spans="1:28" s="91" customFormat="1" ht="15.95" customHeight="1" x14ac:dyDescent="0.3">
      <c r="A590" s="80">
        <v>579</v>
      </c>
      <c r="B590" s="81">
        <v>7818</v>
      </c>
      <c r="C590" s="80">
        <v>50</v>
      </c>
      <c r="D590" s="82" t="s">
        <v>615</v>
      </c>
      <c r="E590" s="80" t="s">
        <v>8</v>
      </c>
      <c r="F590" s="80"/>
      <c r="G590" s="83">
        <f t="shared" si="82"/>
        <v>0</v>
      </c>
      <c r="H590" s="84" t="s">
        <v>20</v>
      </c>
      <c r="I590" s="85">
        <f t="shared" si="83"/>
        <v>0</v>
      </c>
      <c r="J590" s="85" t="s">
        <v>904</v>
      </c>
      <c r="K590" s="85" t="s">
        <v>20</v>
      </c>
      <c r="L590" s="85">
        <f t="shared" si="84"/>
        <v>0</v>
      </c>
      <c r="M590" s="85" t="s">
        <v>849</v>
      </c>
      <c r="N590" s="85" t="s">
        <v>840</v>
      </c>
      <c r="O590" s="85">
        <f t="shared" si="81"/>
        <v>0</v>
      </c>
      <c r="P590" s="85" t="s">
        <v>936</v>
      </c>
      <c r="Q590" s="86" t="s">
        <v>840</v>
      </c>
      <c r="R590" s="85">
        <f t="shared" si="85"/>
        <v>0</v>
      </c>
      <c r="S590" s="85" t="s">
        <v>904</v>
      </c>
      <c r="T590" s="87" t="s">
        <v>840</v>
      </c>
      <c r="U590" s="85">
        <f t="shared" si="86"/>
        <v>0</v>
      </c>
      <c r="V590" s="88" t="s">
        <v>840</v>
      </c>
      <c r="W590" s="87" t="s">
        <v>840</v>
      </c>
      <c r="X590" s="85">
        <f t="shared" si="87"/>
        <v>0</v>
      </c>
      <c r="Y590" s="88" t="s">
        <v>840</v>
      </c>
      <c r="Z590" s="89" t="str">
        <f t="shared" si="88"/>
        <v>No cotiza</v>
      </c>
      <c r="AA590" s="89">
        <f t="shared" si="89"/>
        <v>0</v>
      </c>
      <c r="AB590" s="90"/>
    </row>
    <row r="591" spans="1:28" s="19" customFormat="1" ht="42.75" x14ac:dyDescent="0.3">
      <c r="A591" s="31">
        <v>580</v>
      </c>
      <c r="B591" s="74">
        <v>7820</v>
      </c>
      <c r="C591" s="32">
        <v>13</v>
      </c>
      <c r="D591" s="45" t="s">
        <v>616</v>
      </c>
      <c r="E591" s="32" t="s">
        <v>8</v>
      </c>
      <c r="F591" s="32"/>
      <c r="G591" s="76">
        <f t="shared" si="82"/>
        <v>0</v>
      </c>
      <c r="H591" s="33" t="s">
        <v>20</v>
      </c>
      <c r="I591" s="34">
        <f t="shared" si="83"/>
        <v>0</v>
      </c>
      <c r="J591" s="34" t="s">
        <v>904</v>
      </c>
      <c r="K591" s="34" t="s">
        <v>20</v>
      </c>
      <c r="L591" s="34">
        <f t="shared" si="84"/>
        <v>0</v>
      </c>
      <c r="M591" s="34" t="s">
        <v>849</v>
      </c>
      <c r="N591" s="34" t="s">
        <v>840</v>
      </c>
      <c r="O591" s="34">
        <f t="shared" si="81"/>
        <v>0</v>
      </c>
      <c r="P591" s="34" t="s">
        <v>936</v>
      </c>
      <c r="Q591" s="36">
        <v>324</v>
      </c>
      <c r="R591" s="34">
        <f t="shared" si="85"/>
        <v>4212</v>
      </c>
      <c r="S591" s="34" t="s">
        <v>907</v>
      </c>
      <c r="T591" s="37">
        <v>261</v>
      </c>
      <c r="U591" s="34">
        <f t="shared" si="86"/>
        <v>3393</v>
      </c>
      <c r="V591" s="38" t="s">
        <v>928</v>
      </c>
      <c r="W591" s="37">
        <v>225</v>
      </c>
      <c r="X591" s="34">
        <f t="shared" si="87"/>
        <v>2925</v>
      </c>
      <c r="Y591" s="38" t="s">
        <v>933</v>
      </c>
      <c r="Z591" s="39">
        <f t="shared" si="88"/>
        <v>261</v>
      </c>
      <c r="AA591" s="40">
        <f t="shared" si="89"/>
        <v>3393</v>
      </c>
      <c r="AB591" s="30"/>
    </row>
    <row r="592" spans="1:28" s="19" customFormat="1" ht="42.75" x14ac:dyDescent="0.3">
      <c r="A592" s="31">
        <v>581</v>
      </c>
      <c r="B592" s="74">
        <v>7824</v>
      </c>
      <c r="C592" s="32">
        <v>1</v>
      </c>
      <c r="D592" s="45" t="s">
        <v>617</v>
      </c>
      <c r="E592" s="32" t="s">
        <v>8</v>
      </c>
      <c r="F592" s="32"/>
      <c r="G592" s="76">
        <f t="shared" si="82"/>
        <v>0</v>
      </c>
      <c r="H592" s="33" t="s">
        <v>20</v>
      </c>
      <c r="I592" s="34">
        <f t="shared" si="83"/>
        <v>0</v>
      </c>
      <c r="J592" s="34" t="s">
        <v>904</v>
      </c>
      <c r="K592" s="34" t="s">
        <v>20</v>
      </c>
      <c r="L592" s="34">
        <f t="shared" si="84"/>
        <v>0</v>
      </c>
      <c r="M592" s="34" t="s">
        <v>849</v>
      </c>
      <c r="N592" s="34" t="s">
        <v>840</v>
      </c>
      <c r="O592" s="34">
        <f t="shared" si="81"/>
        <v>0</v>
      </c>
      <c r="P592" s="34" t="s">
        <v>936</v>
      </c>
      <c r="Q592" s="36">
        <v>500.65600000000001</v>
      </c>
      <c r="R592" s="34">
        <f t="shared" si="85"/>
        <v>500.65600000000001</v>
      </c>
      <c r="S592" s="34" t="s">
        <v>907</v>
      </c>
      <c r="T592" s="37">
        <v>339</v>
      </c>
      <c r="U592" s="34">
        <f t="shared" si="86"/>
        <v>339</v>
      </c>
      <c r="V592" s="38" t="s">
        <v>928</v>
      </c>
      <c r="W592" s="37" t="s">
        <v>840</v>
      </c>
      <c r="X592" s="34">
        <f t="shared" si="87"/>
        <v>0</v>
      </c>
      <c r="Y592" s="38" t="s">
        <v>840</v>
      </c>
      <c r="Z592" s="39">
        <f t="shared" si="88"/>
        <v>419.82799999999997</v>
      </c>
      <c r="AA592" s="40">
        <f t="shared" si="89"/>
        <v>419.82799999999997</v>
      </c>
      <c r="AB592" s="30"/>
    </row>
    <row r="593" spans="1:28" s="19" customFormat="1" ht="42.75" x14ac:dyDescent="0.3">
      <c r="A593" s="31">
        <v>582</v>
      </c>
      <c r="B593" s="74">
        <v>7830</v>
      </c>
      <c r="C593" s="32">
        <v>1</v>
      </c>
      <c r="D593" s="45" t="s">
        <v>618</v>
      </c>
      <c r="E593" s="32" t="s">
        <v>8</v>
      </c>
      <c r="F593" s="32"/>
      <c r="G593" s="76">
        <f t="shared" si="82"/>
        <v>0</v>
      </c>
      <c r="H593" s="33" t="s">
        <v>20</v>
      </c>
      <c r="I593" s="34">
        <f t="shared" si="83"/>
        <v>0</v>
      </c>
      <c r="J593" s="34" t="s">
        <v>904</v>
      </c>
      <c r="K593" s="34" t="s">
        <v>20</v>
      </c>
      <c r="L593" s="34">
        <f t="shared" si="84"/>
        <v>0</v>
      </c>
      <c r="M593" s="34" t="s">
        <v>849</v>
      </c>
      <c r="N593" s="34" t="s">
        <v>840</v>
      </c>
      <c r="O593" s="34">
        <f t="shared" si="81"/>
        <v>0</v>
      </c>
      <c r="P593" s="34" t="s">
        <v>936</v>
      </c>
      <c r="Q593" s="36">
        <v>765.44</v>
      </c>
      <c r="R593" s="34">
        <f t="shared" si="85"/>
        <v>765.44</v>
      </c>
      <c r="S593" s="34" t="s">
        <v>907</v>
      </c>
      <c r="T593" s="37">
        <v>128</v>
      </c>
      <c r="U593" s="34">
        <f t="shared" si="86"/>
        <v>128</v>
      </c>
      <c r="V593" s="38" t="s">
        <v>928</v>
      </c>
      <c r="W593" s="37">
        <v>297.60000000000002</v>
      </c>
      <c r="X593" s="34">
        <f t="shared" si="87"/>
        <v>297.60000000000002</v>
      </c>
      <c r="Y593" s="38" t="s">
        <v>933</v>
      </c>
      <c r="Z593" s="39">
        <f t="shared" si="88"/>
        <v>297.60000000000002</v>
      </c>
      <c r="AA593" s="40">
        <f t="shared" si="89"/>
        <v>297.60000000000002</v>
      </c>
      <c r="AB593" s="30"/>
    </row>
    <row r="594" spans="1:28" s="19" customFormat="1" ht="28.5" x14ac:dyDescent="0.3">
      <c r="A594" s="31">
        <v>583</v>
      </c>
      <c r="B594" s="74">
        <v>7839</v>
      </c>
      <c r="C594" s="32">
        <v>9</v>
      </c>
      <c r="D594" s="45" t="s">
        <v>619</v>
      </c>
      <c r="E594" s="32" t="s">
        <v>8</v>
      </c>
      <c r="F594" s="32"/>
      <c r="G594" s="76">
        <f t="shared" si="82"/>
        <v>0</v>
      </c>
      <c r="H594" s="33" t="s">
        <v>20</v>
      </c>
      <c r="I594" s="34">
        <f t="shared" si="83"/>
        <v>0</v>
      </c>
      <c r="J594" s="34" t="s">
        <v>904</v>
      </c>
      <c r="K594" s="42">
        <v>765.44</v>
      </c>
      <c r="L594" s="34">
        <f t="shared" si="84"/>
        <v>6888.9600000000009</v>
      </c>
      <c r="M594" s="34" t="s">
        <v>856</v>
      </c>
      <c r="N594" s="42">
        <v>517</v>
      </c>
      <c r="O594" s="34">
        <f t="shared" si="81"/>
        <v>4653</v>
      </c>
      <c r="P594" s="34" t="s">
        <v>903</v>
      </c>
      <c r="Q594" s="36">
        <v>780</v>
      </c>
      <c r="R594" s="34">
        <f t="shared" si="85"/>
        <v>7020</v>
      </c>
      <c r="S594" s="34" t="s">
        <v>907</v>
      </c>
      <c r="T594" s="37" t="s">
        <v>840</v>
      </c>
      <c r="U594" s="34">
        <f t="shared" si="86"/>
        <v>0</v>
      </c>
      <c r="V594" s="38" t="s">
        <v>840</v>
      </c>
      <c r="W594" s="37">
        <v>457</v>
      </c>
      <c r="X594" s="34">
        <f t="shared" si="87"/>
        <v>4113</v>
      </c>
      <c r="Y594" s="38" t="s">
        <v>934</v>
      </c>
      <c r="Z594" s="39">
        <f t="shared" si="88"/>
        <v>641.22</v>
      </c>
      <c r="AA594" s="40">
        <f t="shared" si="89"/>
        <v>5770.9800000000005</v>
      </c>
      <c r="AB594" s="30"/>
    </row>
    <row r="595" spans="1:28" s="19" customFormat="1" ht="42.75" x14ac:dyDescent="0.3">
      <c r="A595" s="31">
        <v>584</v>
      </c>
      <c r="B595" s="74">
        <v>7840</v>
      </c>
      <c r="C595" s="32">
        <v>25</v>
      </c>
      <c r="D595" s="45" t="s">
        <v>620</v>
      </c>
      <c r="E595" s="32" t="s">
        <v>8</v>
      </c>
      <c r="F595" s="32"/>
      <c r="G595" s="76">
        <f t="shared" si="82"/>
        <v>0</v>
      </c>
      <c r="H595" s="33" t="s">
        <v>20</v>
      </c>
      <c r="I595" s="34">
        <f t="shared" si="83"/>
        <v>0</v>
      </c>
      <c r="J595" s="34" t="s">
        <v>904</v>
      </c>
      <c r="K595" s="42">
        <v>765.44</v>
      </c>
      <c r="L595" s="34">
        <f t="shared" si="84"/>
        <v>19136</v>
      </c>
      <c r="M595" s="34" t="s">
        <v>856</v>
      </c>
      <c r="N595" s="42">
        <v>517</v>
      </c>
      <c r="O595" s="34">
        <f t="shared" si="81"/>
        <v>12925</v>
      </c>
      <c r="P595" s="34" t="s">
        <v>903</v>
      </c>
      <c r="Q595" s="36">
        <v>780</v>
      </c>
      <c r="R595" s="34">
        <f t="shared" si="85"/>
        <v>19500</v>
      </c>
      <c r="S595" s="34" t="s">
        <v>907</v>
      </c>
      <c r="T595" s="37">
        <v>819</v>
      </c>
      <c r="U595" s="34">
        <f t="shared" si="86"/>
        <v>20475</v>
      </c>
      <c r="V595" s="38" t="s">
        <v>928</v>
      </c>
      <c r="W595" s="37">
        <v>457</v>
      </c>
      <c r="X595" s="34">
        <f t="shared" si="87"/>
        <v>11425</v>
      </c>
      <c r="Y595" s="38" t="s">
        <v>934</v>
      </c>
      <c r="Z595" s="39">
        <f t="shared" si="88"/>
        <v>765.44</v>
      </c>
      <c r="AA595" s="40">
        <f t="shared" si="89"/>
        <v>19136</v>
      </c>
      <c r="AB595" s="30"/>
    </row>
    <row r="596" spans="1:28" s="19" customFormat="1" ht="42.75" x14ac:dyDescent="0.3">
      <c r="A596" s="31">
        <v>585</v>
      </c>
      <c r="B596" s="74">
        <v>7841</v>
      </c>
      <c r="C596" s="32">
        <v>27</v>
      </c>
      <c r="D596" s="45" t="s">
        <v>621</v>
      </c>
      <c r="E596" s="32" t="s">
        <v>8</v>
      </c>
      <c r="F596" s="32"/>
      <c r="G596" s="76">
        <f t="shared" si="82"/>
        <v>0</v>
      </c>
      <c r="H596" s="33" t="s">
        <v>20</v>
      </c>
      <c r="I596" s="34">
        <f t="shared" si="83"/>
        <v>0</v>
      </c>
      <c r="J596" s="34" t="s">
        <v>904</v>
      </c>
      <c r="K596" s="42">
        <v>765.44</v>
      </c>
      <c r="L596" s="34">
        <f t="shared" si="84"/>
        <v>20666.88</v>
      </c>
      <c r="M596" s="34" t="s">
        <v>856</v>
      </c>
      <c r="N596" s="42">
        <v>517</v>
      </c>
      <c r="O596" s="34">
        <f t="shared" si="81"/>
        <v>13959</v>
      </c>
      <c r="P596" s="34" t="s">
        <v>903</v>
      </c>
      <c r="Q596" s="36">
        <v>780</v>
      </c>
      <c r="R596" s="34">
        <f t="shared" si="85"/>
        <v>21060</v>
      </c>
      <c r="S596" s="34" t="s">
        <v>907</v>
      </c>
      <c r="T596" s="37">
        <v>819</v>
      </c>
      <c r="U596" s="34">
        <f t="shared" si="86"/>
        <v>22113</v>
      </c>
      <c r="V596" s="38" t="s">
        <v>928</v>
      </c>
      <c r="W596" s="37">
        <v>457</v>
      </c>
      <c r="X596" s="34">
        <f t="shared" si="87"/>
        <v>12339</v>
      </c>
      <c r="Y596" s="38" t="s">
        <v>934</v>
      </c>
      <c r="Z596" s="39">
        <f t="shared" si="88"/>
        <v>765.44</v>
      </c>
      <c r="AA596" s="40">
        <f t="shared" si="89"/>
        <v>20666.88</v>
      </c>
      <c r="AB596" s="30"/>
    </row>
    <row r="597" spans="1:28" s="19" customFormat="1" ht="42.75" x14ac:dyDescent="0.3">
      <c r="A597" s="31">
        <v>586</v>
      </c>
      <c r="B597" s="74">
        <v>7842</v>
      </c>
      <c r="C597" s="32">
        <v>6</v>
      </c>
      <c r="D597" s="45" t="s">
        <v>622</v>
      </c>
      <c r="E597" s="32" t="s">
        <v>8</v>
      </c>
      <c r="F597" s="32"/>
      <c r="G597" s="76">
        <f t="shared" si="82"/>
        <v>0</v>
      </c>
      <c r="H597" s="33" t="s">
        <v>20</v>
      </c>
      <c r="I597" s="34">
        <f t="shared" si="83"/>
        <v>0</v>
      </c>
      <c r="J597" s="34" t="s">
        <v>904</v>
      </c>
      <c r="K597" s="42">
        <v>765.44</v>
      </c>
      <c r="L597" s="34">
        <f t="shared" si="84"/>
        <v>4592.6400000000003</v>
      </c>
      <c r="M597" s="34" t="s">
        <v>856</v>
      </c>
      <c r="N597" s="42">
        <v>517</v>
      </c>
      <c r="O597" s="34">
        <f t="shared" si="81"/>
        <v>3102</v>
      </c>
      <c r="P597" s="34" t="s">
        <v>903</v>
      </c>
      <c r="Q597" s="36">
        <v>780</v>
      </c>
      <c r="R597" s="34">
        <f t="shared" si="85"/>
        <v>4680</v>
      </c>
      <c r="S597" s="34" t="s">
        <v>907</v>
      </c>
      <c r="T597" s="37">
        <v>819</v>
      </c>
      <c r="U597" s="34">
        <f t="shared" si="86"/>
        <v>4914</v>
      </c>
      <c r="V597" s="38" t="s">
        <v>928</v>
      </c>
      <c r="W597" s="37">
        <v>457</v>
      </c>
      <c r="X597" s="34">
        <f t="shared" si="87"/>
        <v>2742</v>
      </c>
      <c r="Y597" s="38" t="s">
        <v>934</v>
      </c>
      <c r="Z597" s="39">
        <f t="shared" si="88"/>
        <v>765.44</v>
      </c>
      <c r="AA597" s="40">
        <f t="shared" si="89"/>
        <v>4592.6400000000003</v>
      </c>
      <c r="AB597" s="30"/>
    </row>
    <row r="598" spans="1:28" s="91" customFormat="1" ht="21" customHeight="1" x14ac:dyDescent="0.3">
      <c r="A598" s="80">
        <v>587</v>
      </c>
      <c r="B598" s="81">
        <v>7870</v>
      </c>
      <c r="C598" s="80">
        <v>25</v>
      </c>
      <c r="D598" s="82" t="s">
        <v>623</v>
      </c>
      <c r="E598" s="80" t="s">
        <v>8</v>
      </c>
      <c r="F598" s="80"/>
      <c r="G598" s="83">
        <f t="shared" si="82"/>
        <v>0</v>
      </c>
      <c r="H598" s="84" t="s">
        <v>20</v>
      </c>
      <c r="I598" s="85">
        <f t="shared" si="83"/>
        <v>0</v>
      </c>
      <c r="J598" s="85" t="s">
        <v>904</v>
      </c>
      <c r="K598" s="85" t="s">
        <v>20</v>
      </c>
      <c r="L598" s="85">
        <f t="shared" si="84"/>
        <v>0</v>
      </c>
      <c r="M598" s="85" t="s">
        <v>849</v>
      </c>
      <c r="N598" s="85" t="s">
        <v>840</v>
      </c>
      <c r="O598" s="85">
        <f t="shared" si="81"/>
        <v>0</v>
      </c>
      <c r="P598" s="85" t="s">
        <v>936</v>
      </c>
      <c r="Q598" s="86" t="s">
        <v>840</v>
      </c>
      <c r="R598" s="85">
        <f t="shared" si="85"/>
        <v>0</v>
      </c>
      <c r="S598" s="85" t="s">
        <v>904</v>
      </c>
      <c r="T598" s="87" t="s">
        <v>840</v>
      </c>
      <c r="U598" s="85">
        <f t="shared" si="86"/>
        <v>0</v>
      </c>
      <c r="V598" s="88" t="s">
        <v>840</v>
      </c>
      <c r="W598" s="87" t="s">
        <v>840</v>
      </c>
      <c r="X598" s="85">
        <f t="shared" si="87"/>
        <v>0</v>
      </c>
      <c r="Y598" s="88" t="s">
        <v>840</v>
      </c>
      <c r="Z598" s="89" t="str">
        <f t="shared" si="88"/>
        <v>No cotiza</v>
      </c>
      <c r="AA598" s="89">
        <f t="shared" si="89"/>
        <v>0</v>
      </c>
      <c r="AB598" s="90"/>
    </row>
    <row r="599" spans="1:28" s="91" customFormat="1" ht="28.5" x14ac:dyDescent="0.3">
      <c r="A599" s="80">
        <v>588</v>
      </c>
      <c r="B599" s="81">
        <v>7871</v>
      </c>
      <c r="C599" s="80">
        <v>35</v>
      </c>
      <c r="D599" s="82" t="s">
        <v>624</v>
      </c>
      <c r="E599" s="80" t="s">
        <v>8</v>
      </c>
      <c r="F599" s="80"/>
      <c r="G599" s="83">
        <f t="shared" si="82"/>
        <v>0</v>
      </c>
      <c r="H599" s="84" t="s">
        <v>20</v>
      </c>
      <c r="I599" s="85">
        <f t="shared" si="83"/>
        <v>0</v>
      </c>
      <c r="J599" s="85" t="s">
        <v>904</v>
      </c>
      <c r="K599" s="85" t="s">
        <v>20</v>
      </c>
      <c r="L599" s="85">
        <f t="shared" si="84"/>
        <v>0</v>
      </c>
      <c r="M599" s="85" t="s">
        <v>849</v>
      </c>
      <c r="N599" s="85" t="s">
        <v>840</v>
      </c>
      <c r="O599" s="85">
        <f t="shared" si="81"/>
        <v>0</v>
      </c>
      <c r="P599" s="85" t="s">
        <v>936</v>
      </c>
      <c r="Q599" s="86" t="s">
        <v>840</v>
      </c>
      <c r="R599" s="85">
        <f t="shared" si="85"/>
        <v>0</v>
      </c>
      <c r="S599" s="85" t="s">
        <v>904</v>
      </c>
      <c r="T599" s="87" t="s">
        <v>840</v>
      </c>
      <c r="U599" s="85">
        <f t="shared" si="86"/>
        <v>0</v>
      </c>
      <c r="V599" s="88" t="s">
        <v>840</v>
      </c>
      <c r="W599" s="87" t="s">
        <v>840</v>
      </c>
      <c r="X599" s="85">
        <f t="shared" si="87"/>
        <v>0</v>
      </c>
      <c r="Y599" s="88" t="s">
        <v>840</v>
      </c>
      <c r="Z599" s="89" t="str">
        <f t="shared" si="88"/>
        <v>No cotiza</v>
      </c>
      <c r="AA599" s="89">
        <f t="shared" si="89"/>
        <v>0</v>
      </c>
      <c r="AB599" s="90"/>
    </row>
    <row r="600" spans="1:28" s="19" customFormat="1" ht="42.75" x14ac:dyDescent="0.3">
      <c r="A600" s="31">
        <v>589</v>
      </c>
      <c r="B600" s="74">
        <v>7874</v>
      </c>
      <c r="C600" s="32">
        <v>2</v>
      </c>
      <c r="D600" s="45" t="s">
        <v>625</v>
      </c>
      <c r="E600" s="32" t="s">
        <v>8</v>
      </c>
      <c r="F600" s="32"/>
      <c r="G600" s="76">
        <f t="shared" si="82"/>
        <v>0</v>
      </c>
      <c r="H600" s="33" t="s">
        <v>20</v>
      </c>
      <c r="I600" s="34">
        <f t="shared" si="83"/>
        <v>0</v>
      </c>
      <c r="J600" s="34" t="s">
        <v>904</v>
      </c>
      <c r="K600" s="34" t="s">
        <v>20</v>
      </c>
      <c r="L600" s="34">
        <f t="shared" si="84"/>
        <v>0</v>
      </c>
      <c r="M600" s="34" t="s">
        <v>849</v>
      </c>
      <c r="N600" s="34" t="s">
        <v>840</v>
      </c>
      <c r="O600" s="34">
        <f t="shared" si="81"/>
        <v>0</v>
      </c>
      <c r="P600" s="34" t="s">
        <v>936</v>
      </c>
      <c r="Q600" s="36" t="s">
        <v>840</v>
      </c>
      <c r="R600" s="34">
        <f t="shared" si="85"/>
        <v>0</v>
      </c>
      <c r="S600" s="34" t="s">
        <v>904</v>
      </c>
      <c r="T600" s="37">
        <v>1440</v>
      </c>
      <c r="U600" s="34">
        <f t="shared" si="86"/>
        <v>2880</v>
      </c>
      <c r="V600" s="38" t="s">
        <v>928</v>
      </c>
      <c r="W600" s="37" t="s">
        <v>840</v>
      </c>
      <c r="X600" s="34">
        <f t="shared" si="87"/>
        <v>0</v>
      </c>
      <c r="Y600" s="38" t="s">
        <v>840</v>
      </c>
      <c r="Z600" s="39">
        <f t="shared" si="88"/>
        <v>1440</v>
      </c>
      <c r="AA600" s="40">
        <f t="shared" si="89"/>
        <v>2880</v>
      </c>
      <c r="AB600" s="30"/>
    </row>
    <row r="601" spans="1:28" s="19" customFormat="1" ht="42.75" x14ac:dyDescent="0.3">
      <c r="A601" s="31">
        <v>590</v>
      </c>
      <c r="B601" s="74">
        <v>7887</v>
      </c>
      <c r="C601" s="32">
        <v>4</v>
      </c>
      <c r="D601" s="45" t="s">
        <v>626</v>
      </c>
      <c r="E601" s="32" t="s">
        <v>8</v>
      </c>
      <c r="F601" s="32"/>
      <c r="G601" s="76">
        <f t="shared" si="82"/>
        <v>0</v>
      </c>
      <c r="H601" s="33" t="s">
        <v>20</v>
      </c>
      <c r="I601" s="34">
        <f t="shared" si="83"/>
        <v>0</v>
      </c>
      <c r="J601" s="34" t="s">
        <v>904</v>
      </c>
      <c r="K601" s="34" t="s">
        <v>20</v>
      </c>
      <c r="L601" s="34">
        <f t="shared" si="84"/>
        <v>0</v>
      </c>
      <c r="M601" s="34" t="s">
        <v>849</v>
      </c>
      <c r="N601" s="34" t="s">
        <v>840</v>
      </c>
      <c r="O601" s="34">
        <f t="shared" si="81"/>
        <v>0</v>
      </c>
      <c r="P601" s="34" t="s">
        <v>936</v>
      </c>
      <c r="Q601" s="36" t="s">
        <v>840</v>
      </c>
      <c r="R601" s="34">
        <f t="shared" si="85"/>
        <v>0</v>
      </c>
      <c r="S601" s="34" t="s">
        <v>904</v>
      </c>
      <c r="T601" s="37">
        <v>844</v>
      </c>
      <c r="U601" s="34">
        <f t="shared" si="86"/>
        <v>3376</v>
      </c>
      <c r="V601" s="38" t="s">
        <v>928</v>
      </c>
      <c r="W601" s="37" t="s">
        <v>840</v>
      </c>
      <c r="X601" s="34">
        <f t="shared" si="87"/>
        <v>0</v>
      </c>
      <c r="Y601" s="38" t="s">
        <v>840</v>
      </c>
      <c r="Z601" s="39">
        <f t="shared" si="88"/>
        <v>844</v>
      </c>
      <c r="AA601" s="40">
        <f t="shared" si="89"/>
        <v>3376</v>
      </c>
      <c r="AB601" s="30"/>
    </row>
    <row r="602" spans="1:28" s="91" customFormat="1" ht="28.5" x14ac:dyDescent="0.3">
      <c r="A602" s="80">
        <v>591</v>
      </c>
      <c r="B602" s="81">
        <v>7889</v>
      </c>
      <c r="C602" s="80">
        <v>24</v>
      </c>
      <c r="D602" s="82" t="s">
        <v>627</v>
      </c>
      <c r="E602" s="80" t="s">
        <v>8</v>
      </c>
      <c r="F602" s="80"/>
      <c r="G602" s="83">
        <f t="shared" si="82"/>
        <v>0</v>
      </c>
      <c r="H602" s="84" t="s">
        <v>20</v>
      </c>
      <c r="I602" s="85">
        <f t="shared" si="83"/>
        <v>0</v>
      </c>
      <c r="J602" s="85" t="s">
        <v>904</v>
      </c>
      <c r="K602" s="85" t="s">
        <v>20</v>
      </c>
      <c r="L602" s="85">
        <f t="shared" si="84"/>
        <v>0</v>
      </c>
      <c r="M602" s="85" t="s">
        <v>849</v>
      </c>
      <c r="N602" s="85" t="s">
        <v>840</v>
      </c>
      <c r="O602" s="85">
        <f t="shared" si="81"/>
        <v>0</v>
      </c>
      <c r="P602" s="85" t="s">
        <v>936</v>
      </c>
      <c r="Q602" s="86" t="s">
        <v>840</v>
      </c>
      <c r="R602" s="85">
        <f t="shared" si="85"/>
        <v>0</v>
      </c>
      <c r="S602" s="85" t="s">
        <v>904</v>
      </c>
      <c r="T602" s="87" t="s">
        <v>840</v>
      </c>
      <c r="U602" s="85">
        <f t="shared" si="86"/>
        <v>0</v>
      </c>
      <c r="V602" s="88" t="s">
        <v>840</v>
      </c>
      <c r="W602" s="87" t="s">
        <v>840</v>
      </c>
      <c r="X602" s="85">
        <f t="shared" si="87"/>
        <v>0</v>
      </c>
      <c r="Y602" s="88" t="s">
        <v>840</v>
      </c>
      <c r="Z602" s="89" t="str">
        <f t="shared" si="88"/>
        <v>No cotiza</v>
      </c>
      <c r="AA602" s="89">
        <f t="shared" si="89"/>
        <v>0</v>
      </c>
      <c r="AB602" s="90"/>
    </row>
    <row r="603" spans="1:28" s="19" customFormat="1" ht="42.75" x14ac:dyDescent="0.3">
      <c r="A603" s="31">
        <v>592</v>
      </c>
      <c r="B603" s="74">
        <v>7890</v>
      </c>
      <c r="C603" s="32">
        <v>24</v>
      </c>
      <c r="D603" s="45" t="s">
        <v>628</v>
      </c>
      <c r="E603" s="32" t="s">
        <v>8</v>
      </c>
      <c r="F603" s="32"/>
      <c r="G603" s="76">
        <f t="shared" si="82"/>
        <v>0</v>
      </c>
      <c r="H603" s="33" t="s">
        <v>20</v>
      </c>
      <c r="I603" s="34">
        <f t="shared" si="83"/>
        <v>0</v>
      </c>
      <c r="J603" s="34" t="s">
        <v>904</v>
      </c>
      <c r="K603" s="34" t="s">
        <v>20</v>
      </c>
      <c r="L603" s="34">
        <f t="shared" si="84"/>
        <v>0</v>
      </c>
      <c r="M603" s="34" t="s">
        <v>849</v>
      </c>
      <c r="N603" s="34" t="s">
        <v>840</v>
      </c>
      <c r="O603" s="34">
        <f t="shared" si="81"/>
        <v>0</v>
      </c>
      <c r="P603" s="34" t="s">
        <v>936</v>
      </c>
      <c r="Q603" s="36" t="s">
        <v>840</v>
      </c>
      <c r="R603" s="34">
        <f t="shared" si="85"/>
        <v>0</v>
      </c>
      <c r="S603" s="34" t="s">
        <v>904</v>
      </c>
      <c r="T603" s="37">
        <v>609</v>
      </c>
      <c r="U603" s="34">
        <f t="shared" si="86"/>
        <v>14616</v>
      </c>
      <c r="V603" s="38" t="s">
        <v>928</v>
      </c>
      <c r="W603" s="37" t="s">
        <v>840</v>
      </c>
      <c r="X603" s="34">
        <f t="shared" si="87"/>
        <v>0</v>
      </c>
      <c r="Y603" s="38" t="s">
        <v>840</v>
      </c>
      <c r="Z603" s="39">
        <f t="shared" si="88"/>
        <v>609</v>
      </c>
      <c r="AA603" s="40">
        <f t="shared" si="89"/>
        <v>14616</v>
      </c>
      <c r="AB603" s="30"/>
    </row>
    <row r="604" spans="1:28" s="19" customFormat="1" ht="42.75" x14ac:dyDescent="0.3">
      <c r="A604" s="31">
        <v>593</v>
      </c>
      <c r="B604" s="74">
        <v>7891</v>
      </c>
      <c r="C604" s="32">
        <v>24</v>
      </c>
      <c r="D604" s="45" t="s">
        <v>629</v>
      </c>
      <c r="E604" s="32" t="s">
        <v>8</v>
      </c>
      <c r="F604" s="32"/>
      <c r="G604" s="76">
        <f t="shared" si="82"/>
        <v>0</v>
      </c>
      <c r="H604" s="33" t="s">
        <v>20</v>
      </c>
      <c r="I604" s="34">
        <f t="shared" si="83"/>
        <v>0</v>
      </c>
      <c r="J604" s="34" t="s">
        <v>904</v>
      </c>
      <c r="K604" s="34" t="s">
        <v>20</v>
      </c>
      <c r="L604" s="34">
        <f t="shared" si="84"/>
        <v>0</v>
      </c>
      <c r="M604" s="34" t="s">
        <v>849</v>
      </c>
      <c r="N604" s="34" t="s">
        <v>840</v>
      </c>
      <c r="O604" s="34">
        <f t="shared" si="81"/>
        <v>0</v>
      </c>
      <c r="P604" s="34" t="s">
        <v>936</v>
      </c>
      <c r="Q604" s="36" t="s">
        <v>840</v>
      </c>
      <c r="R604" s="34">
        <f t="shared" si="85"/>
        <v>0</v>
      </c>
      <c r="S604" s="34" t="s">
        <v>904</v>
      </c>
      <c r="T604" s="37">
        <v>1008</v>
      </c>
      <c r="U604" s="34">
        <f t="shared" si="86"/>
        <v>24192</v>
      </c>
      <c r="V604" s="38" t="s">
        <v>928</v>
      </c>
      <c r="W604" s="37" t="s">
        <v>840</v>
      </c>
      <c r="X604" s="34">
        <f t="shared" si="87"/>
        <v>0</v>
      </c>
      <c r="Y604" s="38" t="s">
        <v>840</v>
      </c>
      <c r="Z604" s="39">
        <f t="shared" si="88"/>
        <v>1008</v>
      </c>
      <c r="AA604" s="40">
        <f t="shared" si="89"/>
        <v>24192</v>
      </c>
      <c r="AB604" s="30"/>
    </row>
    <row r="605" spans="1:28" s="19" customFormat="1" ht="42.75" x14ac:dyDescent="0.3">
      <c r="A605" s="31">
        <v>594</v>
      </c>
      <c r="B605" s="74">
        <v>7892</v>
      </c>
      <c r="C605" s="32">
        <v>24</v>
      </c>
      <c r="D605" s="45" t="s">
        <v>630</v>
      </c>
      <c r="E605" s="32" t="s">
        <v>8</v>
      </c>
      <c r="F605" s="32"/>
      <c r="G605" s="76">
        <f t="shared" si="82"/>
        <v>0</v>
      </c>
      <c r="H605" s="33" t="s">
        <v>20</v>
      </c>
      <c r="I605" s="34">
        <f t="shared" si="83"/>
        <v>0</v>
      </c>
      <c r="J605" s="34" t="s">
        <v>904</v>
      </c>
      <c r="K605" s="34" t="s">
        <v>20</v>
      </c>
      <c r="L605" s="34">
        <f t="shared" si="84"/>
        <v>0</v>
      </c>
      <c r="M605" s="34" t="s">
        <v>849</v>
      </c>
      <c r="N605" s="34" t="s">
        <v>840</v>
      </c>
      <c r="O605" s="34">
        <f t="shared" si="81"/>
        <v>0</v>
      </c>
      <c r="P605" s="34" t="s">
        <v>936</v>
      </c>
      <c r="Q605" s="36" t="s">
        <v>840</v>
      </c>
      <c r="R605" s="34">
        <f t="shared" si="85"/>
        <v>0</v>
      </c>
      <c r="S605" s="34" t="s">
        <v>904</v>
      </c>
      <c r="T605" s="37">
        <v>844</v>
      </c>
      <c r="U605" s="34">
        <f t="shared" si="86"/>
        <v>20256</v>
      </c>
      <c r="V605" s="38" t="s">
        <v>928</v>
      </c>
      <c r="W605" s="37" t="s">
        <v>840</v>
      </c>
      <c r="X605" s="34">
        <f t="shared" si="87"/>
        <v>0</v>
      </c>
      <c r="Y605" s="38" t="s">
        <v>840</v>
      </c>
      <c r="Z605" s="39">
        <f t="shared" si="88"/>
        <v>844</v>
      </c>
      <c r="AA605" s="40">
        <f t="shared" si="89"/>
        <v>20256</v>
      </c>
      <c r="AB605" s="30"/>
    </row>
    <row r="606" spans="1:28" s="19" customFormat="1" ht="21" customHeight="1" x14ac:dyDescent="0.3">
      <c r="A606" s="31">
        <v>595</v>
      </c>
      <c r="B606" s="74">
        <v>7893</v>
      </c>
      <c r="C606" s="32">
        <v>29</v>
      </c>
      <c r="D606" s="45" t="s">
        <v>631</v>
      </c>
      <c r="E606" s="32" t="s">
        <v>8</v>
      </c>
      <c r="F606" s="32"/>
      <c r="G606" s="76">
        <f t="shared" si="82"/>
        <v>0</v>
      </c>
      <c r="H606" s="33" t="s">
        <v>20</v>
      </c>
      <c r="I606" s="34">
        <f t="shared" si="83"/>
        <v>0</v>
      </c>
      <c r="J606" s="34" t="s">
        <v>904</v>
      </c>
      <c r="K606" s="34" t="s">
        <v>20</v>
      </c>
      <c r="L606" s="34">
        <f t="shared" si="84"/>
        <v>0</v>
      </c>
      <c r="M606" s="34" t="s">
        <v>849</v>
      </c>
      <c r="N606" s="34" t="s">
        <v>840</v>
      </c>
      <c r="O606" s="34">
        <f t="shared" si="81"/>
        <v>0</v>
      </c>
      <c r="P606" s="34" t="s">
        <v>936</v>
      </c>
      <c r="Q606" s="36" t="s">
        <v>840</v>
      </c>
      <c r="R606" s="34">
        <f t="shared" si="85"/>
        <v>0</v>
      </c>
      <c r="S606" s="34" t="s">
        <v>904</v>
      </c>
      <c r="T606" s="37">
        <v>609</v>
      </c>
      <c r="U606" s="34">
        <f t="shared" si="86"/>
        <v>17661</v>
      </c>
      <c r="V606" s="38" t="s">
        <v>928</v>
      </c>
      <c r="W606" s="37" t="s">
        <v>840</v>
      </c>
      <c r="X606" s="34">
        <f t="shared" si="87"/>
        <v>0</v>
      </c>
      <c r="Y606" s="38" t="s">
        <v>840</v>
      </c>
      <c r="Z606" s="39">
        <f t="shared" si="88"/>
        <v>609</v>
      </c>
      <c r="AA606" s="40">
        <f t="shared" si="89"/>
        <v>17661</v>
      </c>
      <c r="AB606" s="30"/>
    </row>
    <row r="607" spans="1:28" s="19" customFormat="1" ht="42.75" x14ac:dyDescent="0.3">
      <c r="A607" s="31">
        <v>596</v>
      </c>
      <c r="B607" s="74">
        <v>7896</v>
      </c>
      <c r="C607" s="32">
        <v>5</v>
      </c>
      <c r="D607" s="45" t="s">
        <v>632</v>
      </c>
      <c r="E607" s="32" t="s">
        <v>8</v>
      </c>
      <c r="F607" s="32"/>
      <c r="G607" s="76">
        <f t="shared" si="82"/>
        <v>0</v>
      </c>
      <c r="H607" s="33" t="s">
        <v>20</v>
      </c>
      <c r="I607" s="34">
        <f t="shared" si="83"/>
        <v>0</v>
      </c>
      <c r="J607" s="34" t="s">
        <v>904</v>
      </c>
      <c r="K607" s="34" t="s">
        <v>20</v>
      </c>
      <c r="L607" s="34">
        <f t="shared" si="84"/>
        <v>0</v>
      </c>
      <c r="M607" s="34" t="s">
        <v>849</v>
      </c>
      <c r="N607" s="34" t="s">
        <v>840</v>
      </c>
      <c r="O607" s="34">
        <f t="shared" si="81"/>
        <v>0</v>
      </c>
      <c r="P607" s="34" t="s">
        <v>936</v>
      </c>
      <c r="Q607" s="36" t="s">
        <v>840</v>
      </c>
      <c r="R607" s="34">
        <f t="shared" si="85"/>
        <v>0</v>
      </c>
      <c r="S607" s="34" t="s">
        <v>904</v>
      </c>
      <c r="T607" s="37">
        <v>1440</v>
      </c>
      <c r="U607" s="34">
        <f t="shared" si="86"/>
        <v>7200</v>
      </c>
      <c r="V607" s="38" t="s">
        <v>928</v>
      </c>
      <c r="W607" s="37" t="s">
        <v>840</v>
      </c>
      <c r="X607" s="34">
        <f t="shared" si="87"/>
        <v>0</v>
      </c>
      <c r="Y607" s="38" t="s">
        <v>840</v>
      </c>
      <c r="Z607" s="39">
        <f t="shared" si="88"/>
        <v>1440</v>
      </c>
      <c r="AA607" s="40">
        <f t="shared" si="89"/>
        <v>7200</v>
      </c>
      <c r="AB607" s="30"/>
    </row>
    <row r="608" spans="1:28" s="91" customFormat="1" x14ac:dyDescent="0.3">
      <c r="A608" s="80">
        <v>597</v>
      </c>
      <c r="B608" s="81">
        <v>7902</v>
      </c>
      <c r="C608" s="80">
        <v>5</v>
      </c>
      <c r="D608" s="82" t="s">
        <v>633</v>
      </c>
      <c r="E608" s="80" t="s">
        <v>8</v>
      </c>
      <c r="F608" s="80"/>
      <c r="G608" s="83">
        <f t="shared" si="82"/>
        <v>0</v>
      </c>
      <c r="H608" s="84" t="s">
        <v>20</v>
      </c>
      <c r="I608" s="85">
        <f t="shared" si="83"/>
        <v>0</v>
      </c>
      <c r="J608" s="85" t="s">
        <v>904</v>
      </c>
      <c r="K608" s="85" t="s">
        <v>20</v>
      </c>
      <c r="L608" s="85">
        <f t="shared" si="84"/>
        <v>0</v>
      </c>
      <c r="M608" s="85" t="s">
        <v>849</v>
      </c>
      <c r="N608" s="85" t="s">
        <v>840</v>
      </c>
      <c r="O608" s="85">
        <f t="shared" si="81"/>
        <v>0</v>
      </c>
      <c r="P608" s="85" t="s">
        <v>936</v>
      </c>
      <c r="Q608" s="86" t="s">
        <v>840</v>
      </c>
      <c r="R608" s="85">
        <f t="shared" si="85"/>
        <v>0</v>
      </c>
      <c r="S608" s="85" t="s">
        <v>904</v>
      </c>
      <c r="T608" s="87" t="s">
        <v>840</v>
      </c>
      <c r="U608" s="85">
        <f t="shared" si="86"/>
        <v>0</v>
      </c>
      <c r="V608" s="88" t="s">
        <v>840</v>
      </c>
      <c r="W608" s="87" t="s">
        <v>840</v>
      </c>
      <c r="X608" s="85">
        <f t="shared" si="87"/>
        <v>0</v>
      </c>
      <c r="Y608" s="88" t="s">
        <v>840</v>
      </c>
      <c r="Z608" s="89" t="str">
        <f t="shared" si="88"/>
        <v>No cotiza</v>
      </c>
      <c r="AA608" s="89">
        <f t="shared" si="89"/>
        <v>0</v>
      </c>
      <c r="AB608" s="90"/>
    </row>
    <row r="609" spans="1:28" s="19" customFormat="1" ht="42.75" x14ac:dyDescent="0.3">
      <c r="A609" s="31">
        <v>598</v>
      </c>
      <c r="B609" s="74">
        <v>7904</v>
      </c>
      <c r="C609" s="32">
        <v>20</v>
      </c>
      <c r="D609" s="45" t="s">
        <v>634</v>
      </c>
      <c r="E609" s="32" t="s">
        <v>8</v>
      </c>
      <c r="F609" s="32"/>
      <c r="G609" s="76">
        <f t="shared" si="82"/>
        <v>0</v>
      </c>
      <c r="H609" s="33" t="s">
        <v>20</v>
      </c>
      <c r="I609" s="34">
        <f t="shared" si="83"/>
        <v>0</v>
      </c>
      <c r="J609" s="34" t="s">
        <v>904</v>
      </c>
      <c r="K609" s="34" t="s">
        <v>20</v>
      </c>
      <c r="L609" s="34">
        <f t="shared" si="84"/>
        <v>0</v>
      </c>
      <c r="M609" s="34" t="s">
        <v>849</v>
      </c>
      <c r="N609" s="34" t="s">
        <v>840</v>
      </c>
      <c r="O609" s="34">
        <f t="shared" si="81"/>
        <v>0</v>
      </c>
      <c r="P609" s="34" t="s">
        <v>936</v>
      </c>
      <c r="Q609" s="36" t="s">
        <v>840</v>
      </c>
      <c r="R609" s="34">
        <f t="shared" si="85"/>
        <v>0</v>
      </c>
      <c r="S609" s="34" t="s">
        <v>904</v>
      </c>
      <c r="T609" s="37">
        <v>1940</v>
      </c>
      <c r="U609" s="34">
        <f t="shared" si="86"/>
        <v>38800</v>
      </c>
      <c r="V609" s="38" t="s">
        <v>928</v>
      </c>
      <c r="W609" s="37" t="s">
        <v>840</v>
      </c>
      <c r="X609" s="34">
        <f t="shared" si="87"/>
        <v>0</v>
      </c>
      <c r="Y609" s="38" t="s">
        <v>840</v>
      </c>
      <c r="Z609" s="39">
        <f t="shared" si="88"/>
        <v>1940</v>
      </c>
      <c r="AA609" s="40">
        <f t="shared" si="89"/>
        <v>38800</v>
      </c>
      <c r="AB609" s="30"/>
    </row>
    <row r="610" spans="1:28" s="91" customFormat="1" ht="57" x14ac:dyDescent="0.3">
      <c r="A610" s="80">
        <v>599</v>
      </c>
      <c r="B610" s="81">
        <v>7906</v>
      </c>
      <c r="C610" s="80">
        <v>40</v>
      </c>
      <c r="D610" s="82" t="s">
        <v>635</v>
      </c>
      <c r="E610" s="80" t="s">
        <v>8</v>
      </c>
      <c r="F610" s="80"/>
      <c r="G610" s="83">
        <f t="shared" si="82"/>
        <v>0</v>
      </c>
      <c r="H610" s="84" t="s">
        <v>20</v>
      </c>
      <c r="I610" s="85">
        <f t="shared" si="83"/>
        <v>0</v>
      </c>
      <c r="J610" s="85" t="s">
        <v>904</v>
      </c>
      <c r="K610" s="85" t="s">
        <v>20</v>
      </c>
      <c r="L610" s="85">
        <f t="shared" si="84"/>
        <v>0</v>
      </c>
      <c r="M610" s="85" t="s">
        <v>849</v>
      </c>
      <c r="N610" s="85" t="s">
        <v>840</v>
      </c>
      <c r="O610" s="85">
        <f t="shared" si="81"/>
        <v>0</v>
      </c>
      <c r="P610" s="85" t="s">
        <v>936</v>
      </c>
      <c r="Q610" s="86" t="s">
        <v>840</v>
      </c>
      <c r="R610" s="85">
        <f t="shared" si="85"/>
        <v>0</v>
      </c>
      <c r="S610" s="85" t="s">
        <v>904</v>
      </c>
      <c r="T610" s="87" t="s">
        <v>840</v>
      </c>
      <c r="U610" s="85">
        <f t="shared" si="86"/>
        <v>0</v>
      </c>
      <c r="V610" s="88" t="s">
        <v>840</v>
      </c>
      <c r="W610" s="87" t="s">
        <v>840</v>
      </c>
      <c r="X610" s="85">
        <f t="shared" si="87"/>
        <v>0</v>
      </c>
      <c r="Y610" s="88" t="s">
        <v>840</v>
      </c>
      <c r="Z610" s="89" t="str">
        <f t="shared" si="88"/>
        <v>No cotiza</v>
      </c>
      <c r="AA610" s="89">
        <f t="shared" si="89"/>
        <v>0</v>
      </c>
      <c r="AB610" s="90"/>
    </row>
    <row r="611" spans="1:28" s="91" customFormat="1" ht="57" x14ac:dyDescent="0.3">
      <c r="A611" s="80">
        <v>600</v>
      </c>
      <c r="B611" s="81">
        <v>7907</v>
      </c>
      <c r="C611" s="80">
        <v>42</v>
      </c>
      <c r="D611" s="82" t="s">
        <v>636</v>
      </c>
      <c r="E611" s="80" t="s">
        <v>8</v>
      </c>
      <c r="F611" s="80"/>
      <c r="G611" s="83">
        <f t="shared" si="82"/>
        <v>0</v>
      </c>
      <c r="H611" s="84" t="s">
        <v>20</v>
      </c>
      <c r="I611" s="85">
        <f t="shared" si="83"/>
        <v>0</v>
      </c>
      <c r="J611" s="85" t="s">
        <v>904</v>
      </c>
      <c r="K611" s="85" t="s">
        <v>20</v>
      </c>
      <c r="L611" s="85">
        <f t="shared" si="84"/>
        <v>0</v>
      </c>
      <c r="M611" s="85" t="s">
        <v>849</v>
      </c>
      <c r="N611" s="85" t="s">
        <v>840</v>
      </c>
      <c r="O611" s="85">
        <f t="shared" si="81"/>
        <v>0</v>
      </c>
      <c r="P611" s="85" t="s">
        <v>936</v>
      </c>
      <c r="Q611" s="86" t="s">
        <v>840</v>
      </c>
      <c r="R611" s="85">
        <f t="shared" si="85"/>
        <v>0</v>
      </c>
      <c r="S611" s="85" t="s">
        <v>904</v>
      </c>
      <c r="T611" s="87" t="s">
        <v>840</v>
      </c>
      <c r="U611" s="85">
        <f t="shared" si="86"/>
        <v>0</v>
      </c>
      <c r="V611" s="88" t="s">
        <v>840</v>
      </c>
      <c r="W611" s="87" t="s">
        <v>840</v>
      </c>
      <c r="X611" s="85">
        <f t="shared" si="87"/>
        <v>0</v>
      </c>
      <c r="Y611" s="88" t="s">
        <v>840</v>
      </c>
      <c r="Z611" s="89" t="str">
        <f t="shared" si="88"/>
        <v>No cotiza</v>
      </c>
      <c r="AA611" s="89">
        <f t="shared" si="89"/>
        <v>0</v>
      </c>
      <c r="AB611" s="90"/>
    </row>
    <row r="612" spans="1:28" s="19" customFormat="1" ht="57" x14ac:dyDescent="0.3">
      <c r="A612" s="31">
        <v>601</v>
      </c>
      <c r="B612" s="74">
        <v>7908</v>
      </c>
      <c r="C612" s="32">
        <v>42</v>
      </c>
      <c r="D612" s="45" t="s">
        <v>637</v>
      </c>
      <c r="E612" s="32" t="s">
        <v>8</v>
      </c>
      <c r="F612" s="32"/>
      <c r="G612" s="76">
        <f t="shared" si="82"/>
        <v>0</v>
      </c>
      <c r="H612" s="33" t="s">
        <v>20</v>
      </c>
      <c r="I612" s="34">
        <f t="shared" si="83"/>
        <v>0</v>
      </c>
      <c r="J612" s="34" t="s">
        <v>904</v>
      </c>
      <c r="K612" s="34" t="s">
        <v>20</v>
      </c>
      <c r="L612" s="34">
        <f t="shared" si="84"/>
        <v>0</v>
      </c>
      <c r="M612" s="34" t="s">
        <v>849</v>
      </c>
      <c r="N612" s="34" t="s">
        <v>840</v>
      </c>
      <c r="O612" s="34">
        <f t="shared" si="81"/>
        <v>0</v>
      </c>
      <c r="P612" s="34" t="s">
        <v>936</v>
      </c>
      <c r="Q612" s="36" t="s">
        <v>840</v>
      </c>
      <c r="R612" s="34">
        <f t="shared" si="85"/>
        <v>0</v>
      </c>
      <c r="S612" s="34" t="s">
        <v>904</v>
      </c>
      <c r="T612" s="37">
        <v>1940</v>
      </c>
      <c r="U612" s="34">
        <f t="shared" si="86"/>
        <v>81480</v>
      </c>
      <c r="V612" s="38" t="s">
        <v>928</v>
      </c>
      <c r="W612" s="37" t="s">
        <v>840</v>
      </c>
      <c r="X612" s="34">
        <f t="shared" si="87"/>
        <v>0</v>
      </c>
      <c r="Y612" s="38" t="s">
        <v>840</v>
      </c>
      <c r="Z612" s="39">
        <f t="shared" si="88"/>
        <v>1940</v>
      </c>
      <c r="AA612" s="40">
        <f t="shared" si="89"/>
        <v>81480</v>
      </c>
      <c r="AB612" s="30"/>
    </row>
    <row r="613" spans="1:28" s="19" customFormat="1" ht="57" x14ac:dyDescent="0.3">
      <c r="A613" s="31">
        <v>602</v>
      </c>
      <c r="B613" s="74">
        <v>7909</v>
      </c>
      <c r="C613" s="32">
        <v>28</v>
      </c>
      <c r="D613" s="45" t="s">
        <v>638</v>
      </c>
      <c r="E613" s="32" t="s">
        <v>8</v>
      </c>
      <c r="F613" s="32"/>
      <c r="G613" s="76">
        <f t="shared" si="82"/>
        <v>0</v>
      </c>
      <c r="H613" s="33" t="s">
        <v>20</v>
      </c>
      <c r="I613" s="34">
        <f t="shared" si="83"/>
        <v>0</v>
      </c>
      <c r="J613" s="34" t="s">
        <v>904</v>
      </c>
      <c r="K613" s="34" t="s">
        <v>20</v>
      </c>
      <c r="L613" s="34">
        <f t="shared" si="84"/>
        <v>0</v>
      </c>
      <c r="M613" s="34" t="s">
        <v>849</v>
      </c>
      <c r="N613" s="34" t="s">
        <v>840</v>
      </c>
      <c r="O613" s="34">
        <f t="shared" si="81"/>
        <v>0</v>
      </c>
      <c r="P613" s="34" t="s">
        <v>936</v>
      </c>
      <c r="Q613" s="36" t="s">
        <v>840</v>
      </c>
      <c r="R613" s="34">
        <f t="shared" si="85"/>
        <v>0</v>
      </c>
      <c r="S613" s="34" t="s">
        <v>904</v>
      </c>
      <c r="T613" s="37">
        <v>1900</v>
      </c>
      <c r="U613" s="34">
        <f t="shared" si="86"/>
        <v>53200</v>
      </c>
      <c r="V613" s="38" t="s">
        <v>928</v>
      </c>
      <c r="W613" s="37" t="s">
        <v>840</v>
      </c>
      <c r="X613" s="34">
        <f t="shared" si="87"/>
        <v>0</v>
      </c>
      <c r="Y613" s="38" t="s">
        <v>840</v>
      </c>
      <c r="Z613" s="39">
        <f t="shared" si="88"/>
        <v>1900</v>
      </c>
      <c r="AA613" s="40">
        <f t="shared" si="89"/>
        <v>53200</v>
      </c>
      <c r="AB613" s="30"/>
    </row>
    <row r="614" spans="1:28" s="19" customFormat="1" ht="57" x14ac:dyDescent="0.3">
      <c r="A614" s="31">
        <v>603</v>
      </c>
      <c r="B614" s="74">
        <v>7910</v>
      </c>
      <c r="C614" s="32">
        <v>38</v>
      </c>
      <c r="D614" s="45" t="s">
        <v>639</v>
      </c>
      <c r="E614" s="32" t="s">
        <v>8</v>
      </c>
      <c r="F614" s="32"/>
      <c r="G614" s="76">
        <f t="shared" si="82"/>
        <v>0</v>
      </c>
      <c r="H614" s="33" t="s">
        <v>20</v>
      </c>
      <c r="I614" s="34">
        <f t="shared" si="83"/>
        <v>0</v>
      </c>
      <c r="J614" s="34" t="s">
        <v>904</v>
      </c>
      <c r="K614" s="34" t="s">
        <v>20</v>
      </c>
      <c r="L614" s="34">
        <f t="shared" si="84"/>
        <v>0</v>
      </c>
      <c r="M614" s="34" t="s">
        <v>849</v>
      </c>
      <c r="N614" s="34" t="s">
        <v>840</v>
      </c>
      <c r="O614" s="34">
        <f t="shared" si="81"/>
        <v>0</v>
      </c>
      <c r="P614" s="34" t="s">
        <v>936</v>
      </c>
      <c r="Q614" s="36" t="s">
        <v>840</v>
      </c>
      <c r="R614" s="34">
        <f t="shared" si="85"/>
        <v>0</v>
      </c>
      <c r="S614" s="34" t="s">
        <v>904</v>
      </c>
      <c r="T614" s="37">
        <v>2375</v>
      </c>
      <c r="U614" s="34">
        <f t="shared" si="86"/>
        <v>90250</v>
      </c>
      <c r="V614" s="38" t="s">
        <v>928</v>
      </c>
      <c r="W614" s="37" t="s">
        <v>840</v>
      </c>
      <c r="X614" s="34">
        <f t="shared" si="87"/>
        <v>0</v>
      </c>
      <c r="Y614" s="38" t="s">
        <v>840</v>
      </c>
      <c r="Z614" s="39">
        <f t="shared" si="88"/>
        <v>2375</v>
      </c>
      <c r="AA614" s="40">
        <f t="shared" si="89"/>
        <v>90250</v>
      </c>
      <c r="AB614" s="30"/>
    </row>
    <row r="615" spans="1:28" s="19" customFormat="1" ht="42.75" x14ac:dyDescent="0.3">
      <c r="A615" s="31">
        <v>604</v>
      </c>
      <c r="B615" s="74">
        <v>7911</v>
      </c>
      <c r="C615" s="32">
        <v>2</v>
      </c>
      <c r="D615" s="45" t="s">
        <v>640</v>
      </c>
      <c r="E615" s="32" t="s">
        <v>8</v>
      </c>
      <c r="F615" s="32"/>
      <c r="G615" s="76">
        <f t="shared" si="82"/>
        <v>0</v>
      </c>
      <c r="H615" s="33" t="s">
        <v>20</v>
      </c>
      <c r="I615" s="34">
        <f t="shared" si="83"/>
        <v>0</v>
      </c>
      <c r="J615" s="34" t="s">
        <v>904</v>
      </c>
      <c r="K615" s="34" t="s">
        <v>20</v>
      </c>
      <c r="L615" s="34">
        <f t="shared" si="84"/>
        <v>0</v>
      </c>
      <c r="M615" s="34" t="s">
        <v>849</v>
      </c>
      <c r="N615" s="34" t="s">
        <v>840</v>
      </c>
      <c r="O615" s="34">
        <f t="shared" si="81"/>
        <v>0</v>
      </c>
      <c r="P615" s="34" t="s">
        <v>936</v>
      </c>
      <c r="Q615" s="36" t="s">
        <v>840</v>
      </c>
      <c r="R615" s="34">
        <f t="shared" si="85"/>
        <v>0</v>
      </c>
      <c r="S615" s="34" t="s">
        <v>904</v>
      </c>
      <c r="T615" s="37">
        <v>585</v>
      </c>
      <c r="U615" s="34">
        <f t="shared" si="86"/>
        <v>1170</v>
      </c>
      <c r="V615" s="38" t="s">
        <v>928</v>
      </c>
      <c r="W615" s="37" t="s">
        <v>840</v>
      </c>
      <c r="X615" s="34">
        <f t="shared" si="87"/>
        <v>0</v>
      </c>
      <c r="Y615" s="38" t="s">
        <v>840</v>
      </c>
      <c r="Z615" s="39">
        <f t="shared" si="88"/>
        <v>585</v>
      </c>
      <c r="AA615" s="40">
        <f t="shared" si="89"/>
        <v>1170</v>
      </c>
      <c r="AB615" s="30"/>
    </row>
    <row r="616" spans="1:28" s="19" customFormat="1" ht="42.75" x14ac:dyDescent="0.3">
      <c r="A616" s="31">
        <v>605</v>
      </c>
      <c r="B616" s="74">
        <v>7912</v>
      </c>
      <c r="C616" s="32">
        <v>2</v>
      </c>
      <c r="D616" s="45" t="s">
        <v>641</v>
      </c>
      <c r="E616" s="32" t="s">
        <v>8</v>
      </c>
      <c r="F616" s="32"/>
      <c r="G616" s="76">
        <f t="shared" si="82"/>
        <v>0</v>
      </c>
      <c r="H616" s="33" t="s">
        <v>20</v>
      </c>
      <c r="I616" s="34">
        <f t="shared" si="83"/>
        <v>0</v>
      </c>
      <c r="J616" s="34" t="s">
        <v>904</v>
      </c>
      <c r="K616" s="34" t="s">
        <v>20</v>
      </c>
      <c r="L616" s="34">
        <f t="shared" si="84"/>
        <v>0</v>
      </c>
      <c r="M616" s="34" t="s">
        <v>849</v>
      </c>
      <c r="N616" s="34" t="s">
        <v>840</v>
      </c>
      <c r="O616" s="34">
        <f t="shared" si="81"/>
        <v>0</v>
      </c>
      <c r="P616" s="34" t="s">
        <v>936</v>
      </c>
      <c r="Q616" s="36" t="s">
        <v>840</v>
      </c>
      <c r="R616" s="34">
        <f t="shared" si="85"/>
        <v>0</v>
      </c>
      <c r="S616" s="34" t="s">
        <v>904</v>
      </c>
      <c r="T616" s="37">
        <v>585</v>
      </c>
      <c r="U616" s="34">
        <f t="shared" si="86"/>
        <v>1170</v>
      </c>
      <c r="V616" s="38" t="s">
        <v>928</v>
      </c>
      <c r="W616" s="37" t="s">
        <v>840</v>
      </c>
      <c r="X616" s="34">
        <f t="shared" si="87"/>
        <v>0</v>
      </c>
      <c r="Y616" s="38" t="s">
        <v>840</v>
      </c>
      <c r="Z616" s="39">
        <f t="shared" si="88"/>
        <v>585</v>
      </c>
      <c r="AA616" s="40">
        <f t="shared" si="89"/>
        <v>1170</v>
      </c>
      <c r="AB616" s="30"/>
    </row>
    <row r="617" spans="1:28" s="91" customFormat="1" x14ac:dyDescent="0.3">
      <c r="A617" s="80">
        <v>606</v>
      </c>
      <c r="B617" s="81">
        <v>7922</v>
      </c>
      <c r="C617" s="80">
        <v>2</v>
      </c>
      <c r="D617" s="82" t="s">
        <v>642</v>
      </c>
      <c r="E617" s="80" t="s">
        <v>8</v>
      </c>
      <c r="F617" s="80"/>
      <c r="G617" s="83">
        <f t="shared" si="82"/>
        <v>0</v>
      </c>
      <c r="H617" s="84" t="s">
        <v>20</v>
      </c>
      <c r="I617" s="85">
        <f t="shared" si="83"/>
        <v>0</v>
      </c>
      <c r="J617" s="85" t="s">
        <v>904</v>
      </c>
      <c r="K617" s="85" t="s">
        <v>20</v>
      </c>
      <c r="L617" s="85">
        <f t="shared" si="84"/>
        <v>0</v>
      </c>
      <c r="M617" s="85" t="s">
        <v>849</v>
      </c>
      <c r="N617" s="85" t="s">
        <v>840</v>
      </c>
      <c r="O617" s="85">
        <f t="shared" si="81"/>
        <v>0</v>
      </c>
      <c r="P617" s="85" t="s">
        <v>936</v>
      </c>
      <c r="Q617" s="86" t="s">
        <v>840</v>
      </c>
      <c r="R617" s="85">
        <f t="shared" si="85"/>
        <v>0</v>
      </c>
      <c r="S617" s="85" t="s">
        <v>904</v>
      </c>
      <c r="T617" s="87" t="s">
        <v>840</v>
      </c>
      <c r="U617" s="85">
        <f t="shared" si="86"/>
        <v>0</v>
      </c>
      <c r="V617" s="88" t="s">
        <v>840</v>
      </c>
      <c r="W617" s="87" t="s">
        <v>840</v>
      </c>
      <c r="X617" s="85">
        <f t="shared" si="87"/>
        <v>0</v>
      </c>
      <c r="Y617" s="88" t="s">
        <v>840</v>
      </c>
      <c r="Z617" s="89" t="str">
        <f t="shared" si="88"/>
        <v>No cotiza</v>
      </c>
      <c r="AA617" s="89">
        <f t="shared" si="89"/>
        <v>0</v>
      </c>
      <c r="AB617" s="90"/>
    </row>
    <row r="618" spans="1:28" s="91" customFormat="1" x14ac:dyDescent="0.3">
      <c r="A618" s="80">
        <v>607</v>
      </c>
      <c r="B618" s="81">
        <v>7933</v>
      </c>
      <c r="C618" s="80">
        <v>6</v>
      </c>
      <c r="D618" s="82" t="s">
        <v>643</v>
      </c>
      <c r="E618" s="80" t="s">
        <v>5</v>
      </c>
      <c r="F618" s="80"/>
      <c r="G618" s="83">
        <f t="shared" si="82"/>
        <v>0</v>
      </c>
      <c r="H618" s="84" t="s">
        <v>20</v>
      </c>
      <c r="I618" s="85">
        <f t="shared" si="83"/>
        <v>0</v>
      </c>
      <c r="J618" s="85" t="s">
        <v>904</v>
      </c>
      <c r="K618" s="85" t="s">
        <v>20</v>
      </c>
      <c r="L618" s="85">
        <f t="shared" si="84"/>
        <v>0</v>
      </c>
      <c r="M618" s="85" t="s">
        <v>849</v>
      </c>
      <c r="N618" s="85" t="s">
        <v>840</v>
      </c>
      <c r="O618" s="85">
        <f t="shared" si="81"/>
        <v>0</v>
      </c>
      <c r="P618" s="85" t="s">
        <v>936</v>
      </c>
      <c r="Q618" s="86" t="s">
        <v>840</v>
      </c>
      <c r="R618" s="85">
        <f t="shared" si="85"/>
        <v>0</v>
      </c>
      <c r="S618" s="85" t="s">
        <v>904</v>
      </c>
      <c r="T618" s="87" t="s">
        <v>840</v>
      </c>
      <c r="U618" s="85">
        <f t="shared" si="86"/>
        <v>0</v>
      </c>
      <c r="V618" s="88" t="s">
        <v>840</v>
      </c>
      <c r="W618" s="87" t="s">
        <v>840</v>
      </c>
      <c r="X618" s="85">
        <f t="shared" si="87"/>
        <v>0</v>
      </c>
      <c r="Y618" s="88" t="s">
        <v>840</v>
      </c>
      <c r="Z618" s="89" t="str">
        <f t="shared" si="88"/>
        <v>No cotiza</v>
      </c>
      <c r="AA618" s="89">
        <f t="shared" si="89"/>
        <v>0</v>
      </c>
      <c r="AB618" s="90"/>
    </row>
    <row r="619" spans="1:28" s="91" customFormat="1" x14ac:dyDescent="0.3">
      <c r="A619" s="80">
        <v>608</v>
      </c>
      <c r="B619" s="81">
        <v>7949</v>
      </c>
      <c r="C619" s="80">
        <v>10</v>
      </c>
      <c r="D619" s="82" t="s">
        <v>644</v>
      </c>
      <c r="E619" s="80" t="s">
        <v>5</v>
      </c>
      <c r="F619" s="80"/>
      <c r="G619" s="83">
        <f t="shared" si="82"/>
        <v>0</v>
      </c>
      <c r="H619" s="84" t="s">
        <v>20</v>
      </c>
      <c r="I619" s="85">
        <f t="shared" si="83"/>
        <v>0</v>
      </c>
      <c r="J619" s="85" t="s">
        <v>904</v>
      </c>
      <c r="K619" s="85" t="s">
        <v>20</v>
      </c>
      <c r="L619" s="85">
        <f t="shared" si="84"/>
        <v>0</v>
      </c>
      <c r="M619" s="85" t="s">
        <v>849</v>
      </c>
      <c r="N619" s="85" t="s">
        <v>840</v>
      </c>
      <c r="O619" s="85">
        <f t="shared" si="81"/>
        <v>0</v>
      </c>
      <c r="P619" s="85" t="s">
        <v>936</v>
      </c>
      <c r="Q619" s="86" t="s">
        <v>840</v>
      </c>
      <c r="R619" s="85">
        <f t="shared" si="85"/>
        <v>0</v>
      </c>
      <c r="S619" s="85" t="s">
        <v>904</v>
      </c>
      <c r="T619" s="87" t="s">
        <v>840</v>
      </c>
      <c r="U619" s="85">
        <f t="shared" si="86"/>
        <v>0</v>
      </c>
      <c r="V619" s="88" t="s">
        <v>840</v>
      </c>
      <c r="W619" s="87" t="s">
        <v>840</v>
      </c>
      <c r="X619" s="85">
        <f t="shared" si="87"/>
        <v>0</v>
      </c>
      <c r="Y619" s="88" t="s">
        <v>840</v>
      </c>
      <c r="Z619" s="89" t="str">
        <f t="shared" si="88"/>
        <v>No cotiza</v>
      </c>
      <c r="AA619" s="89">
        <f t="shared" si="89"/>
        <v>0</v>
      </c>
      <c r="AB619" s="90"/>
    </row>
    <row r="620" spans="1:28" s="91" customFormat="1" x14ac:dyDescent="0.3">
      <c r="A620" s="80">
        <v>609</v>
      </c>
      <c r="B620" s="81">
        <v>7969</v>
      </c>
      <c r="C620" s="80">
        <v>2</v>
      </c>
      <c r="D620" s="82" t="s">
        <v>645</v>
      </c>
      <c r="E620" s="80" t="s">
        <v>5</v>
      </c>
      <c r="F620" s="80"/>
      <c r="G620" s="83">
        <f t="shared" si="82"/>
        <v>0</v>
      </c>
      <c r="H620" s="84" t="s">
        <v>20</v>
      </c>
      <c r="I620" s="85">
        <f t="shared" si="83"/>
        <v>0</v>
      </c>
      <c r="J620" s="85" t="s">
        <v>904</v>
      </c>
      <c r="K620" s="85" t="s">
        <v>20</v>
      </c>
      <c r="L620" s="85">
        <f t="shared" si="84"/>
        <v>0</v>
      </c>
      <c r="M620" s="85" t="s">
        <v>849</v>
      </c>
      <c r="N620" s="85" t="s">
        <v>840</v>
      </c>
      <c r="O620" s="85">
        <f t="shared" si="81"/>
        <v>0</v>
      </c>
      <c r="P620" s="85" t="s">
        <v>936</v>
      </c>
      <c r="Q620" s="86" t="s">
        <v>840</v>
      </c>
      <c r="R620" s="85">
        <f t="shared" si="85"/>
        <v>0</v>
      </c>
      <c r="S620" s="85" t="s">
        <v>904</v>
      </c>
      <c r="T620" s="87" t="s">
        <v>840</v>
      </c>
      <c r="U620" s="85">
        <f t="shared" si="86"/>
        <v>0</v>
      </c>
      <c r="V620" s="88" t="s">
        <v>840</v>
      </c>
      <c r="W620" s="87" t="s">
        <v>840</v>
      </c>
      <c r="X620" s="85">
        <f t="shared" si="87"/>
        <v>0</v>
      </c>
      <c r="Y620" s="88" t="s">
        <v>840</v>
      </c>
      <c r="Z620" s="89" t="str">
        <f t="shared" si="88"/>
        <v>No cotiza</v>
      </c>
      <c r="AA620" s="89">
        <f t="shared" si="89"/>
        <v>0</v>
      </c>
      <c r="AB620" s="90"/>
    </row>
    <row r="621" spans="1:28" s="91" customFormat="1" x14ac:dyDescent="0.3">
      <c r="A621" s="80">
        <v>610</v>
      </c>
      <c r="B621" s="81">
        <v>7978</v>
      </c>
      <c r="C621" s="80">
        <v>40</v>
      </c>
      <c r="D621" s="82" t="s">
        <v>646</v>
      </c>
      <c r="E621" s="80" t="s">
        <v>5</v>
      </c>
      <c r="F621" s="80"/>
      <c r="G621" s="83">
        <f t="shared" si="82"/>
        <v>0</v>
      </c>
      <c r="H621" s="84" t="s">
        <v>20</v>
      </c>
      <c r="I621" s="85">
        <f t="shared" si="83"/>
        <v>0</v>
      </c>
      <c r="J621" s="85" t="s">
        <v>904</v>
      </c>
      <c r="K621" s="85" t="s">
        <v>20</v>
      </c>
      <c r="L621" s="85">
        <f t="shared" si="84"/>
        <v>0</v>
      </c>
      <c r="M621" s="85" t="s">
        <v>849</v>
      </c>
      <c r="N621" s="85" t="s">
        <v>840</v>
      </c>
      <c r="O621" s="85">
        <f t="shared" si="81"/>
        <v>0</v>
      </c>
      <c r="P621" s="85" t="s">
        <v>936</v>
      </c>
      <c r="Q621" s="86" t="s">
        <v>840</v>
      </c>
      <c r="R621" s="85">
        <f t="shared" si="85"/>
        <v>0</v>
      </c>
      <c r="S621" s="85" t="s">
        <v>904</v>
      </c>
      <c r="T621" s="87" t="s">
        <v>840</v>
      </c>
      <c r="U621" s="85">
        <f t="shared" si="86"/>
        <v>0</v>
      </c>
      <c r="V621" s="88" t="s">
        <v>840</v>
      </c>
      <c r="W621" s="87" t="s">
        <v>840</v>
      </c>
      <c r="X621" s="85">
        <f t="shared" si="87"/>
        <v>0</v>
      </c>
      <c r="Y621" s="88" t="s">
        <v>840</v>
      </c>
      <c r="Z621" s="89" t="str">
        <f t="shared" si="88"/>
        <v>No cotiza</v>
      </c>
      <c r="AA621" s="89">
        <f t="shared" si="89"/>
        <v>0</v>
      </c>
      <c r="AB621" s="90"/>
    </row>
    <row r="622" spans="1:28" s="19" customFormat="1" ht="57" x14ac:dyDescent="0.3">
      <c r="A622" s="31">
        <v>611</v>
      </c>
      <c r="B622" s="74">
        <v>7981</v>
      </c>
      <c r="C622" s="32">
        <v>11</v>
      </c>
      <c r="D622" s="45" t="s">
        <v>647</v>
      </c>
      <c r="E622" s="32" t="s">
        <v>7</v>
      </c>
      <c r="F622" s="32"/>
      <c r="G622" s="76">
        <f t="shared" si="82"/>
        <v>0</v>
      </c>
      <c r="H622" s="33">
        <v>215.64</v>
      </c>
      <c r="I622" s="34">
        <f t="shared" si="83"/>
        <v>2372.04</v>
      </c>
      <c r="J622" s="34" t="s">
        <v>848</v>
      </c>
      <c r="K622" s="42">
        <v>57.57</v>
      </c>
      <c r="L622" s="34">
        <f t="shared" si="84"/>
        <v>633.27</v>
      </c>
      <c r="M622" s="34" t="s">
        <v>856</v>
      </c>
      <c r="N622" s="42">
        <v>273</v>
      </c>
      <c r="O622" s="34">
        <f t="shared" si="81"/>
        <v>3003</v>
      </c>
      <c r="P622" s="34" t="s">
        <v>903</v>
      </c>
      <c r="Q622" s="36">
        <v>499.5</v>
      </c>
      <c r="R622" s="34">
        <f t="shared" si="85"/>
        <v>5494.5</v>
      </c>
      <c r="S622" s="34" t="s">
        <v>907</v>
      </c>
      <c r="T622" s="37">
        <v>163</v>
      </c>
      <c r="U622" s="34">
        <f t="shared" si="86"/>
        <v>1793</v>
      </c>
      <c r="V622" s="38" t="s">
        <v>928</v>
      </c>
      <c r="W622" s="37">
        <v>168.5</v>
      </c>
      <c r="X622" s="34">
        <f t="shared" si="87"/>
        <v>1853.5</v>
      </c>
      <c r="Y622" s="38" t="s">
        <v>933</v>
      </c>
      <c r="Z622" s="39">
        <f t="shared" si="88"/>
        <v>192.07</v>
      </c>
      <c r="AA622" s="40">
        <f t="shared" si="89"/>
        <v>2112.77</v>
      </c>
      <c r="AB622" s="30"/>
    </row>
    <row r="623" spans="1:28" s="19" customFormat="1" ht="42.75" x14ac:dyDescent="0.3">
      <c r="A623" s="31">
        <v>612</v>
      </c>
      <c r="B623" s="74">
        <v>7998</v>
      </c>
      <c r="C623" s="32">
        <v>81</v>
      </c>
      <c r="D623" s="45" t="s">
        <v>648</v>
      </c>
      <c r="E623" s="32" t="s">
        <v>7</v>
      </c>
      <c r="F623" s="32"/>
      <c r="G623" s="76">
        <f t="shared" si="82"/>
        <v>0</v>
      </c>
      <c r="H623" s="33" t="s">
        <v>20</v>
      </c>
      <c r="I623" s="34">
        <f t="shared" si="83"/>
        <v>0</v>
      </c>
      <c r="J623" s="34" t="s">
        <v>904</v>
      </c>
      <c r="K623" s="34" t="s">
        <v>20</v>
      </c>
      <c r="L623" s="34">
        <f t="shared" si="84"/>
        <v>0</v>
      </c>
      <c r="M623" s="34" t="s">
        <v>849</v>
      </c>
      <c r="N623" s="34" t="s">
        <v>840</v>
      </c>
      <c r="O623" s="34">
        <f t="shared" si="81"/>
        <v>0</v>
      </c>
      <c r="P623" s="34" t="s">
        <v>936</v>
      </c>
      <c r="Q623" s="36" t="s">
        <v>840</v>
      </c>
      <c r="R623" s="34">
        <f t="shared" si="85"/>
        <v>0</v>
      </c>
      <c r="S623" s="34" t="s">
        <v>904</v>
      </c>
      <c r="T623" s="37">
        <v>118</v>
      </c>
      <c r="U623" s="34">
        <f t="shared" si="86"/>
        <v>9558</v>
      </c>
      <c r="V623" s="38" t="s">
        <v>928</v>
      </c>
      <c r="W623" s="37">
        <v>171.85</v>
      </c>
      <c r="X623" s="34">
        <f t="shared" si="87"/>
        <v>13919.85</v>
      </c>
      <c r="Y623" s="38" t="s">
        <v>933</v>
      </c>
      <c r="Z623" s="39">
        <f t="shared" si="88"/>
        <v>144.92500000000001</v>
      </c>
      <c r="AA623" s="40">
        <f t="shared" si="89"/>
        <v>11738.925000000001</v>
      </c>
      <c r="AB623" s="30"/>
    </row>
    <row r="624" spans="1:28" s="19" customFormat="1" ht="42.75" x14ac:dyDescent="0.3">
      <c r="A624" s="31">
        <v>613</v>
      </c>
      <c r="B624" s="74">
        <v>8007</v>
      </c>
      <c r="C624" s="32">
        <v>4</v>
      </c>
      <c r="D624" s="45" t="s">
        <v>649</v>
      </c>
      <c r="E624" s="32" t="s">
        <v>7</v>
      </c>
      <c r="F624" s="32"/>
      <c r="G624" s="76">
        <f t="shared" si="82"/>
        <v>0</v>
      </c>
      <c r="H624" s="33" t="s">
        <v>20</v>
      </c>
      <c r="I624" s="34">
        <f t="shared" si="83"/>
        <v>0</v>
      </c>
      <c r="J624" s="34" t="s">
        <v>904</v>
      </c>
      <c r="K624" s="34" t="s">
        <v>20</v>
      </c>
      <c r="L624" s="34">
        <f t="shared" si="84"/>
        <v>0</v>
      </c>
      <c r="M624" s="34" t="s">
        <v>849</v>
      </c>
      <c r="N624" s="34" t="s">
        <v>840</v>
      </c>
      <c r="O624" s="34">
        <f t="shared" si="81"/>
        <v>0</v>
      </c>
      <c r="P624" s="34" t="s">
        <v>936</v>
      </c>
      <c r="Q624" s="36">
        <v>297.60000000000002</v>
      </c>
      <c r="R624" s="34">
        <f t="shared" si="85"/>
        <v>1190.4000000000001</v>
      </c>
      <c r="S624" s="34" t="s">
        <v>907</v>
      </c>
      <c r="T624" s="37">
        <v>159</v>
      </c>
      <c r="U624" s="34">
        <f t="shared" si="86"/>
        <v>636</v>
      </c>
      <c r="V624" s="38" t="s">
        <v>928</v>
      </c>
      <c r="W624" s="37">
        <v>265.51</v>
      </c>
      <c r="X624" s="34">
        <f t="shared" si="87"/>
        <v>1062.04</v>
      </c>
      <c r="Y624" s="38" t="s">
        <v>933</v>
      </c>
      <c r="Z624" s="39">
        <f t="shared" si="88"/>
        <v>265.51</v>
      </c>
      <c r="AA624" s="40">
        <f t="shared" si="89"/>
        <v>1062.04</v>
      </c>
      <c r="AB624" s="30"/>
    </row>
    <row r="625" spans="1:28" s="91" customFormat="1" ht="28.5" x14ac:dyDescent="0.3">
      <c r="A625" s="80">
        <v>614</v>
      </c>
      <c r="B625" s="81">
        <v>8013</v>
      </c>
      <c r="C625" s="80">
        <v>5</v>
      </c>
      <c r="D625" s="82" t="s">
        <v>650</v>
      </c>
      <c r="E625" s="80" t="s">
        <v>7</v>
      </c>
      <c r="F625" s="80"/>
      <c r="G625" s="83">
        <f t="shared" si="82"/>
        <v>0</v>
      </c>
      <c r="H625" s="84" t="s">
        <v>20</v>
      </c>
      <c r="I625" s="85">
        <f t="shared" si="83"/>
        <v>0</v>
      </c>
      <c r="J625" s="85" t="s">
        <v>904</v>
      </c>
      <c r="K625" s="85" t="s">
        <v>20</v>
      </c>
      <c r="L625" s="85">
        <f t="shared" si="84"/>
        <v>0</v>
      </c>
      <c r="M625" s="85" t="s">
        <v>849</v>
      </c>
      <c r="N625" s="85" t="s">
        <v>840</v>
      </c>
      <c r="O625" s="85">
        <f t="shared" si="81"/>
        <v>0</v>
      </c>
      <c r="P625" s="85" t="s">
        <v>936</v>
      </c>
      <c r="Q625" s="86" t="s">
        <v>840</v>
      </c>
      <c r="R625" s="85">
        <f t="shared" si="85"/>
        <v>0</v>
      </c>
      <c r="S625" s="85" t="s">
        <v>904</v>
      </c>
      <c r="T625" s="87" t="s">
        <v>840</v>
      </c>
      <c r="U625" s="85">
        <f t="shared" si="86"/>
        <v>0</v>
      </c>
      <c r="V625" s="88" t="s">
        <v>840</v>
      </c>
      <c r="W625" s="87" t="s">
        <v>840</v>
      </c>
      <c r="X625" s="85">
        <f t="shared" si="87"/>
        <v>0</v>
      </c>
      <c r="Y625" s="88" t="s">
        <v>840</v>
      </c>
      <c r="Z625" s="89" t="str">
        <f t="shared" si="88"/>
        <v>No cotiza</v>
      </c>
      <c r="AA625" s="89">
        <f t="shared" si="89"/>
        <v>0</v>
      </c>
      <c r="AB625" s="90"/>
    </row>
    <row r="626" spans="1:28" s="19" customFormat="1" ht="28.5" x14ac:dyDescent="0.3">
      <c r="A626" s="31">
        <v>615</v>
      </c>
      <c r="B626" s="74">
        <v>8021</v>
      </c>
      <c r="C626" s="32">
        <v>125</v>
      </c>
      <c r="D626" s="45" t="s">
        <v>651</v>
      </c>
      <c r="E626" s="32" t="s">
        <v>9</v>
      </c>
      <c r="F626" s="32"/>
      <c r="G626" s="76">
        <f t="shared" si="82"/>
        <v>0</v>
      </c>
      <c r="H626" s="33" t="s">
        <v>20</v>
      </c>
      <c r="I626" s="34">
        <f t="shared" si="83"/>
        <v>0</v>
      </c>
      <c r="J626" s="34" t="s">
        <v>904</v>
      </c>
      <c r="K626" s="34" t="s">
        <v>20</v>
      </c>
      <c r="L626" s="34">
        <f t="shared" si="84"/>
        <v>0</v>
      </c>
      <c r="M626" s="34" t="s">
        <v>849</v>
      </c>
      <c r="N626" s="34" t="s">
        <v>840</v>
      </c>
      <c r="O626" s="34">
        <f t="shared" si="81"/>
        <v>0</v>
      </c>
      <c r="P626" s="34" t="s">
        <v>936</v>
      </c>
      <c r="Q626" s="36">
        <v>21.4</v>
      </c>
      <c r="R626" s="34">
        <f t="shared" si="85"/>
        <v>2675</v>
      </c>
      <c r="S626" s="34" t="s">
        <v>907</v>
      </c>
      <c r="T626" s="37" t="s">
        <v>840</v>
      </c>
      <c r="U626" s="34">
        <f t="shared" si="86"/>
        <v>0</v>
      </c>
      <c r="V626" s="38" t="s">
        <v>840</v>
      </c>
      <c r="W626" s="37" t="s">
        <v>840</v>
      </c>
      <c r="X626" s="34">
        <f t="shared" si="87"/>
        <v>0</v>
      </c>
      <c r="Y626" s="38" t="s">
        <v>840</v>
      </c>
      <c r="Z626" s="39">
        <f t="shared" si="88"/>
        <v>21.4</v>
      </c>
      <c r="AA626" s="40">
        <f t="shared" si="89"/>
        <v>2675</v>
      </c>
      <c r="AB626" s="30"/>
    </row>
    <row r="627" spans="1:28" s="19" customFormat="1" ht="42.75" x14ac:dyDescent="0.3">
      <c r="A627" s="31">
        <v>616</v>
      </c>
      <c r="B627" s="74">
        <v>8041</v>
      </c>
      <c r="C627" s="32">
        <v>21</v>
      </c>
      <c r="D627" s="45" t="s">
        <v>652</v>
      </c>
      <c r="E627" s="32" t="s">
        <v>9</v>
      </c>
      <c r="F627" s="32"/>
      <c r="G627" s="76">
        <f t="shared" si="82"/>
        <v>0</v>
      </c>
      <c r="H627" s="33" t="s">
        <v>20</v>
      </c>
      <c r="I627" s="34">
        <f t="shared" si="83"/>
        <v>0</v>
      </c>
      <c r="J627" s="34" t="s">
        <v>904</v>
      </c>
      <c r="K627" s="34" t="s">
        <v>20</v>
      </c>
      <c r="L627" s="34">
        <f t="shared" si="84"/>
        <v>0</v>
      </c>
      <c r="M627" s="34" t="s">
        <v>849</v>
      </c>
      <c r="N627" s="34" t="s">
        <v>840</v>
      </c>
      <c r="O627" s="34">
        <f t="shared" si="81"/>
        <v>0</v>
      </c>
      <c r="P627" s="34" t="s">
        <v>936</v>
      </c>
      <c r="Q627" s="36" t="s">
        <v>840</v>
      </c>
      <c r="R627" s="34">
        <f t="shared" si="85"/>
        <v>0</v>
      </c>
      <c r="S627" s="34" t="s">
        <v>904</v>
      </c>
      <c r="T627" s="37">
        <v>122</v>
      </c>
      <c r="U627" s="34">
        <f t="shared" si="86"/>
        <v>2562</v>
      </c>
      <c r="V627" s="38" t="s">
        <v>928</v>
      </c>
      <c r="W627" s="37" t="s">
        <v>840</v>
      </c>
      <c r="X627" s="34">
        <f t="shared" si="87"/>
        <v>0</v>
      </c>
      <c r="Y627" s="38" t="s">
        <v>840</v>
      </c>
      <c r="Z627" s="39">
        <f t="shared" si="88"/>
        <v>122</v>
      </c>
      <c r="AA627" s="40">
        <f t="shared" si="89"/>
        <v>2562</v>
      </c>
      <c r="AB627" s="30"/>
    </row>
    <row r="628" spans="1:28" s="19" customFormat="1" ht="57" x14ac:dyDescent="0.3">
      <c r="A628" s="31">
        <v>617</v>
      </c>
      <c r="B628" s="74">
        <v>8042</v>
      </c>
      <c r="C628" s="32">
        <v>50</v>
      </c>
      <c r="D628" s="45" t="s">
        <v>653</v>
      </c>
      <c r="E628" s="32" t="s">
        <v>9</v>
      </c>
      <c r="F628" s="32"/>
      <c r="G628" s="76">
        <f t="shared" si="82"/>
        <v>0</v>
      </c>
      <c r="H628" s="33">
        <v>79.92</v>
      </c>
      <c r="I628" s="34">
        <f t="shared" si="83"/>
        <v>3996</v>
      </c>
      <c r="J628" s="34" t="s">
        <v>848</v>
      </c>
      <c r="K628" s="34" t="s">
        <v>20</v>
      </c>
      <c r="L628" s="34">
        <f t="shared" si="84"/>
        <v>0</v>
      </c>
      <c r="M628" s="34" t="s">
        <v>849</v>
      </c>
      <c r="N628" s="34" t="s">
        <v>840</v>
      </c>
      <c r="O628" s="34">
        <f t="shared" si="81"/>
        <v>0</v>
      </c>
      <c r="P628" s="34" t="s">
        <v>936</v>
      </c>
      <c r="Q628" s="36">
        <v>122.96</v>
      </c>
      <c r="R628" s="34">
        <f t="shared" si="85"/>
        <v>6148</v>
      </c>
      <c r="S628" s="34" t="s">
        <v>907</v>
      </c>
      <c r="T628" s="37">
        <v>128</v>
      </c>
      <c r="U628" s="34">
        <f t="shared" si="86"/>
        <v>6400</v>
      </c>
      <c r="V628" s="38" t="s">
        <v>928</v>
      </c>
      <c r="W628" s="37">
        <v>14.7</v>
      </c>
      <c r="X628" s="34">
        <f t="shared" si="87"/>
        <v>735</v>
      </c>
      <c r="Y628" s="38" t="s">
        <v>933</v>
      </c>
      <c r="Z628" s="39">
        <f t="shared" si="88"/>
        <v>101.44</v>
      </c>
      <c r="AA628" s="40">
        <f t="shared" si="89"/>
        <v>5072</v>
      </c>
      <c r="AB628" s="30"/>
    </row>
    <row r="629" spans="1:28" s="19" customFormat="1" ht="57" x14ac:dyDescent="0.3">
      <c r="A629" s="31">
        <v>618</v>
      </c>
      <c r="B629" s="74">
        <v>8043</v>
      </c>
      <c r="C629" s="32">
        <v>50</v>
      </c>
      <c r="D629" s="45" t="s">
        <v>654</v>
      </c>
      <c r="E629" s="32" t="s">
        <v>9</v>
      </c>
      <c r="F629" s="32"/>
      <c r="G629" s="76">
        <f t="shared" si="82"/>
        <v>0</v>
      </c>
      <c r="H629" s="33">
        <v>79.92</v>
      </c>
      <c r="I629" s="34">
        <f t="shared" si="83"/>
        <v>3996</v>
      </c>
      <c r="J629" s="34" t="s">
        <v>848</v>
      </c>
      <c r="K629" s="34" t="s">
        <v>20</v>
      </c>
      <c r="L629" s="34">
        <f t="shared" si="84"/>
        <v>0</v>
      </c>
      <c r="M629" s="34" t="s">
        <v>849</v>
      </c>
      <c r="N629" s="34" t="s">
        <v>840</v>
      </c>
      <c r="O629" s="34">
        <f t="shared" si="81"/>
        <v>0</v>
      </c>
      <c r="P629" s="34" t="s">
        <v>936</v>
      </c>
      <c r="Q629" s="36">
        <v>122.96</v>
      </c>
      <c r="R629" s="34">
        <f t="shared" si="85"/>
        <v>6148</v>
      </c>
      <c r="S629" s="34" t="s">
        <v>907</v>
      </c>
      <c r="T629" s="37">
        <v>128</v>
      </c>
      <c r="U629" s="34">
        <f t="shared" si="86"/>
        <v>6400</v>
      </c>
      <c r="V629" s="38" t="s">
        <v>928</v>
      </c>
      <c r="W629" s="37">
        <v>14.7</v>
      </c>
      <c r="X629" s="34">
        <f t="shared" si="87"/>
        <v>735</v>
      </c>
      <c r="Y629" s="38" t="s">
        <v>933</v>
      </c>
      <c r="Z629" s="39">
        <f t="shared" si="88"/>
        <v>101.44</v>
      </c>
      <c r="AA629" s="40">
        <f t="shared" si="89"/>
        <v>5072</v>
      </c>
      <c r="AB629" s="30"/>
    </row>
    <row r="630" spans="1:28" s="91" customFormat="1" x14ac:dyDescent="0.3">
      <c r="A630" s="80">
        <v>619</v>
      </c>
      <c r="B630" s="81">
        <v>8044</v>
      </c>
      <c r="C630" s="80">
        <v>10</v>
      </c>
      <c r="D630" s="82" t="s">
        <v>655</v>
      </c>
      <c r="E630" s="80" t="s">
        <v>9</v>
      </c>
      <c r="F630" s="80"/>
      <c r="G630" s="83">
        <f t="shared" si="82"/>
        <v>0</v>
      </c>
      <c r="H630" s="84" t="s">
        <v>20</v>
      </c>
      <c r="I630" s="85">
        <f t="shared" si="83"/>
        <v>0</v>
      </c>
      <c r="J630" s="85" t="s">
        <v>904</v>
      </c>
      <c r="K630" s="85" t="s">
        <v>20</v>
      </c>
      <c r="L630" s="85">
        <f t="shared" si="84"/>
        <v>0</v>
      </c>
      <c r="M630" s="85" t="s">
        <v>849</v>
      </c>
      <c r="N630" s="85" t="s">
        <v>840</v>
      </c>
      <c r="O630" s="85">
        <f t="shared" si="81"/>
        <v>0</v>
      </c>
      <c r="P630" s="85" t="s">
        <v>936</v>
      </c>
      <c r="Q630" s="86" t="s">
        <v>840</v>
      </c>
      <c r="R630" s="85">
        <f t="shared" si="85"/>
        <v>0</v>
      </c>
      <c r="S630" s="85" t="s">
        <v>904</v>
      </c>
      <c r="T630" s="87" t="s">
        <v>840</v>
      </c>
      <c r="U630" s="85">
        <f t="shared" si="86"/>
        <v>0</v>
      </c>
      <c r="V630" s="88" t="s">
        <v>840</v>
      </c>
      <c r="W630" s="87" t="s">
        <v>840</v>
      </c>
      <c r="X630" s="85">
        <f t="shared" si="87"/>
        <v>0</v>
      </c>
      <c r="Y630" s="88" t="s">
        <v>840</v>
      </c>
      <c r="Z630" s="89" t="str">
        <f t="shared" si="88"/>
        <v>No cotiza</v>
      </c>
      <c r="AA630" s="89">
        <f t="shared" si="89"/>
        <v>0</v>
      </c>
      <c r="AB630" s="90"/>
    </row>
    <row r="631" spans="1:28" s="91" customFormat="1" x14ac:dyDescent="0.3">
      <c r="A631" s="80">
        <v>620</v>
      </c>
      <c r="B631" s="81">
        <v>8045</v>
      </c>
      <c r="C631" s="80">
        <v>11</v>
      </c>
      <c r="D631" s="82" t="s">
        <v>656</v>
      </c>
      <c r="E631" s="80" t="s">
        <v>9</v>
      </c>
      <c r="F631" s="80"/>
      <c r="G631" s="83">
        <f t="shared" si="82"/>
        <v>0</v>
      </c>
      <c r="H631" s="84" t="s">
        <v>20</v>
      </c>
      <c r="I631" s="85">
        <f t="shared" si="83"/>
        <v>0</v>
      </c>
      <c r="J631" s="85" t="s">
        <v>904</v>
      </c>
      <c r="K631" s="85" t="s">
        <v>20</v>
      </c>
      <c r="L631" s="85">
        <f t="shared" si="84"/>
        <v>0</v>
      </c>
      <c r="M631" s="85" t="s">
        <v>849</v>
      </c>
      <c r="N631" s="85" t="s">
        <v>840</v>
      </c>
      <c r="O631" s="85">
        <f t="shared" si="81"/>
        <v>0</v>
      </c>
      <c r="P631" s="85" t="s">
        <v>936</v>
      </c>
      <c r="Q631" s="86" t="s">
        <v>840</v>
      </c>
      <c r="R631" s="85">
        <f t="shared" si="85"/>
        <v>0</v>
      </c>
      <c r="S631" s="85" t="s">
        <v>904</v>
      </c>
      <c r="T631" s="87" t="s">
        <v>840</v>
      </c>
      <c r="U631" s="85">
        <f t="shared" si="86"/>
        <v>0</v>
      </c>
      <c r="V631" s="88" t="s">
        <v>840</v>
      </c>
      <c r="W631" s="87" t="s">
        <v>840</v>
      </c>
      <c r="X631" s="85">
        <f t="shared" si="87"/>
        <v>0</v>
      </c>
      <c r="Y631" s="88" t="s">
        <v>840</v>
      </c>
      <c r="Z631" s="89" t="str">
        <f t="shared" si="88"/>
        <v>No cotiza</v>
      </c>
      <c r="AA631" s="89">
        <f t="shared" si="89"/>
        <v>0</v>
      </c>
      <c r="AB631" s="90"/>
    </row>
    <row r="632" spans="1:28" s="91" customFormat="1" ht="28.5" x14ac:dyDescent="0.3">
      <c r="A632" s="80">
        <v>621</v>
      </c>
      <c r="B632" s="81">
        <v>8048</v>
      </c>
      <c r="C632" s="80">
        <v>2</v>
      </c>
      <c r="D632" s="82" t="s">
        <v>657</v>
      </c>
      <c r="E632" s="80" t="s">
        <v>9</v>
      </c>
      <c r="F632" s="80"/>
      <c r="G632" s="83">
        <f t="shared" si="82"/>
        <v>0</v>
      </c>
      <c r="H632" s="84" t="s">
        <v>20</v>
      </c>
      <c r="I632" s="85">
        <f t="shared" si="83"/>
        <v>0</v>
      </c>
      <c r="J632" s="85" t="s">
        <v>904</v>
      </c>
      <c r="K632" s="85" t="s">
        <v>20</v>
      </c>
      <c r="L632" s="85">
        <f t="shared" si="84"/>
        <v>0</v>
      </c>
      <c r="M632" s="85" t="s">
        <v>849</v>
      </c>
      <c r="N632" s="85" t="s">
        <v>840</v>
      </c>
      <c r="O632" s="85">
        <f t="shared" si="81"/>
        <v>0</v>
      </c>
      <c r="P632" s="85" t="s">
        <v>936</v>
      </c>
      <c r="Q632" s="86" t="s">
        <v>840</v>
      </c>
      <c r="R632" s="85">
        <f t="shared" si="85"/>
        <v>0</v>
      </c>
      <c r="S632" s="85" t="s">
        <v>904</v>
      </c>
      <c r="T632" s="87" t="s">
        <v>840</v>
      </c>
      <c r="U632" s="85">
        <f t="shared" si="86"/>
        <v>0</v>
      </c>
      <c r="V632" s="88" t="s">
        <v>840</v>
      </c>
      <c r="W632" s="87" t="s">
        <v>840</v>
      </c>
      <c r="X632" s="85">
        <f t="shared" si="87"/>
        <v>0</v>
      </c>
      <c r="Y632" s="88" t="s">
        <v>840</v>
      </c>
      <c r="Z632" s="89" t="str">
        <f t="shared" si="88"/>
        <v>No cotiza</v>
      </c>
      <c r="AA632" s="89">
        <f t="shared" si="89"/>
        <v>0</v>
      </c>
      <c r="AB632" s="90"/>
    </row>
    <row r="633" spans="1:28" s="91" customFormat="1" x14ac:dyDescent="0.3">
      <c r="A633" s="80">
        <v>622</v>
      </c>
      <c r="B633" s="81">
        <v>8053</v>
      </c>
      <c r="C633" s="80">
        <v>21</v>
      </c>
      <c r="D633" s="82" t="s">
        <v>658</v>
      </c>
      <c r="E633" s="80" t="s">
        <v>9</v>
      </c>
      <c r="F633" s="80"/>
      <c r="G633" s="83">
        <f t="shared" si="82"/>
        <v>0</v>
      </c>
      <c r="H633" s="84" t="s">
        <v>20</v>
      </c>
      <c r="I633" s="85">
        <f t="shared" si="83"/>
        <v>0</v>
      </c>
      <c r="J633" s="85" t="s">
        <v>904</v>
      </c>
      <c r="K633" s="85" t="s">
        <v>20</v>
      </c>
      <c r="L633" s="85">
        <f t="shared" si="84"/>
        <v>0</v>
      </c>
      <c r="M633" s="85" t="s">
        <v>849</v>
      </c>
      <c r="N633" s="85" t="s">
        <v>840</v>
      </c>
      <c r="O633" s="85">
        <f t="shared" si="81"/>
        <v>0</v>
      </c>
      <c r="P633" s="85" t="s">
        <v>936</v>
      </c>
      <c r="Q633" s="86" t="s">
        <v>840</v>
      </c>
      <c r="R633" s="85">
        <f t="shared" si="85"/>
        <v>0</v>
      </c>
      <c r="S633" s="85" t="s">
        <v>904</v>
      </c>
      <c r="T633" s="87" t="s">
        <v>840</v>
      </c>
      <c r="U633" s="85">
        <f t="shared" si="86"/>
        <v>0</v>
      </c>
      <c r="V633" s="88" t="s">
        <v>840</v>
      </c>
      <c r="W633" s="87" t="s">
        <v>840</v>
      </c>
      <c r="X633" s="85">
        <f t="shared" si="87"/>
        <v>0</v>
      </c>
      <c r="Y633" s="88" t="s">
        <v>840</v>
      </c>
      <c r="Z633" s="89" t="str">
        <f t="shared" si="88"/>
        <v>No cotiza</v>
      </c>
      <c r="AA633" s="89">
        <f t="shared" si="89"/>
        <v>0</v>
      </c>
      <c r="AB633" s="90"/>
    </row>
    <row r="634" spans="1:28" s="91" customFormat="1" x14ac:dyDescent="0.3">
      <c r="A634" s="80">
        <v>623</v>
      </c>
      <c r="B634" s="81">
        <v>8055</v>
      </c>
      <c r="C634" s="80">
        <v>16</v>
      </c>
      <c r="D634" s="82" t="s">
        <v>659</v>
      </c>
      <c r="E634" s="80" t="s">
        <v>9</v>
      </c>
      <c r="F634" s="80"/>
      <c r="G634" s="83">
        <f t="shared" si="82"/>
        <v>0</v>
      </c>
      <c r="H634" s="84" t="s">
        <v>20</v>
      </c>
      <c r="I634" s="85">
        <f t="shared" si="83"/>
        <v>0</v>
      </c>
      <c r="J634" s="85" t="s">
        <v>904</v>
      </c>
      <c r="K634" s="85" t="s">
        <v>20</v>
      </c>
      <c r="L634" s="85">
        <f t="shared" si="84"/>
        <v>0</v>
      </c>
      <c r="M634" s="85" t="s">
        <v>849</v>
      </c>
      <c r="N634" s="85" t="s">
        <v>840</v>
      </c>
      <c r="O634" s="85">
        <f t="shared" si="81"/>
        <v>0</v>
      </c>
      <c r="P634" s="85" t="s">
        <v>936</v>
      </c>
      <c r="Q634" s="86" t="s">
        <v>840</v>
      </c>
      <c r="R634" s="85">
        <f t="shared" si="85"/>
        <v>0</v>
      </c>
      <c r="S634" s="85" t="s">
        <v>904</v>
      </c>
      <c r="T634" s="87" t="s">
        <v>840</v>
      </c>
      <c r="U634" s="85">
        <f t="shared" si="86"/>
        <v>0</v>
      </c>
      <c r="V634" s="88" t="s">
        <v>840</v>
      </c>
      <c r="W634" s="87" t="s">
        <v>840</v>
      </c>
      <c r="X634" s="85">
        <f t="shared" si="87"/>
        <v>0</v>
      </c>
      <c r="Y634" s="88" t="s">
        <v>840</v>
      </c>
      <c r="Z634" s="89" t="str">
        <f t="shared" si="88"/>
        <v>No cotiza</v>
      </c>
      <c r="AA634" s="89">
        <f t="shared" si="89"/>
        <v>0</v>
      </c>
      <c r="AB634" s="90"/>
    </row>
    <row r="635" spans="1:28" s="91" customFormat="1" x14ac:dyDescent="0.3">
      <c r="A635" s="80">
        <v>624</v>
      </c>
      <c r="B635" s="81">
        <v>8058</v>
      </c>
      <c r="C635" s="80">
        <v>16</v>
      </c>
      <c r="D635" s="82" t="s">
        <v>660</v>
      </c>
      <c r="E635" s="80" t="s">
        <v>9</v>
      </c>
      <c r="F635" s="80"/>
      <c r="G635" s="83">
        <f t="shared" si="82"/>
        <v>0</v>
      </c>
      <c r="H635" s="84" t="s">
        <v>20</v>
      </c>
      <c r="I635" s="85">
        <f t="shared" si="83"/>
        <v>0</v>
      </c>
      <c r="J635" s="85" t="s">
        <v>904</v>
      </c>
      <c r="K635" s="85" t="s">
        <v>20</v>
      </c>
      <c r="L635" s="85">
        <f t="shared" si="84"/>
        <v>0</v>
      </c>
      <c r="M635" s="85" t="s">
        <v>849</v>
      </c>
      <c r="N635" s="85" t="s">
        <v>840</v>
      </c>
      <c r="O635" s="85">
        <f t="shared" si="81"/>
        <v>0</v>
      </c>
      <c r="P635" s="85" t="s">
        <v>936</v>
      </c>
      <c r="Q635" s="86" t="s">
        <v>840</v>
      </c>
      <c r="R635" s="85">
        <f t="shared" si="85"/>
        <v>0</v>
      </c>
      <c r="S635" s="85" t="s">
        <v>904</v>
      </c>
      <c r="T635" s="87" t="s">
        <v>840</v>
      </c>
      <c r="U635" s="85">
        <f t="shared" si="86"/>
        <v>0</v>
      </c>
      <c r="V635" s="88" t="s">
        <v>840</v>
      </c>
      <c r="W635" s="87" t="s">
        <v>840</v>
      </c>
      <c r="X635" s="85">
        <f t="shared" si="87"/>
        <v>0</v>
      </c>
      <c r="Y635" s="88" t="s">
        <v>840</v>
      </c>
      <c r="Z635" s="89" t="str">
        <f t="shared" si="88"/>
        <v>No cotiza</v>
      </c>
      <c r="AA635" s="89">
        <f t="shared" si="89"/>
        <v>0</v>
      </c>
      <c r="AB635" s="90"/>
    </row>
    <row r="636" spans="1:28" s="91" customFormat="1" x14ac:dyDescent="0.3">
      <c r="A636" s="80">
        <v>625</v>
      </c>
      <c r="B636" s="81">
        <v>8059</v>
      </c>
      <c r="C636" s="80">
        <v>16</v>
      </c>
      <c r="D636" s="82" t="s">
        <v>661</v>
      </c>
      <c r="E636" s="80" t="s">
        <v>9</v>
      </c>
      <c r="F636" s="80"/>
      <c r="G636" s="83">
        <f t="shared" si="82"/>
        <v>0</v>
      </c>
      <c r="H636" s="84" t="s">
        <v>20</v>
      </c>
      <c r="I636" s="85">
        <f t="shared" si="83"/>
        <v>0</v>
      </c>
      <c r="J636" s="85" t="s">
        <v>904</v>
      </c>
      <c r="K636" s="85" t="s">
        <v>20</v>
      </c>
      <c r="L636" s="85">
        <f t="shared" si="84"/>
        <v>0</v>
      </c>
      <c r="M636" s="85" t="s">
        <v>849</v>
      </c>
      <c r="N636" s="85" t="s">
        <v>840</v>
      </c>
      <c r="O636" s="85">
        <f t="shared" si="81"/>
        <v>0</v>
      </c>
      <c r="P636" s="85" t="s">
        <v>936</v>
      </c>
      <c r="Q636" s="86" t="s">
        <v>840</v>
      </c>
      <c r="R636" s="85">
        <f t="shared" si="85"/>
        <v>0</v>
      </c>
      <c r="S636" s="85" t="s">
        <v>904</v>
      </c>
      <c r="T636" s="87" t="s">
        <v>840</v>
      </c>
      <c r="U636" s="85">
        <f t="shared" si="86"/>
        <v>0</v>
      </c>
      <c r="V636" s="88" t="s">
        <v>840</v>
      </c>
      <c r="W636" s="87" t="s">
        <v>840</v>
      </c>
      <c r="X636" s="85">
        <f t="shared" si="87"/>
        <v>0</v>
      </c>
      <c r="Y636" s="88" t="s">
        <v>840</v>
      </c>
      <c r="Z636" s="89" t="str">
        <f t="shared" si="88"/>
        <v>No cotiza</v>
      </c>
      <c r="AA636" s="89">
        <f t="shared" si="89"/>
        <v>0</v>
      </c>
      <c r="AB636" s="90"/>
    </row>
    <row r="637" spans="1:28" s="19" customFormat="1" ht="42.75" x14ac:dyDescent="0.3">
      <c r="A637" s="31">
        <v>626</v>
      </c>
      <c r="B637" s="74">
        <v>8062</v>
      </c>
      <c r="C637" s="32">
        <v>6</v>
      </c>
      <c r="D637" s="45" t="s">
        <v>662</v>
      </c>
      <c r="E637" s="32" t="s">
        <v>9</v>
      </c>
      <c r="F637" s="32"/>
      <c r="G637" s="76">
        <f t="shared" si="82"/>
        <v>0</v>
      </c>
      <c r="H637" s="33" t="s">
        <v>20</v>
      </c>
      <c r="I637" s="34">
        <f t="shared" si="83"/>
        <v>0</v>
      </c>
      <c r="J637" s="34" t="s">
        <v>904</v>
      </c>
      <c r="K637" s="34" t="s">
        <v>20</v>
      </c>
      <c r="L637" s="34">
        <f t="shared" si="84"/>
        <v>0</v>
      </c>
      <c r="M637" s="34" t="s">
        <v>849</v>
      </c>
      <c r="N637" s="34" t="s">
        <v>840</v>
      </c>
      <c r="O637" s="34">
        <f t="shared" si="81"/>
        <v>0</v>
      </c>
      <c r="P637" s="34" t="s">
        <v>936</v>
      </c>
      <c r="Q637" s="36" t="s">
        <v>840</v>
      </c>
      <c r="R637" s="34">
        <f t="shared" si="85"/>
        <v>0</v>
      </c>
      <c r="S637" s="34" t="s">
        <v>904</v>
      </c>
      <c r="T637" s="37">
        <v>32</v>
      </c>
      <c r="U637" s="34">
        <f t="shared" si="86"/>
        <v>192</v>
      </c>
      <c r="V637" s="38" t="s">
        <v>928</v>
      </c>
      <c r="W637" s="37" t="s">
        <v>840</v>
      </c>
      <c r="X637" s="34">
        <f t="shared" si="87"/>
        <v>0</v>
      </c>
      <c r="Y637" s="38" t="s">
        <v>840</v>
      </c>
      <c r="Z637" s="39">
        <f t="shared" si="88"/>
        <v>32</v>
      </c>
      <c r="AA637" s="40">
        <f t="shared" si="89"/>
        <v>192</v>
      </c>
      <c r="AB637" s="30"/>
    </row>
    <row r="638" spans="1:28" s="19" customFormat="1" ht="42.75" x14ac:dyDescent="0.3">
      <c r="A638" s="31">
        <v>627</v>
      </c>
      <c r="B638" s="74">
        <v>8078</v>
      </c>
      <c r="C638" s="32">
        <v>6</v>
      </c>
      <c r="D638" s="45" t="s">
        <v>663</v>
      </c>
      <c r="E638" s="32" t="s">
        <v>9</v>
      </c>
      <c r="F638" s="32"/>
      <c r="G638" s="76">
        <f t="shared" si="82"/>
        <v>0</v>
      </c>
      <c r="H638" s="33" t="s">
        <v>20</v>
      </c>
      <c r="I638" s="34">
        <f t="shared" si="83"/>
        <v>0</v>
      </c>
      <c r="J638" s="34" t="s">
        <v>904</v>
      </c>
      <c r="K638" s="34" t="s">
        <v>20</v>
      </c>
      <c r="L638" s="34">
        <f t="shared" si="84"/>
        <v>0</v>
      </c>
      <c r="M638" s="34" t="s">
        <v>849</v>
      </c>
      <c r="N638" s="34" t="s">
        <v>840</v>
      </c>
      <c r="O638" s="34">
        <f t="shared" si="81"/>
        <v>0</v>
      </c>
      <c r="P638" s="34" t="s">
        <v>936</v>
      </c>
      <c r="Q638" s="36" t="s">
        <v>840</v>
      </c>
      <c r="R638" s="34">
        <f t="shared" si="85"/>
        <v>0</v>
      </c>
      <c r="S638" s="34" t="s">
        <v>904</v>
      </c>
      <c r="T638" s="37">
        <v>30</v>
      </c>
      <c r="U638" s="34">
        <f t="shared" si="86"/>
        <v>180</v>
      </c>
      <c r="V638" s="38" t="s">
        <v>928</v>
      </c>
      <c r="W638" s="37" t="s">
        <v>840</v>
      </c>
      <c r="X638" s="34">
        <f t="shared" si="87"/>
        <v>0</v>
      </c>
      <c r="Y638" s="38" t="s">
        <v>840</v>
      </c>
      <c r="Z638" s="39">
        <f t="shared" si="88"/>
        <v>30</v>
      </c>
      <c r="AA638" s="40">
        <f t="shared" si="89"/>
        <v>180</v>
      </c>
      <c r="AB638" s="30"/>
    </row>
    <row r="639" spans="1:28" s="19" customFormat="1" ht="42.75" x14ac:dyDescent="0.3">
      <c r="A639" s="31">
        <v>628</v>
      </c>
      <c r="B639" s="74">
        <v>8079</v>
      </c>
      <c r="C639" s="32">
        <v>6</v>
      </c>
      <c r="D639" s="45" t="s">
        <v>664</v>
      </c>
      <c r="E639" s="32" t="s">
        <v>9</v>
      </c>
      <c r="F639" s="32"/>
      <c r="G639" s="76">
        <f t="shared" si="82"/>
        <v>0</v>
      </c>
      <c r="H639" s="33" t="s">
        <v>20</v>
      </c>
      <c r="I639" s="34">
        <f t="shared" si="83"/>
        <v>0</v>
      </c>
      <c r="J639" s="34" t="s">
        <v>904</v>
      </c>
      <c r="K639" s="34" t="s">
        <v>20</v>
      </c>
      <c r="L639" s="34">
        <f t="shared" si="84"/>
        <v>0</v>
      </c>
      <c r="M639" s="34" t="s">
        <v>849</v>
      </c>
      <c r="N639" s="34" t="s">
        <v>840</v>
      </c>
      <c r="O639" s="34">
        <f t="shared" si="81"/>
        <v>0</v>
      </c>
      <c r="P639" s="34" t="s">
        <v>936</v>
      </c>
      <c r="Q639" s="36" t="s">
        <v>840</v>
      </c>
      <c r="R639" s="34">
        <f t="shared" si="85"/>
        <v>0</v>
      </c>
      <c r="S639" s="34" t="s">
        <v>904</v>
      </c>
      <c r="T639" s="37">
        <v>32</v>
      </c>
      <c r="U639" s="34">
        <f t="shared" si="86"/>
        <v>192</v>
      </c>
      <c r="V639" s="38" t="s">
        <v>928</v>
      </c>
      <c r="W639" s="37" t="s">
        <v>840</v>
      </c>
      <c r="X639" s="34">
        <f t="shared" si="87"/>
        <v>0</v>
      </c>
      <c r="Y639" s="38" t="s">
        <v>840</v>
      </c>
      <c r="Z639" s="39">
        <f t="shared" si="88"/>
        <v>32</v>
      </c>
      <c r="AA639" s="40">
        <f t="shared" si="89"/>
        <v>192</v>
      </c>
      <c r="AB639" s="30"/>
    </row>
    <row r="640" spans="1:28" s="19" customFormat="1" ht="42.75" x14ac:dyDescent="0.3">
      <c r="A640" s="31">
        <v>629</v>
      </c>
      <c r="B640" s="74">
        <v>8080</v>
      </c>
      <c r="C640" s="32">
        <v>6</v>
      </c>
      <c r="D640" s="45" t="s">
        <v>665</v>
      </c>
      <c r="E640" s="32" t="s">
        <v>9</v>
      </c>
      <c r="F640" s="32"/>
      <c r="G640" s="76">
        <f t="shared" si="82"/>
        <v>0</v>
      </c>
      <c r="H640" s="33" t="s">
        <v>20</v>
      </c>
      <c r="I640" s="34">
        <f t="shared" si="83"/>
        <v>0</v>
      </c>
      <c r="J640" s="34" t="s">
        <v>904</v>
      </c>
      <c r="K640" s="34" t="s">
        <v>20</v>
      </c>
      <c r="L640" s="34">
        <f t="shared" si="84"/>
        <v>0</v>
      </c>
      <c r="M640" s="34" t="s">
        <v>849</v>
      </c>
      <c r="N640" s="34" t="s">
        <v>840</v>
      </c>
      <c r="O640" s="34">
        <f t="shared" si="81"/>
        <v>0</v>
      </c>
      <c r="P640" s="34" t="s">
        <v>936</v>
      </c>
      <c r="Q640" s="36" t="s">
        <v>840</v>
      </c>
      <c r="R640" s="34">
        <f t="shared" si="85"/>
        <v>0</v>
      </c>
      <c r="S640" s="34" t="s">
        <v>904</v>
      </c>
      <c r="T640" s="37">
        <v>31</v>
      </c>
      <c r="U640" s="34">
        <f t="shared" si="86"/>
        <v>186</v>
      </c>
      <c r="V640" s="38" t="s">
        <v>928</v>
      </c>
      <c r="W640" s="37" t="s">
        <v>840</v>
      </c>
      <c r="X640" s="34">
        <f t="shared" si="87"/>
        <v>0</v>
      </c>
      <c r="Y640" s="38" t="s">
        <v>840</v>
      </c>
      <c r="Z640" s="39">
        <f t="shared" si="88"/>
        <v>31</v>
      </c>
      <c r="AA640" s="40">
        <f t="shared" si="89"/>
        <v>186</v>
      </c>
      <c r="AB640" s="30"/>
    </row>
    <row r="641" spans="1:28" s="91" customFormat="1" ht="28.5" x14ac:dyDescent="0.3">
      <c r="A641" s="80">
        <v>630</v>
      </c>
      <c r="B641" s="81">
        <v>8081</v>
      </c>
      <c r="C641" s="80">
        <v>4</v>
      </c>
      <c r="D641" s="82" t="s">
        <v>666</v>
      </c>
      <c r="E641" s="80" t="s">
        <v>9</v>
      </c>
      <c r="F641" s="80"/>
      <c r="G641" s="83">
        <f t="shared" si="82"/>
        <v>0</v>
      </c>
      <c r="H641" s="84" t="s">
        <v>20</v>
      </c>
      <c r="I641" s="85">
        <f t="shared" si="83"/>
        <v>0</v>
      </c>
      <c r="J641" s="85" t="s">
        <v>904</v>
      </c>
      <c r="K641" s="85" t="s">
        <v>20</v>
      </c>
      <c r="L641" s="85">
        <f t="shared" si="84"/>
        <v>0</v>
      </c>
      <c r="M641" s="85" t="s">
        <v>849</v>
      </c>
      <c r="N641" s="85" t="s">
        <v>840</v>
      </c>
      <c r="O641" s="85">
        <f t="shared" si="81"/>
        <v>0</v>
      </c>
      <c r="P641" s="85" t="s">
        <v>936</v>
      </c>
      <c r="Q641" s="86" t="s">
        <v>840</v>
      </c>
      <c r="R641" s="85">
        <f t="shared" si="85"/>
        <v>0</v>
      </c>
      <c r="S641" s="85" t="s">
        <v>904</v>
      </c>
      <c r="T641" s="87" t="s">
        <v>840</v>
      </c>
      <c r="U641" s="85">
        <f t="shared" si="86"/>
        <v>0</v>
      </c>
      <c r="V641" s="88" t="s">
        <v>840</v>
      </c>
      <c r="W641" s="87" t="s">
        <v>840</v>
      </c>
      <c r="X641" s="85">
        <f t="shared" si="87"/>
        <v>0</v>
      </c>
      <c r="Y641" s="88" t="s">
        <v>840</v>
      </c>
      <c r="Z641" s="89" t="str">
        <f t="shared" si="88"/>
        <v>No cotiza</v>
      </c>
      <c r="AA641" s="89">
        <f t="shared" si="89"/>
        <v>0</v>
      </c>
      <c r="AB641" s="90"/>
    </row>
    <row r="642" spans="1:28" s="91" customFormat="1" ht="28.5" x14ac:dyDescent="0.3">
      <c r="A642" s="80">
        <v>631</v>
      </c>
      <c r="B642" s="81">
        <v>8082</v>
      </c>
      <c r="C642" s="80">
        <v>6</v>
      </c>
      <c r="D642" s="82" t="s">
        <v>667</v>
      </c>
      <c r="E642" s="80" t="s">
        <v>9</v>
      </c>
      <c r="F642" s="80"/>
      <c r="G642" s="83">
        <f t="shared" si="82"/>
        <v>0</v>
      </c>
      <c r="H642" s="84" t="s">
        <v>20</v>
      </c>
      <c r="I642" s="85">
        <f t="shared" si="83"/>
        <v>0</v>
      </c>
      <c r="J642" s="85" t="s">
        <v>904</v>
      </c>
      <c r="K642" s="85" t="s">
        <v>20</v>
      </c>
      <c r="L642" s="85">
        <f t="shared" si="84"/>
        <v>0</v>
      </c>
      <c r="M642" s="85" t="s">
        <v>849</v>
      </c>
      <c r="N642" s="85" t="s">
        <v>840</v>
      </c>
      <c r="O642" s="85">
        <f t="shared" si="81"/>
        <v>0</v>
      </c>
      <c r="P642" s="85" t="s">
        <v>936</v>
      </c>
      <c r="Q642" s="86" t="s">
        <v>840</v>
      </c>
      <c r="R642" s="85">
        <f t="shared" si="85"/>
        <v>0</v>
      </c>
      <c r="S642" s="85" t="s">
        <v>904</v>
      </c>
      <c r="T642" s="87" t="s">
        <v>840</v>
      </c>
      <c r="U642" s="85">
        <f t="shared" si="86"/>
        <v>0</v>
      </c>
      <c r="V642" s="88" t="s">
        <v>840</v>
      </c>
      <c r="W642" s="87" t="s">
        <v>840</v>
      </c>
      <c r="X642" s="85">
        <f t="shared" si="87"/>
        <v>0</v>
      </c>
      <c r="Y642" s="88" t="s">
        <v>840</v>
      </c>
      <c r="Z642" s="89" t="str">
        <f t="shared" si="88"/>
        <v>No cotiza</v>
      </c>
      <c r="AA642" s="89">
        <f t="shared" si="89"/>
        <v>0</v>
      </c>
      <c r="AB642" s="90"/>
    </row>
    <row r="643" spans="1:28" s="91" customFormat="1" ht="28.5" x14ac:dyDescent="0.3">
      <c r="A643" s="80">
        <v>632</v>
      </c>
      <c r="B643" s="81">
        <v>8083</v>
      </c>
      <c r="C643" s="80">
        <v>6</v>
      </c>
      <c r="D643" s="82" t="s">
        <v>668</v>
      </c>
      <c r="E643" s="80" t="s">
        <v>9</v>
      </c>
      <c r="F643" s="80"/>
      <c r="G643" s="83">
        <f t="shared" si="82"/>
        <v>0</v>
      </c>
      <c r="H643" s="84" t="s">
        <v>20</v>
      </c>
      <c r="I643" s="85">
        <f t="shared" si="83"/>
        <v>0</v>
      </c>
      <c r="J643" s="85" t="s">
        <v>904</v>
      </c>
      <c r="K643" s="85" t="s">
        <v>20</v>
      </c>
      <c r="L643" s="85">
        <f t="shared" si="84"/>
        <v>0</v>
      </c>
      <c r="M643" s="85" t="s">
        <v>849</v>
      </c>
      <c r="N643" s="85" t="s">
        <v>840</v>
      </c>
      <c r="O643" s="85">
        <f t="shared" si="81"/>
        <v>0</v>
      </c>
      <c r="P643" s="85" t="s">
        <v>936</v>
      </c>
      <c r="Q643" s="86" t="s">
        <v>840</v>
      </c>
      <c r="R643" s="85">
        <f t="shared" si="85"/>
        <v>0</v>
      </c>
      <c r="S643" s="85" t="s">
        <v>904</v>
      </c>
      <c r="T643" s="87" t="s">
        <v>840</v>
      </c>
      <c r="U643" s="85">
        <f t="shared" si="86"/>
        <v>0</v>
      </c>
      <c r="V643" s="88" t="s">
        <v>840</v>
      </c>
      <c r="W643" s="87" t="s">
        <v>840</v>
      </c>
      <c r="X643" s="85">
        <f t="shared" si="87"/>
        <v>0</v>
      </c>
      <c r="Y643" s="88" t="s">
        <v>840</v>
      </c>
      <c r="Z643" s="89" t="str">
        <f t="shared" si="88"/>
        <v>No cotiza</v>
      </c>
      <c r="AA643" s="89">
        <f t="shared" si="89"/>
        <v>0</v>
      </c>
      <c r="AB643" s="90"/>
    </row>
    <row r="644" spans="1:28" s="19" customFormat="1" ht="42.75" x14ac:dyDescent="0.3">
      <c r="A644" s="31">
        <v>633</v>
      </c>
      <c r="B644" s="74">
        <v>8084</v>
      </c>
      <c r="C644" s="32">
        <v>15</v>
      </c>
      <c r="D644" s="45" t="s">
        <v>669</v>
      </c>
      <c r="E644" s="32" t="s">
        <v>9</v>
      </c>
      <c r="F644" s="32"/>
      <c r="G644" s="76">
        <f t="shared" si="82"/>
        <v>0</v>
      </c>
      <c r="H644" s="33" t="s">
        <v>20</v>
      </c>
      <c r="I644" s="34">
        <f t="shared" si="83"/>
        <v>0</v>
      </c>
      <c r="J644" s="34" t="s">
        <v>904</v>
      </c>
      <c r="K644" s="34" t="s">
        <v>20</v>
      </c>
      <c r="L644" s="34">
        <f t="shared" si="84"/>
        <v>0</v>
      </c>
      <c r="M644" s="34" t="s">
        <v>849</v>
      </c>
      <c r="N644" s="34" t="s">
        <v>840</v>
      </c>
      <c r="O644" s="34">
        <f t="shared" si="81"/>
        <v>0</v>
      </c>
      <c r="P644" s="34" t="s">
        <v>936</v>
      </c>
      <c r="Q644" s="36" t="s">
        <v>840</v>
      </c>
      <c r="R644" s="34">
        <f t="shared" si="85"/>
        <v>0</v>
      </c>
      <c r="S644" s="34" t="s">
        <v>904</v>
      </c>
      <c r="T644" s="37">
        <v>648</v>
      </c>
      <c r="U644" s="34">
        <f t="shared" si="86"/>
        <v>9720</v>
      </c>
      <c r="V644" s="38" t="s">
        <v>928</v>
      </c>
      <c r="W644" s="37">
        <v>9.1</v>
      </c>
      <c r="X644" s="34">
        <f t="shared" si="87"/>
        <v>136.5</v>
      </c>
      <c r="Y644" s="38" t="s">
        <v>933</v>
      </c>
      <c r="Z644" s="39">
        <f t="shared" si="88"/>
        <v>328.55</v>
      </c>
      <c r="AA644" s="40">
        <f t="shared" si="89"/>
        <v>4928.25</v>
      </c>
      <c r="AB644" s="30"/>
    </row>
    <row r="645" spans="1:28" s="19" customFormat="1" ht="42.75" x14ac:dyDescent="0.3">
      <c r="A645" s="31">
        <v>634</v>
      </c>
      <c r="B645" s="74">
        <v>8086</v>
      </c>
      <c r="C645" s="32">
        <v>50</v>
      </c>
      <c r="D645" s="45" t="s">
        <v>670</v>
      </c>
      <c r="E645" s="32" t="s">
        <v>9</v>
      </c>
      <c r="F645" s="32"/>
      <c r="G645" s="76">
        <f t="shared" si="82"/>
        <v>0</v>
      </c>
      <c r="H645" s="33" t="s">
        <v>20</v>
      </c>
      <c r="I645" s="34">
        <f t="shared" si="83"/>
        <v>0</v>
      </c>
      <c r="J645" s="34" t="s">
        <v>904</v>
      </c>
      <c r="K645" s="34" t="s">
        <v>20</v>
      </c>
      <c r="L645" s="34">
        <f t="shared" si="84"/>
        <v>0</v>
      </c>
      <c r="M645" s="34" t="s">
        <v>849</v>
      </c>
      <c r="N645" s="34" t="s">
        <v>840</v>
      </c>
      <c r="O645" s="34">
        <f t="shared" si="81"/>
        <v>0</v>
      </c>
      <c r="P645" s="34" t="s">
        <v>936</v>
      </c>
      <c r="Q645" s="36" t="s">
        <v>840</v>
      </c>
      <c r="R645" s="34">
        <f t="shared" si="85"/>
        <v>0</v>
      </c>
      <c r="S645" s="34" t="s">
        <v>904</v>
      </c>
      <c r="T645" s="37">
        <v>648</v>
      </c>
      <c r="U645" s="34">
        <f t="shared" si="86"/>
        <v>32400</v>
      </c>
      <c r="V645" s="38" t="s">
        <v>928</v>
      </c>
      <c r="W645" s="37" t="s">
        <v>840</v>
      </c>
      <c r="X645" s="34">
        <f t="shared" si="87"/>
        <v>0</v>
      </c>
      <c r="Y645" s="38" t="s">
        <v>840</v>
      </c>
      <c r="Z645" s="39">
        <f t="shared" si="88"/>
        <v>648</v>
      </c>
      <c r="AA645" s="40">
        <f t="shared" si="89"/>
        <v>32400</v>
      </c>
      <c r="AB645" s="30"/>
    </row>
    <row r="646" spans="1:28" s="19" customFormat="1" ht="42.75" x14ac:dyDescent="0.3">
      <c r="A646" s="31">
        <v>635</v>
      </c>
      <c r="B646" s="74">
        <v>8087</v>
      </c>
      <c r="C646" s="32">
        <v>50</v>
      </c>
      <c r="D646" s="45" t="s">
        <v>671</v>
      </c>
      <c r="E646" s="32" t="s">
        <v>9</v>
      </c>
      <c r="F646" s="32"/>
      <c r="G646" s="76">
        <f t="shared" si="82"/>
        <v>0</v>
      </c>
      <c r="H646" s="33" t="s">
        <v>20</v>
      </c>
      <c r="I646" s="34">
        <f t="shared" si="83"/>
        <v>0</v>
      </c>
      <c r="J646" s="34" t="s">
        <v>904</v>
      </c>
      <c r="K646" s="34" t="s">
        <v>20</v>
      </c>
      <c r="L646" s="34">
        <f t="shared" si="84"/>
        <v>0</v>
      </c>
      <c r="M646" s="34" t="s">
        <v>849</v>
      </c>
      <c r="N646" s="34" t="s">
        <v>840</v>
      </c>
      <c r="O646" s="34">
        <f t="shared" si="81"/>
        <v>0</v>
      </c>
      <c r="P646" s="34" t="s">
        <v>936</v>
      </c>
      <c r="Q646" s="36" t="s">
        <v>840</v>
      </c>
      <c r="R646" s="34">
        <f t="shared" si="85"/>
        <v>0</v>
      </c>
      <c r="S646" s="34" t="s">
        <v>904</v>
      </c>
      <c r="T646" s="37">
        <v>648</v>
      </c>
      <c r="U646" s="34">
        <f t="shared" si="86"/>
        <v>32400</v>
      </c>
      <c r="V646" s="38" t="s">
        <v>928</v>
      </c>
      <c r="W646" s="37" t="s">
        <v>840</v>
      </c>
      <c r="X646" s="34">
        <f t="shared" si="87"/>
        <v>0</v>
      </c>
      <c r="Y646" s="38" t="s">
        <v>840</v>
      </c>
      <c r="Z646" s="39">
        <f t="shared" si="88"/>
        <v>648</v>
      </c>
      <c r="AA646" s="40">
        <f t="shared" si="89"/>
        <v>32400</v>
      </c>
      <c r="AB646" s="30"/>
    </row>
    <row r="647" spans="1:28" s="19" customFormat="1" ht="42.75" x14ac:dyDescent="0.3">
      <c r="A647" s="31">
        <v>636</v>
      </c>
      <c r="B647" s="74">
        <v>8088</v>
      </c>
      <c r="C647" s="32">
        <v>50</v>
      </c>
      <c r="D647" s="45" t="s">
        <v>672</v>
      </c>
      <c r="E647" s="32" t="s">
        <v>9</v>
      </c>
      <c r="F647" s="32"/>
      <c r="G647" s="76">
        <f t="shared" si="82"/>
        <v>0</v>
      </c>
      <c r="H647" s="33" t="s">
        <v>20</v>
      </c>
      <c r="I647" s="34">
        <f t="shared" si="83"/>
        <v>0</v>
      </c>
      <c r="J647" s="34" t="s">
        <v>904</v>
      </c>
      <c r="K647" s="34" t="s">
        <v>20</v>
      </c>
      <c r="L647" s="34">
        <f t="shared" si="84"/>
        <v>0</v>
      </c>
      <c r="M647" s="34" t="s">
        <v>849</v>
      </c>
      <c r="N647" s="34" t="s">
        <v>840</v>
      </c>
      <c r="O647" s="34">
        <f t="shared" si="81"/>
        <v>0</v>
      </c>
      <c r="P647" s="34" t="s">
        <v>936</v>
      </c>
      <c r="Q647" s="36" t="s">
        <v>840</v>
      </c>
      <c r="R647" s="34">
        <f t="shared" si="85"/>
        <v>0</v>
      </c>
      <c r="S647" s="34" t="s">
        <v>904</v>
      </c>
      <c r="T647" s="37">
        <v>648</v>
      </c>
      <c r="U647" s="34">
        <f t="shared" si="86"/>
        <v>32400</v>
      </c>
      <c r="V647" s="38" t="s">
        <v>928</v>
      </c>
      <c r="W647" s="37" t="s">
        <v>840</v>
      </c>
      <c r="X647" s="34">
        <f t="shared" si="87"/>
        <v>0</v>
      </c>
      <c r="Y647" s="38" t="s">
        <v>840</v>
      </c>
      <c r="Z647" s="39">
        <f t="shared" si="88"/>
        <v>648</v>
      </c>
      <c r="AA647" s="40">
        <f t="shared" si="89"/>
        <v>32400</v>
      </c>
      <c r="AB647" s="30"/>
    </row>
    <row r="648" spans="1:28" s="19" customFormat="1" ht="42.75" x14ac:dyDescent="0.3">
      <c r="A648" s="31">
        <v>637</v>
      </c>
      <c r="B648" s="74">
        <v>8089</v>
      </c>
      <c r="C648" s="32">
        <v>50</v>
      </c>
      <c r="D648" s="45" t="s">
        <v>673</v>
      </c>
      <c r="E648" s="32" t="s">
        <v>9</v>
      </c>
      <c r="F648" s="32"/>
      <c r="G648" s="76">
        <f t="shared" si="82"/>
        <v>0</v>
      </c>
      <c r="H648" s="33" t="s">
        <v>20</v>
      </c>
      <c r="I648" s="34">
        <f t="shared" si="83"/>
        <v>0</v>
      </c>
      <c r="J648" s="34" t="s">
        <v>904</v>
      </c>
      <c r="K648" s="34" t="s">
        <v>20</v>
      </c>
      <c r="L648" s="34">
        <f t="shared" si="84"/>
        <v>0</v>
      </c>
      <c r="M648" s="34" t="s">
        <v>849</v>
      </c>
      <c r="N648" s="34" t="s">
        <v>840</v>
      </c>
      <c r="O648" s="34">
        <f t="shared" si="81"/>
        <v>0</v>
      </c>
      <c r="P648" s="34" t="s">
        <v>936</v>
      </c>
      <c r="Q648" s="36" t="s">
        <v>840</v>
      </c>
      <c r="R648" s="34">
        <f t="shared" si="85"/>
        <v>0</v>
      </c>
      <c r="S648" s="34" t="s">
        <v>904</v>
      </c>
      <c r="T648" s="37">
        <v>600</v>
      </c>
      <c r="U648" s="34">
        <f t="shared" si="86"/>
        <v>30000</v>
      </c>
      <c r="V648" s="38" t="s">
        <v>928</v>
      </c>
      <c r="W648" s="37" t="s">
        <v>840</v>
      </c>
      <c r="X648" s="34">
        <f t="shared" si="87"/>
        <v>0</v>
      </c>
      <c r="Y648" s="38" t="s">
        <v>840</v>
      </c>
      <c r="Z648" s="39">
        <f t="shared" si="88"/>
        <v>600</v>
      </c>
      <c r="AA648" s="40">
        <f t="shared" si="89"/>
        <v>30000</v>
      </c>
      <c r="AB648" s="30"/>
    </row>
    <row r="649" spans="1:28" s="19" customFormat="1" ht="42.75" x14ac:dyDescent="0.3">
      <c r="A649" s="31">
        <v>638</v>
      </c>
      <c r="B649" s="74">
        <v>8091</v>
      </c>
      <c r="C649" s="32">
        <v>6</v>
      </c>
      <c r="D649" s="45" t="s">
        <v>674</v>
      </c>
      <c r="E649" s="32" t="s">
        <v>9</v>
      </c>
      <c r="F649" s="32"/>
      <c r="G649" s="76">
        <f t="shared" si="82"/>
        <v>0</v>
      </c>
      <c r="H649" s="33" t="s">
        <v>20</v>
      </c>
      <c r="I649" s="34">
        <f t="shared" si="83"/>
        <v>0</v>
      </c>
      <c r="J649" s="34" t="s">
        <v>904</v>
      </c>
      <c r="K649" s="34" t="s">
        <v>20</v>
      </c>
      <c r="L649" s="34">
        <f t="shared" si="84"/>
        <v>0</v>
      </c>
      <c r="M649" s="34" t="s">
        <v>849</v>
      </c>
      <c r="N649" s="34" t="s">
        <v>840</v>
      </c>
      <c r="O649" s="34">
        <f t="shared" si="81"/>
        <v>0</v>
      </c>
      <c r="P649" s="34" t="s">
        <v>936</v>
      </c>
      <c r="Q649" s="36" t="s">
        <v>840</v>
      </c>
      <c r="R649" s="34">
        <f t="shared" si="85"/>
        <v>0</v>
      </c>
      <c r="S649" s="34" t="s">
        <v>904</v>
      </c>
      <c r="T649" s="37">
        <v>574</v>
      </c>
      <c r="U649" s="34">
        <f t="shared" si="86"/>
        <v>3444</v>
      </c>
      <c r="V649" s="38" t="s">
        <v>928</v>
      </c>
      <c r="W649" s="37">
        <v>30.5</v>
      </c>
      <c r="X649" s="34">
        <f t="shared" si="87"/>
        <v>183</v>
      </c>
      <c r="Y649" s="38" t="s">
        <v>933</v>
      </c>
      <c r="Z649" s="39">
        <f t="shared" si="88"/>
        <v>302.25</v>
      </c>
      <c r="AA649" s="40">
        <f t="shared" si="89"/>
        <v>1813.5</v>
      </c>
      <c r="AB649" s="30"/>
    </row>
    <row r="650" spans="1:28" s="19" customFormat="1" ht="42.75" x14ac:dyDescent="0.3">
      <c r="A650" s="31">
        <v>639</v>
      </c>
      <c r="B650" s="74">
        <v>8092</v>
      </c>
      <c r="C650" s="32">
        <v>20</v>
      </c>
      <c r="D650" s="45" t="s">
        <v>675</v>
      </c>
      <c r="E650" s="32" t="s">
        <v>9</v>
      </c>
      <c r="F650" s="32"/>
      <c r="G650" s="76">
        <f t="shared" si="82"/>
        <v>0</v>
      </c>
      <c r="H650" s="33" t="s">
        <v>20</v>
      </c>
      <c r="I650" s="34">
        <f t="shared" si="83"/>
        <v>0</v>
      </c>
      <c r="J650" s="34" t="s">
        <v>904</v>
      </c>
      <c r="K650" s="34" t="s">
        <v>20</v>
      </c>
      <c r="L650" s="34">
        <f t="shared" si="84"/>
        <v>0</v>
      </c>
      <c r="M650" s="34" t="s">
        <v>849</v>
      </c>
      <c r="N650" s="34" t="s">
        <v>840</v>
      </c>
      <c r="O650" s="34">
        <f t="shared" si="81"/>
        <v>0</v>
      </c>
      <c r="P650" s="34" t="s">
        <v>936</v>
      </c>
      <c r="Q650" s="36" t="s">
        <v>840</v>
      </c>
      <c r="R650" s="34">
        <f t="shared" si="85"/>
        <v>0</v>
      </c>
      <c r="S650" s="34" t="s">
        <v>904</v>
      </c>
      <c r="T650" s="37">
        <v>648</v>
      </c>
      <c r="U650" s="34">
        <f t="shared" si="86"/>
        <v>12960</v>
      </c>
      <c r="V650" s="38" t="s">
        <v>928</v>
      </c>
      <c r="W650" s="37">
        <v>9.1</v>
      </c>
      <c r="X650" s="34">
        <f t="shared" si="87"/>
        <v>182</v>
      </c>
      <c r="Y650" s="38" t="s">
        <v>933</v>
      </c>
      <c r="Z650" s="39">
        <f t="shared" si="88"/>
        <v>328.55</v>
      </c>
      <c r="AA650" s="40">
        <f t="shared" si="89"/>
        <v>6571</v>
      </c>
      <c r="AB650" s="30"/>
    </row>
    <row r="651" spans="1:28" s="19" customFormat="1" ht="57" x14ac:dyDescent="0.3">
      <c r="A651" s="31">
        <v>640</v>
      </c>
      <c r="B651" s="74">
        <v>8096</v>
      </c>
      <c r="C651" s="32">
        <v>100</v>
      </c>
      <c r="D651" s="45" t="s">
        <v>676</v>
      </c>
      <c r="E651" s="32" t="s">
        <v>9</v>
      </c>
      <c r="F651" s="32"/>
      <c r="G651" s="76">
        <f t="shared" si="82"/>
        <v>0</v>
      </c>
      <c r="H651" s="33">
        <v>31.97</v>
      </c>
      <c r="I651" s="34">
        <f t="shared" si="83"/>
        <v>3197</v>
      </c>
      <c r="J651" s="34" t="s">
        <v>848</v>
      </c>
      <c r="K651" s="34" t="s">
        <v>20</v>
      </c>
      <c r="L651" s="34">
        <f t="shared" si="84"/>
        <v>0</v>
      </c>
      <c r="M651" s="34" t="s">
        <v>849</v>
      </c>
      <c r="N651" s="34" t="s">
        <v>840</v>
      </c>
      <c r="O651" s="34">
        <f t="shared" si="81"/>
        <v>0</v>
      </c>
      <c r="P651" s="34" t="s">
        <v>936</v>
      </c>
      <c r="Q651" s="36" t="s">
        <v>840</v>
      </c>
      <c r="R651" s="34">
        <f t="shared" si="85"/>
        <v>0</v>
      </c>
      <c r="S651" s="34" t="s">
        <v>904</v>
      </c>
      <c r="T651" s="37">
        <v>648</v>
      </c>
      <c r="U651" s="34">
        <f t="shared" si="86"/>
        <v>64800</v>
      </c>
      <c r="V651" s="38" t="s">
        <v>928</v>
      </c>
      <c r="W651" s="37" t="s">
        <v>840</v>
      </c>
      <c r="X651" s="34">
        <f t="shared" si="87"/>
        <v>0</v>
      </c>
      <c r="Y651" s="38" t="s">
        <v>840</v>
      </c>
      <c r="Z651" s="39">
        <f t="shared" si="88"/>
        <v>339.98500000000001</v>
      </c>
      <c r="AA651" s="40">
        <f t="shared" si="89"/>
        <v>33998.5</v>
      </c>
      <c r="AB651" s="30"/>
    </row>
    <row r="652" spans="1:28" s="19" customFormat="1" ht="57" x14ac:dyDescent="0.3">
      <c r="A652" s="31">
        <v>641</v>
      </c>
      <c r="B652" s="74">
        <v>8097</v>
      </c>
      <c r="C652" s="32">
        <v>310</v>
      </c>
      <c r="D652" s="45" t="s">
        <v>677</v>
      </c>
      <c r="E652" s="32" t="s">
        <v>9</v>
      </c>
      <c r="F652" s="32"/>
      <c r="G652" s="76">
        <f t="shared" si="82"/>
        <v>0</v>
      </c>
      <c r="H652" s="33">
        <v>31.97</v>
      </c>
      <c r="I652" s="34">
        <f t="shared" si="83"/>
        <v>9910.6999999999989</v>
      </c>
      <c r="J652" s="34" t="s">
        <v>848</v>
      </c>
      <c r="K652" s="34" t="s">
        <v>20</v>
      </c>
      <c r="L652" s="34">
        <f t="shared" si="84"/>
        <v>0</v>
      </c>
      <c r="M652" s="34" t="s">
        <v>849</v>
      </c>
      <c r="N652" s="34" t="s">
        <v>840</v>
      </c>
      <c r="O652" s="34">
        <f t="shared" ref="O652:O715" si="90">IFERROR($C652*N652,0)</f>
        <v>0</v>
      </c>
      <c r="P652" s="34" t="s">
        <v>936</v>
      </c>
      <c r="Q652" s="36" t="s">
        <v>840</v>
      </c>
      <c r="R652" s="34">
        <f t="shared" si="85"/>
        <v>0</v>
      </c>
      <c r="S652" s="34" t="s">
        <v>904</v>
      </c>
      <c r="T652" s="37">
        <v>648</v>
      </c>
      <c r="U652" s="34">
        <f t="shared" si="86"/>
        <v>200880</v>
      </c>
      <c r="V652" s="38" t="s">
        <v>928</v>
      </c>
      <c r="W652" s="37" t="s">
        <v>840</v>
      </c>
      <c r="X652" s="34">
        <f t="shared" si="87"/>
        <v>0</v>
      </c>
      <c r="Y652" s="38" t="s">
        <v>840</v>
      </c>
      <c r="Z652" s="39">
        <f t="shared" si="88"/>
        <v>339.98500000000001</v>
      </c>
      <c r="AA652" s="40">
        <f t="shared" si="89"/>
        <v>105395.35</v>
      </c>
      <c r="AB652" s="30"/>
    </row>
    <row r="653" spans="1:28" s="19" customFormat="1" ht="42.75" x14ac:dyDescent="0.3">
      <c r="A653" s="31">
        <v>642</v>
      </c>
      <c r="B653" s="74">
        <v>8103</v>
      </c>
      <c r="C653" s="32">
        <v>10</v>
      </c>
      <c r="D653" s="45" t="s">
        <v>678</v>
      </c>
      <c r="E653" s="32" t="s">
        <v>9</v>
      </c>
      <c r="F653" s="32"/>
      <c r="G653" s="76">
        <f t="shared" ref="G653:G716" si="91">F653*C653</f>
        <v>0</v>
      </c>
      <c r="H653" s="33" t="s">
        <v>20</v>
      </c>
      <c r="I653" s="34">
        <f t="shared" ref="I653:I716" si="92">IFERROR($C653*H653,0)</f>
        <v>0</v>
      </c>
      <c r="J653" s="34" t="s">
        <v>904</v>
      </c>
      <c r="K653" s="34" t="s">
        <v>20</v>
      </c>
      <c r="L653" s="34">
        <f t="shared" ref="L653:L716" si="93">IFERROR($C653*K653,0)</f>
        <v>0</v>
      </c>
      <c r="M653" s="34" t="s">
        <v>849</v>
      </c>
      <c r="N653" s="34" t="s">
        <v>840</v>
      </c>
      <c r="O653" s="34">
        <f t="shared" si="90"/>
        <v>0</v>
      </c>
      <c r="P653" s="34" t="s">
        <v>936</v>
      </c>
      <c r="Q653" s="36" t="s">
        <v>840</v>
      </c>
      <c r="R653" s="34">
        <f t="shared" ref="R653:R716" si="94">IFERROR($C653*Q653,0)</f>
        <v>0</v>
      </c>
      <c r="S653" s="34" t="s">
        <v>904</v>
      </c>
      <c r="T653" s="37">
        <v>648</v>
      </c>
      <c r="U653" s="34">
        <f t="shared" ref="U653:U716" si="95">IFERROR($C653*T653,0)</f>
        <v>6480</v>
      </c>
      <c r="V653" s="38" t="s">
        <v>928</v>
      </c>
      <c r="W653" s="37" t="s">
        <v>840</v>
      </c>
      <c r="X653" s="34">
        <f t="shared" ref="X653:X716" si="96">IFERROR($C653*W653,0)</f>
        <v>0</v>
      </c>
      <c r="Y653" s="38" t="s">
        <v>840</v>
      </c>
      <c r="Z653" s="39">
        <f t="shared" ref="Z653:Z716" si="97">IFERROR(MEDIAN(H653,K653,N653,Q653, T653,W653),"No cotiza")</f>
        <v>648</v>
      </c>
      <c r="AA653" s="40">
        <f t="shared" ref="AA653:AA716" si="98">IFERROR($C653*Z653,0)</f>
        <v>6480</v>
      </c>
      <c r="AB653" s="30"/>
    </row>
    <row r="654" spans="1:28" s="19" customFormat="1" ht="42.75" x14ac:dyDescent="0.3">
      <c r="A654" s="31">
        <v>643</v>
      </c>
      <c r="B654" s="74">
        <v>8105</v>
      </c>
      <c r="C654" s="32">
        <v>105</v>
      </c>
      <c r="D654" s="45" t="s">
        <v>679</v>
      </c>
      <c r="E654" s="32" t="s">
        <v>9</v>
      </c>
      <c r="F654" s="32"/>
      <c r="G654" s="76">
        <f t="shared" si="91"/>
        <v>0</v>
      </c>
      <c r="H654" s="33" t="s">
        <v>20</v>
      </c>
      <c r="I654" s="34">
        <f t="shared" si="92"/>
        <v>0</v>
      </c>
      <c r="J654" s="34" t="s">
        <v>904</v>
      </c>
      <c r="K654" s="34" t="s">
        <v>20</v>
      </c>
      <c r="L654" s="34">
        <f t="shared" si="93"/>
        <v>0</v>
      </c>
      <c r="M654" s="34" t="s">
        <v>849</v>
      </c>
      <c r="N654" s="34" t="s">
        <v>840</v>
      </c>
      <c r="O654" s="34">
        <f t="shared" si="90"/>
        <v>0</v>
      </c>
      <c r="P654" s="34" t="s">
        <v>936</v>
      </c>
      <c r="Q654" s="36" t="s">
        <v>840</v>
      </c>
      <c r="R654" s="34">
        <f t="shared" si="94"/>
        <v>0</v>
      </c>
      <c r="S654" s="34" t="s">
        <v>904</v>
      </c>
      <c r="T654" s="37">
        <v>648</v>
      </c>
      <c r="U654" s="34">
        <f t="shared" si="95"/>
        <v>68040</v>
      </c>
      <c r="V654" s="38" t="s">
        <v>928</v>
      </c>
      <c r="W654" s="37">
        <v>9.1</v>
      </c>
      <c r="X654" s="34">
        <f t="shared" si="96"/>
        <v>955.5</v>
      </c>
      <c r="Y654" s="38" t="s">
        <v>933</v>
      </c>
      <c r="Z654" s="39">
        <f t="shared" si="97"/>
        <v>328.55</v>
      </c>
      <c r="AA654" s="40">
        <f t="shared" si="98"/>
        <v>34497.75</v>
      </c>
      <c r="AB654" s="30"/>
    </row>
    <row r="655" spans="1:28" s="19" customFormat="1" ht="28.5" x14ac:dyDescent="0.3">
      <c r="A655" s="31">
        <v>644</v>
      </c>
      <c r="B655" s="74">
        <v>8106</v>
      </c>
      <c r="C655" s="32">
        <v>5</v>
      </c>
      <c r="D655" s="45" t="s">
        <v>680</v>
      </c>
      <c r="E655" s="32" t="s">
        <v>9</v>
      </c>
      <c r="F655" s="32"/>
      <c r="G655" s="76">
        <f t="shared" si="91"/>
        <v>0</v>
      </c>
      <c r="H655" s="33" t="s">
        <v>20</v>
      </c>
      <c r="I655" s="34">
        <f t="shared" si="92"/>
        <v>0</v>
      </c>
      <c r="J655" s="34" t="s">
        <v>904</v>
      </c>
      <c r="K655" s="34" t="s">
        <v>20</v>
      </c>
      <c r="L655" s="34">
        <f t="shared" si="93"/>
        <v>0</v>
      </c>
      <c r="M655" s="34" t="s">
        <v>849</v>
      </c>
      <c r="N655" s="34" t="s">
        <v>840</v>
      </c>
      <c r="O655" s="34">
        <f t="shared" si="90"/>
        <v>0</v>
      </c>
      <c r="P655" s="34" t="s">
        <v>936</v>
      </c>
      <c r="Q655" s="36" t="s">
        <v>840</v>
      </c>
      <c r="R655" s="34">
        <f t="shared" si="94"/>
        <v>0</v>
      </c>
      <c r="S655" s="34" t="s">
        <v>904</v>
      </c>
      <c r="T655" s="37" t="s">
        <v>840</v>
      </c>
      <c r="U655" s="34">
        <f t="shared" si="95"/>
        <v>0</v>
      </c>
      <c r="V655" s="38" t="s">
        <v>840</v>
      </c>
      <c r="W655" s="37">
        <v>9.1</v>
      </c>
      <c r="X655" s="34">
        <f t="shared" si="96"/>
        <v>45.5</v>
      </c>
      <c r="Y655" s="38" t="s">
        <v>933</v>
      </c>
      <c r="Z655" s="39">
        <f t="shared" si="97"/>
        <v>9.1</v>
      </c>
      <c r="AA655" s="40">
        <f t="shared" si="98"/>
        <v>45.5</v>
      </c>
      <c r="AB655" s="30"/>
    </row>
    <row r="656" spans="1:28" s="19" customFormat="1" ht="42.75" x14ac:dyDescent="0.3">
      <c r="A656" s="31">
        <v>645</v>
      </c>
      <c r="B656" s="74">
        <v>8107</v>
      </c>
      <c r="C656" s="32">
        <v>5</v>
      </c>
      <c r="D656" s="45" t="s">
        <v>681</v>
      </c>
      <c r="E656" s="32" t="s">
        <v>9</v>
      </c>
      <c r="F656" s="32"/>
      <c r="G656" s="76">
        <f t="shared" si="91"/>
        <v>0</v>
      </c>
      <c r="H656" s="33" t="s">
        <v>20</v>
      </c>
      <c r="I656" s="34">
        <f t="shared" si="92"/>
        <v>0</v>
      </c>
      <c r="J656" s="34" t="s">
        <v>904</v>
      </c>
      <c r="K656" s="34" t="s">
        <v>20</v>
      </c>
      <c r="L656" s="34">
        <f t="shared" si="93"/>
        <v>0</v>
      </c>
      <c r="M656" s="34" t="s">
        <v>849</v>
      </c>
      <c r="N656" s="34" t="s">
        <v>840</v>
      </c>
      <c r="O656" s="34">
        <f t="shared" si="90"/>
        <v>0</v>
      </c>
      <c r="P656" s="34" t="s">
        <v>936</v>
      </c>
      <c r="Q656" s="36" t="s">
        <v>840</v>
      </c>
      <c r="R656" s="34">
        <f t="shared" si="94"/>
        <v>0</v>
      </c>
      <c r="S656" s="34" t="s">
        <v>904</v>
      </c>
      <c r="T656" s="37">
        <v>648</v>
      </c>
      <c r="U656" s="34">
        <f t="shared" si="95"/>
        <v>3240</v>
      </c>
      <c r="V656" s="38" t="s">
        <v>928</v>
      </c>
      <c r="W656" s="37">
        <v>9.1</v>
      </c>
      <c r="X656" s="34">
        <f t="shared" si="96"/>
        <v>45.5</v>
      </c>
      <c r="Y656" s="38" t="s">
        <v>933</v>
      </c>
      <c r="Z656" s="39">
        <f t="shared" si="97"/>
        <v>328.55</v>
      </c>
      <c r="AA656" s="40">
        <f t="shared" si="98"/>
        <v>1642.75</v>
      </c>
      <c r="AB656" s="30"/>
    </row>
    <row r="657" spans="1:28" s="91" customFormat="1" x14ac:dyDescent="0.3">
      <c r="A657" s="80">
        <v>646</v>
      </c>
      <c r="B657" s="81">
        <v>8117</v>
      </c>
      <c r="C657" s="80">
        <v>3</v>
      </c>
      <c r="D657" s="82" t="s">
        <v>682</v>
      </c>
      <c r="E657" s="80" t="s">
        <v>9</v>
      </c>
      <c r="F657" s="80"/>
      <c r="G657" s="83">
        <f t="shared" si="91"/>
        <v>0</v>
      </c>
      <c r="H657" s="84" t="s">
        <v>20</v>
      </c>
      <c r="I657" s="85">
        <f t="shared" si="92"/>
        <v>0</v>
      </c>
      <c r="J657" s="85" t="s">
        <v>904</v>
      </c>
      <c r="K657" s="85" t="s">
        <v>20</v>
      </c>
      <c r="L657" s="85">
        <f t="shared" si="93"/>
        <v>0</v>
      </c>
      <c r="M657" s="85" t="s">
        <v>849</v>
      </c>
      <c r="N657" s="85" t="s">
        <v>840</v>
      </c>
      <c r="O657" s="85">
        <f t="shared" si="90"/>
        <v>0</v>
      </c>
      <c r="P657" s="85" t="s">
        <v>936</v>
      </c>
      <c r="Q657" s="86" t="s">
        <v>840</v>
      </c>
      <c r="R657" s="85">
        <f t="shared" si="94"/>
        <v>0</v>
      </c>
      <c r="S657" s="85" t="s">
        <v>904</v>
      </c>
      <c r="T657" s="87" t="s">
        <v>840</v>
      </c>
      <c r="U657" s="85">
        <f t="shared" si="95"/>
        <v>0</v>
      </c>
      <c r="V657" s="88" t="s">
        <v>840</v>
      </c>
      <c r="W657" s="87" t="s">
        <v>840</v>
      </c>
      <c r="X657" s="85">
        <f t="shared" si="96"/>
        <v>0</v>
      </c>
      <c r="Y657" s="88" t="s">
        <v>840</v>
      </c>
      <c r="Z657" s="89" t="str">
        <f t="shared" si="97"/>
        <v>No cotiza</v>
      </c>
      <c r="AA657" s="89">
        <f t="shared" si="98"/>
        <v>0</v>
      </c>
      <c r="AB657" s="90"/>
    </row>
    <row r="658" spans="1:28" s="19" customFormat="1" ht="42.75" x14ac:dyDescent="0.3">
      <c r="A658" s="31">
        <v>647</v>
      </c>
      <c r="B658" s="74">
        <v>8128</v>
      </c>
      <c r="C658" s="32">
        <v>79</v>
      </c>
      <c r="D658" s="45" t="s">
        <v>683</v>
      </c>
      <c r="E658" s="32" t="s">
        <v>9</v>
      </c>
      <c r="F658" s="32"/>
      <c r="G658" s="76">
        <f t="shared" si="91"/>
        <v>0</v>
      </c>
      <c r="H658" s="33" t="s">
        <v>20</v>
      </c>
      <c r="I658" s="34">
        <f t="shared" si="92"/>
        <v>0</v>
      </c>
      <c r="J658" s="34" t="s">
        <v>904</v>
      </c>
      <c r="K658" s="34" t="s">
        <v>20</v>
      </c>
      <c r="L658" s="34">
        <f t="shared" si="93"/>
        <v>0</v>
      </c>
      <c r="M658" s="34" t="s">
        <v>849</v>
      </c>
      <c r="N658" s="34" t="s">
        <v>840</v>
      </c>
      <c r="O658" s="34">
        <f t="shared" si="90"/>
        <v>0</v>
      </c>
      <c r="P658" s="34" t="s">
        <v>936</v>
      </c>
      <c r="Q658" s="36">
        <v>76.734000000000009</v>
      </c>
      <c r="R658" s="34">
        <f t="shared" si="94"/>
        <v>6061.9860000000008</v>
      </c>
      <c r="S658" s="34" t="s">
        <v>907</v>
      </c>
      <c r="T658" s="37">
        <v>102</v>
      </c>
      <c r="U658" s="34">
        <f t="shared" si="95"/>
        <v>8058</v>
      </c>
      <c r="V658" s="38" t="s">
        <v>928</v>
      </c>
      <c r="W658" s="37">
        <v>65</v>
      </c>
      <c r="X658" s="34">
        <f t="shared" si="96"/>
        <v>5135</v>
      </c>
      <c r="Y658" s="38" t="s">
        <v>933</v>
      </c>
      <c r="Z658" s="39">
        <f t="shared" si="97"/>
        <v>76.734000000000009</v>
      </c>
      <c r="AA658" s="40">
        <f t="shared" si="98"/>
        <v>6061.9860000000008</v>
      </c>
      <c r="AB658" s="30"/>
    </row>
    <row r="659" spans="1:28" s="91" customFormat="1" ht="28.5" x14ac:dyDescent="0.3">
      <c r="A659" s="80">
        <v>648</v>
      </c>
      <c r="B659" s="81">
        <v>8133</v>
      </c>
      <c r="C659" s="80">
        <v>10</v>
      </c>
      <c r="D659" s="82" t="s">
        <v>684</v>
      </c>
      <c r="E659" s="80" t="s">
        <v>9</v>
      </c>
      <c r="F659" s="80"/>
      <c r="G659" s="83">
        <f t="shared" si="91"/>
        <v>0</v>
      </c>
      <c r="H659" s="84" t="s">
        <v>20</v>
      </c>
      <c r="I659" s="85">
        <f t="shared" si="92"/>
        <v>0</v>
      </c>
      <c r="J659" s="85" t="s">
        <v>904</v>
      </c>
      <c r="K659" s="85" t="s">
        <v>20</v>
      </c>
      <c r="L659" s="85">
        <f t="shared" si="93"/>
        <v>0</v>
      </c>
      <c r="M659" s="85" t="s">
        <v>849</v>
      </c>
      <c r="N659" s="85" t="s">
        <v>840</v>
      </c>
      <c r="O659" s="85">
        <f t="shared" si="90"/>
        <v>0</v>
      </c>
      <c r="P659" s="85" t="s">
        <v>936</v>
      </c>
      <c r="Q659" s="86" t="s">
        <v>840</v>
      </c>
      <c r="R659" s="85">
        <f t="shared" si="94"/>
        <v>0</v>
      </c>
      <c r="S659" s="85" t="s">
        <v>904</v>
      </c>
      <c r="T659" s="87" t="s">
        <v>840</v>
      </c>
      <c r="U659" s="85">
        <f t="shared" si="95"/>
        <v>0</v>
      </c>
      <c r="V659" s="88" t="s">
        <v>840</v>
      </c>
      <c r="W659" s="87" t="s">
        <v>840</v>
      </c>
      <c r="X659" s="85">
        <f t="shared" si="96"/>
        <v>0</v>
      </c>
      <c r="Y659" s="88" t="s">
        <v>840</v>
      </c>
      <c r="Z659" s="89" t="str">
        <f t="shared" si="97"/>
        <v>No cotiza</v>
      </c>
      <c r="AA659" s="89">
        <f t="shared" si="98"/>
        <v>0</v>
      </c>
      <c r="AB659" s="90"/>
    </row>
    <row r="660" spans="1:28" s="91" customFormat="1" x14ac:dyDescent="0.3">
      <c r="A660" s="80">
        <v>649</v>
      </c>
      <c r="B660" s="81">
        <v>8139</v>
      </c>
      <c r="C660" s="80">
        <v>6</v>
      </c>
      <c r="D660" s="82" t="s">
        <v>685</v>
      </c>
      <c r="E660" s="80" t="s">
        <v>9</v>
      </c>
      <c r="F660" s="80"/>
      <c r="G660" s="83">
        <f t="shared" si="91"/>
        <v>0</v>
      </c>
      <c r="H660" s="84" t="s">
        <v>20</v>
      </c>
      <c r="I660" s="85">
        <f t="shared" si="92"/>
        <v>0</v>
      </c>
      <c r="J660" s="85" t="s">
        <v>904</v>
      </c>
      <c r="K660" s="85" t="s">
        <v>20</v>
      </c>
      <c r="L660" s="85">
        <f t="shared" si="93"/>
        <v>0</v>
      </c>
      <c r="M660" s="85" t="s">
        <v>849</v>
      </c>
      <c r="N660" s="85" t="s">
        <v>840</v>
      </c>
      <c r="O660" s="85">
        <f t="shared" si="90"/>
        <v>0</v>
      </c>
      <c r="P660" s="85" t="s">
        <v>936</v>
      </c>
      <c r="Q660" s="86" t="s">
        <v>840</v>
      </c>
      <c r="R660" s="85">
        <f t="shared" si="94"/>
        <v>0</v>
      </c>
      <c r="S660" s="85" t="s">
        <v>904</v>
      </c>
      <c r="T660" s="87" t="s">
        <v>840</v>
      </c>
      <c r="U660" s="85">
        <f t="shared" si="95"/>
        <v>0</v>
      </c>
      <c r="V660" s="88" t="s">
        <v>840</v>
      </c>
      <c r="W660" s="87" t="s">
        <v>840</v>
      </c>
      <c r="X660" s="85">
        <f t="shared" si="96"/>
        <v>0</v>
      </c>
      <c r="Y660" s="88" t="s">
        <v>840</v>
      </c>
      <c r="Z660" s="89" t="str">
        <f t="shared" si="97"/>
        <v>No cotiza</v>
      </c>
      <c r="AA660" s="89">
        <f t="shared" si="98"/>
        <v>0</v>
      </c>
      <c r="AB660" s="90"/>
    </row>
    <row r="661" spans="1:28" s="91" customFormat="1" ht="28.5" x14ac:dyDescent="0.3">
      <c r="A661" s="80">
        <v>650</v>
      </c>
      <c r="B661" s="81">
        <v>8140</v>
      </c>
      <c r="C661" s="80">
        <v>30</v>
      </c>
      <c r="D661" s="82" t="s">
        <v>686</v>
      </c>
      <c r="E661" s="80" t="s">
        <v>9</v>
      </c>
      <c r="F661" s="80"/>
      <c r="G661" s="83">
        <f t="shared" si="91"/>
        <v>0</v>
      </c>
      <c r="H661" s="84" t="s">
        <v>20</v>
      </c>
      <c r="I661" s="85">
        <f t="shared" si="92"/>
        <v>0</v>
      </c>
      <c r="J661" s="85" t="s">
        <v>904</v>
      </c>
      <c r="K661" s="85" t="s">
        <v>20</v>
      </c>
      <c r="L661" s="85">
        <f t="shared" si="93"/>
        <v>0</v>
      </c>
      <c r="M661" s="85" t="s">
        <v>849</v>
      </c>
      <c r="N661" s="85" t="s">
        <v>840</v>
      </c>
      <c r="O661" s="85">
        <f t="shared" si="90"/>
        <v>0</v>
      </c>
      <c r="P661" s="85" t="s">
        <v>936</v>
      </c>
      <c r="Q661" s="86" t="s">
        <v>840</v>
      </c>
      <c r="R661" s="85">
        <f t="shared" si="94"/>
        <v>0</v>
      </c>
      <c r="S661" s="85" t="s">
        <v>904</v>
      </c>
      <c r="T661" s="87" t="s">
        <v>840</v>
      </c>
      <c r="U661" s="85">
        <f t="shared" si="95"/>
        <v>0</v>
      </c>
      <c r="V661" s="88" t="s">
        <v>840</v>
      </c>
      <c r="W661" s="87" t="s">
        <v>840</v>
      </c>
      <c r="X661" s="85">
        <f t="shared" si="96"/>
        <v>0</v>
      </c>
      <c r="Y661" s="88" t="s">
        <v>840</v>
      </c>
      <c r="Z661" s="89" t="str">
        <f t="shared" si="97"/>
        <v>No cotiza</v>
      </c>
      <c r="AA661" s="89">
        <f t="shared" si="98"/>
        <v>0</v>
      </c>
      <c r="AB661" s="90"/>
    </row>
    <row r="662" spans="1:28" s="19" customFormat="1" ht="57" x14ac:dyDescent="0.3">
      <c r="A662" s="31">
        <v>651</v>
      </c>
      <c r="B662" s="74">
        <v>8154</v>
      </c>
      <c r="C662" s="32">
        <v>300</v>
      </c>
      <c r="D662" s="45" t="s">
        <v>687</v>
      </c>
      <c r="E662" s="32" t="s">
        <v>9</v>
      </c>
      <c r="F662" s="32"/>
      <c r="G662" s="76">
        <f t="shared" si="91"/>
        <v>0</v>
      </c>
      <c r="H662" s="33">
        <v>20.11</v>
      </c>
      <c r="I662" s="34">
        <f t="shared" si="92"/>
        <v>6033</v>
      </c>
      <c r="J662" s="34" t="s">
        <v>848</v>
      </c>
      <c r="K662" s="34" t="s">
        <v>20</v>
      </c>
      <c r="L662" s="34">
        <f t="shared" si="93"/>
        <v>0</v>
      </c>
      <c r="M662" s="34" t="s">
        <v>849</v>
      </c>
      <c r="N662" s="34" t="s">
        <v>840</v>
      </c>
      <c r="O662" s="34">
        <f t="shared" si="90"/>
        <v>0</v>
      </c>
      <c r="P662" s="34" t="s">
        <v>936</v>
      </c>
      <c r="Q662" s="36" t="s">
        <v>840</v>
      </c>
      <c r="R662" s="34">
        <f t="shared" si="94"/>
        <v>0</v>
      </c>
      <c r="S662" s="34" t="s">
        <v>904</v>
      </c>
      <c r="T662" s="37">
        <v>40</v>
      </c>
      <c r="U662" s="34">
        <f t="shared" si="95"/>
        <v>12000</v>
      </c>
      <c r="V662" s="38" t="s">
        <v>928</v>
      </c>
      <c r="W662" s="37">
        <v>10.6</v>
      </c>
      <c r="X662" s="34">
        <f t="shared" si="96"/>
        <v>3180</v>
      </c>
      <c r="Y662" s="38" t="s">
        <v>933</v>
      </c>
      <c r="Z662" s="39">
        <f t="shared" si="97"/>
        <v>20.11</v>
      </c>
      <c r="AA662" s="40">
        <f t="shared" si="98"/>
        <v>6033</v>
      </c>
      <c r="AB662" s="30"/>
    </row>
    <row r="663" spans="1:28" s="19" customFormat="1" ht="57" x14ac:dyDescent="0.3">
      <c r="A663" s="31">
        <v>652</v>
      </c>
      <c r="B663" s="74">
        <v>8160</v>
      </c>
      <c r="C663" s="32">
        <v>150</v>
      </c>
      <c r="D663" s="45" t="s">
        <v>688</v>
      </c>
      <c r="E663" s="32" t="s">
        <v>9</v>
      </c>
      <c r="F663" s="32"/>
      <c r="G663" s="76">
        <f t="shared" si="91"/>
        <v>0</v>
      </c>
      <c r="H663" s="33">
        <v>19.5</v>
      </c>
      <c r="I663" s="34">
        <f t="shared" si="92"/>
        <v>2925</v>
      </c>
      <c r="J663" s="34" t="s">
        <v>848</v>
      </c>
      <c r="K663" s="34" t="s">
        <v>20</v>
      </c>
      <c r="L663" s="34">
        <f t="shared" si="93"/>
        <v>0</v>
      </c>
      <c r="M663" s="34" t="s">
        <v>849</v>
      </c>
      <c r="N663" s="34" t="s">
        <v>840</v>
      </c>
      <c r="O663" s="34">
        <f t="shared" si="90"/>
        <v>0</v>
      </c>
      <c r="P663" s="34" t="s">
        <v>936</v>
      </c>
      <c r="Q663" s="36" t="s">
        <v>840</v>
      </c>
      <c r="R663" s="34">
        <f t="shared" si="94"/>
        <v>0</v>
      </c>
      <c r="S663" s="34" t="s">
        <v>904</v>
      </c>
      <c r="T663" s="37">
        <v>40</v>
      </c>
      <c r="U663" s="34">
        <f t="shared" si="95"/>
        <v>6000</v>
      </c>
      <c r="V663" s="38" t="s">
        <v>928</v>
      </c>
      <c r="W663" s="37">
        <v>9.8000000000000007</v>
      </c>
      <c r="X663" s="34">
        <f t="shared" si="96"/>
        <v>1470</v>
      </c>
      <c r="Y663" s="38" t="s">
        <v>933</v>
      </c>
      <c r="Z663" s="39">
        <f t="shared" si="97"/>
        <v>19.5</v>
      </c>
      <c r="AA663" s="40">
        <f t="shared" si="98"/>
        <v>2925</v>
      </c>
      <c r="AB663" s="30"/>
    </row>
    <row r="664" spans="1:28" s="19" customFormat="1" ht="28.5" x14ac:dyDescent="0.3">
      <c r="A664" s="31">
        <v>653</v>
      </c>
      <c r="B664" s="74">
        <v>8161</v>
      </c>
      <c r="C664" s="32">
        <v>3</v>
      </c>
      <c r="D664" s="45" t="s">
        <v>689</v>
      </c>
      <c r="E664" s="32" t="s">
        <v>9</v>
      </c>
      <c r="F664" s="32"/>
      <c r="G664" s="76">
        <f t="shared" si="91"/>
        <v>0</v>
      </c>
      <c r="H664" s="33" t="s">
        <v>20</v>
      </c>
      <c r="I664" s="34">
        <f t="shared" si="92"/>
        <v>0</v>
      </c>
      <c r="J664" s="34" t="s">
        <v>904</v>
      </c>
      <c r="K664" s="34" t="s">
        <v>20</v>
      </c>
      <c r="L664" s="34">
        <f t="shared" si="93"/>
        <v>0</v>
      </c>
      <c r="M664" s="34" t="s">
        <v>849</v>
      </c>
      <c r="N664" s="34" t="s">
        <v>840</v>
      </c>
      <c r="O664" s="34">
        <f t="shared" si="90"/>
        <v>0</v>
      </c>
      <c r="P664" s="34" t="s">
        <v>936</v>
      </c>
      <c r="Q664" s="36">
        <v>910</v>
      </c>
      <c r="R664" s="34">
        <f t="shared" si="94"/>
        <v>2730</v>
      </c>
      <c r="S664" s="34" t="s">
        <v>907</v>
      </c>
      <c r="T664" s="37" t="s">
        <v>840</v>
      </c>
      <c r="U664" s="34">
        <f t="shared" si="95"/>
        <v>0</v>
      </c>
      <c r="V664" s="38" t="s">
        <v>840</v>
      </c>
      <c r="W664" s="37" t="s">
        <v>840</v>
      </c>
      <c r="X664" s="34">
        <f t="shared" si="96"/>
        <v>0</v>
      </c>
      <c r="Y664" s="38" t="s">
        <v>840</v>
      </c>
      <c r="Z664" s="39">
        <f t="shared" si="97"/>
        <v>910</v>
      </c>
      <c r="AA664" s="40">
        <f t="shared" si="98"/>
        <v>2730</v>
      </c>
      <c r="AB664" s="30"/>
    </row>
    <row r="665" spans="1:28" s="19" customFormat="1" ht="42.75" x14ac:dyDescent="0.3">
      <c r="A665" s="31">
        <v>654</v>
      </c>
      <c r="B665" s="74">
        <v>8174</v>
      </c>
      <c r="C665" s="32">
        <v>8</v>
      </c>
      <c r="D665" s="45" t="s">
        <v>690</v>
      </c>
      <c r="E665" s="32" t="s">
        <v>9</v>
      </c>
      <c r="F665" s="32"/>
      <c r="G665" s="76">
        <f t="shared" si="91"/>
        <v>0</v>
      </c>
      <c r="H665" s="33" t="s">
        <v>20</v>
      </c>
      <c r="I665" s="34">
        <f t="shared" si="92"/>
        <v>0</v>
      </c>
      <c r="J665" s="34" t="s">
        <v>904</v>
      </c>
      <c r="K665" s="34" t="s">
        <v>20</v>
      </c>
      <c r="L665" s="34">
        <f t="shared" si="93"/>
        <v>0</v>
      </c>
      <c r="M665" s="34" t="s">
        <v>849</v>
      </c>
      <c r="N665" s="34" t="s">
        <v>840</v>
      </c>
      <c r="O665" s="34">
        <f t="shared" si="90"/>
        <v>0</v>
      </c>
      <c r="P665" s="34" t="s">
        <v>936</v>
      </c>
      <c r="Q665" s="36" t="s">
        <v>840</v>
      </c>
      <c r="R665" s="34">
        <f t="shared" si="94"/>
        <v>0</v>
      </c>
      <c r="S665" s="34" t="s">
        <v>904</v>
      </c>
      <c r="T665" s="37">
        <v>9</v>
      </c>
      <c r="U665" s="34">
        <f t="shared" si="95"/>
        <v>72</v>
      </c>
      <c r="V665" s="38" t="s">
        <v>928</v>
      </c>
      <c r="W665" s="37" t="s">
        <v>840</v>
      </c>
      <c r="X665" s="34">
        <f t="shared" si="96"/>
        <v>0</v>
      </c>
      <c r="Y665" s="38" t="s">
        <v>840</v>
      </c>
      <c r="Z665" s="39">
        <f t="shared" si="97"/>
        <v>9</v>
      </c>
      <c r="AA665" s="40">
        <f t="shared" si="98"/>
        <v>72</v>
      </c>
      <c r="AB665" s="30"/>
    </row>
    <row r="666" spans="1:28" s="19" customFormat="1" ht="42.75" x14ac:dyDescent="0.3">
      <c r="A666" s="31">
        <v>655</v>
      </c>
      <c r="B666" s="74">
        <v>8183</v>
      </c>
      <c r="C666" s="32">
        <v>16</v>
      </c>
      <c r="D666" s="45" t="s">
        <v>691</v>
      </c>
      <c r="E666" s="32" t="s">
        <v>9</v>
      </c>
      <c r="F666" s="32"/>
      <c r="G666" s="76">
        <f t="shared" si="91"/>
        <v>0</v>
      </c>
      <c r="H666" s="33" t="s">
        <v>20</v>
      </c>
      <c r="I666" s="34">
        <f t="shared" si="92"/>
        <v>0</v>
      </c>
      <c r="J666" s="34" t="s">
        <v>904</v>
      </c>
      <c r="K666" s="34" t="s">
        <v>20</v>
      </c>
      <c r="L666" s="34">
        <f t="shared" si="93"/>
        <v>0</v>
      </c>
      <c r="M666" s="34" t="s">
        <v>849</v>
      </c>
      <c r="N666" s="34" t="s">
        <v>840</v>
      </c>
      <c r="O666" s="34">
        <f t="shared" si="90"/>
        <v>0</v>
      </c>
      <c r="P666" s="34" t="s">
        <v>936</v>
      </c>
      <c r="Q666" s="36">
        <v>98.13600000000001</v>
      </c>
      <c r="R666" s="34">
        <f t="shared" si="94"/>
        <v>1570.1760000000002</v>
      </c>
      <c r="S666" s="34" t="s">
        <v>907</v>
      </c>
      <c r="T666" s="37">
        <v>57</v>
      </c>
      <c r="U666" s="34">
        <f t="shared" si="95"/>
        <v>912</v>
      </c>
      <c r="V666" s="38" t="s">
        <v>928</v>
      </c>
      <c r="W666" s="37">
        <v>146</v>
      </c>
      <c r="X666" s="34">
        <f t="shared" si="96"/>
        <v>2336</v>
      </c>
      <c r="Y666" s="38" t="s">
        <v>933</v>
      </c>
      <c r="Z666" s="39">
        <f t="shared" si="97"/>
        <v>98.13600000000001</v>
      </c>
      <c r="AA666" s="40">
        <f t="shared" si="98"/>
        <v>1570.1760000000002</v>
      </c>
      <c r="AB666" s="30"/>
    </row>
    <row r="667" spans="1:28" s="91" customFormat="1" x14ac:dyDescent="0.3">
      <c r="A667" s="80">
        <v>656</v>
      </c>
      <c r="B667" s="81">
        <v>8186</v>
      </c>
      <c r="C667" s="80">
        <v>25</v>
      </c>
      <c r="D667" s="82" t="s">
        <v>692</v>
      </c>
      <c r="E667" s="80" t="s">
        <v>9</v>
      </c>
      <c r="F667" s="80"/>
      <c r="G667" s="83">
        <f t="shared" si="91"/>
        <v>0</v>
      </c>
      <c r="H667" s="84" t="s">
        <v>20</v>
      </c>
      <c r="I667" s="85">
        <f t="shared" si="92"/>
        <v>0</v>
      </c>
      <c r="J667" s="85" t="s">
        <v>904</v>
      </c>
      <c r="K667" s="85" t="s">
        <v>20</v>
      </c>
      <c r="L667" s="85">
        <f t="shared" si="93"/>
        <v>0</v>
      </c>
      <c r="M667" s="85" t="s">
        <v>849</v>
      </c>
      <c r="N667" s="85" t="s">
        <v>840</v>
      </c>
      <c r="O667" s="85">
        <f t="shared" si="90"/>
        <v>0</v>
      </c>
      <c r="P667" s="85" t="s">
        <v>936</v>
      </c>
      <c r="Q667" s="86" t="s">
        <v>840</v>
      </c>
      <c r="R667" s="85">
        <f t="shared" si="94"/>
        <v>0</v>
      </c>
      <c r="S667" s="85" t="s">
        <v>904</v>
      </c>
      <c r="T667" s="87" t="s">
        <v>840</v>
      </c>
      <c r="U667" s="85">
        <f t="shared" si="95"/>
        <v>0</v>
      </c>
      <c r="V667" s="88" t="s">
        <v>840</v>
      </c>
      <c r="W667" s="87" t="s">
        <v>840</v>
      </c>
      <c r="X667" s="85">
        <f t="shared" si="96"/>
        <v>0</v>
      </c>
      <c r="Y667" s="88" t="s">
        <v>840</v>
      </c>
      <c r="Z667" s="89" t="str">
        <f t="shared" si="97"/>
        <v>No cotiza</v>
      </c>
      <c r="AA667" s="89">
        <f t="shared" si="98"/>
        <v>0</v>
      </c>
      <c r="AB667" s="90"/>
    </row>
    <row r="668" spans="1:28" s="19" customFormat="1" ht="42.75" x14ac:dyDescent="0.3">
      <c r="A668" s="31">
        <v>657</v>
      </c>
      <c r="B668" s="74">
        <v>8189</v>
      </c>
      <c r="C668" s="32">
        <v>60</v>
      </c>
      <c r="D668" s="45" t="s">
        <v>693</v>
      </c>
      <c r="E668" s="32" t="s">
        <v>9</v>
      </c>
      <c r="F668" s="32"/>
      <c r="G668" s="76">
        <f t="shared" si="91"/>
        <v>0</v>
      </c>
      <c r="H668" s="33" t="s">
        <v>20</v>
      </c>
      <c r="I668" s="34">
        <f t="shared" si="92"/>
        <v>0</v>
      </c>
      <c r="J668" s="34" t="s">
        <v>904</v>
      </c>
      <c r="K668" s="34" t="s">
        <v>20</v>
      </c>
      <c r="L668" s="34">
        <f t="shared" si="93"/>
        <v>0</v>
      </c>
      <c r="M668" s="34" t="s">
        <v>849</v>
      </c>
      <c r="N668" s="34" t="s">
        <v>840</v>
      </c>
      <c r="O668" s="34">
        <f t="shared" si="90"/>
        <v>0</v>
      </c>
      <c r="P668" s="34" t="s">
        <v>936</v>
      </c>
      <c r="Q668" s="36" t="s">
        <v>840</v>
      </c>
      <c r="R668" s="34">
        <f t="shared" si="94"/>
        <v>0</v>
      </c>
      <c r="S668" s="34" t="s">
        <v>904</v>
      </c>
      <c r="T668" s="37">
        <v>339</v>
      </c>
      <c r="U668" s="34">
        <f t="shared" si="95"/>
        <v>20340</v>
      </c>
      <c r="V668" s="38" t="s">
        <v>928</v>
      </c>
      <c r="W668" s="37" t="s">
        <v>840</v>
      </c>
      <c r="X668" s="34">
        <f t="shared" si="96"/>
        <v>0</v>
      </c>
      <c r="Y668" s="38" t="s">
        <v>840</v>
      </c>
      <c r="Z668" s="39">
        <f t="shared" si="97"/>
        <v>339</v>
      </c>
      <c r="AA668" s="40">
        <f t="shared" si="98"/>
        <v>20340</v>
      </c>
      <c r="AB668" s="30"/>
    </row>
    <row r="669" spans="1:28" s="19" customFormat="1" ht="42.75" x14ac:dyDescent="0.3">
      <c r="A669" s="31">
        <v>658</v>
      </c>
      <c r="B669" s="74">
        <v>8198</v>
      </c>
      <c r="C669" s="32">
        <v>10</v>
      </c>
      <c r="D669" s="45" t="s">
        <v>694</v>
      </c>
      <c r="E669" s="32" t="s">
        <v>9</v>
      </c>
      <c r="F669" s="32"/>
      <c r="G669" s="76">
        <f t="shared" si="91"/>
        <v>0</v>
      </c>
      <c r="H669" s="33" t="s">
        <v>20</v>
      </c>
      <c r="I669" s="34">
        <f t="shared" si="92"/>
        <v>0</v>
      </c>
      <c r="J669" s="34" t="s">
        <v>904</v>
      </c>
      <c r="K669" s="34" t="s">
        <v>20</v>
      </c>
      <c r="L669" s="34">
        <f t="shared" si="93"/>
        <v>0</v>
      </c>
      <c r="M669" s="34" t="s">
        <v>849</v>
      </c>
      <c r="N669" s="34" t="s">
        <v>840</v>
      </c>
      <c r="O669" s="34">
        <f t="shared" si="90"/>
        <v>0</v>
      </c>
      <c r="P669" s="34" t="s">
        <v>936</v>
      </c>
      <c r="Q669" s="36">
        <v>99</v>
      </c>
      <c r="R669" s="34">
        <f t="shared" si="94"/>
        <v>990</v>
      </c>
      <c r="S669" s="34" t="s">
        <v>907</v>
      </c>
      <c r="T669" s="37">
        <v>74</v>
      </c>
      <c r="U669" s="34">
        <f t="shared" si="95"/>
        <v>740</v>
      </c>
      <c r="V669" s="38" t="s">
        <v>928</v>
      </c>
      <c r="W669" s="37" t="s">
        <v>840</v>
      </c>
      <c r="X669" s="34">
        <f t="shared" si="96"/>
        <v>0</v>
      </c>
      <c r="Y669" s="38" t="s">
        <v>840</v>
      </c>
      <c r="Z669" s="39">
        <f t="shared" si="97"/>
        <v>86.5</v>
      </c>
      <c r="AA669" s="40">
        <f t="shared" si="98"/>
        <v>865</v>
      </c>
      <c r="AB669" s="30"/>
    </row>
    <row r="670" spans="1:28" s="19" customFormat="1" ht="42.75" x14ac:dyDescent="0.3">
      <c r="A670" s="31">
        <v>659</v>
      </c>
      <c r="B670" s="74">
        <v>8199</v>
      </c>
      <c r="C670" s="32">
        <v>8</v>
      </c>
      <c r="D670" s="45" t="s">
        <v>695</v>
      </c>
      <c r="E670" s="32" t="s">
        <v>9</v>
      </c>
      <c r="F670" s="32"/>
      <c r="G670" s="76">
        <f t="shared" si="91"/>
        <v>0</v>
      </c>
      <c r="H670" s="33" t="s">
        <v>20</v>
      </c>
      <c r="I670" s="34">
        <f t="shared" si="92"/>
        <v>0</v>
      </c>
      <c r="J670" s="34" t="s">
        <v>904</v>
      </c>
      <c r="K670" s="34" t="s">
        <v>20</v>
      </c>
      <c r="L670" s="34">
        <f t="shared" si="93"/>
        <v>0</v>
      </c>
      <c r="M670" s="34" t="s">
        <v>849</v>
      </c>
      <c r="N670" s="34" t="s">
        <v>840</v>
      </c>
      <c r="O670" s="34">
        <f t="shared" si="90"/>
        <v>0</v>
      </c>
      <c r="P670" s="34" t="s">
        <v>936</v>
      </c>
      <c r="Q670" s="36" t="s">
        <v>840</v>
      </c>
      <c r="R670" s="34">
        <f t="shared" si="94"/>
        <v>0</v>
      </c>
      <c r="S670" s="34" t="s">
        <v>904</v>
      </c>
      <c r="T670" s="37">
        <v>50</v>
      </c>
      <c r="U670" s="34">
        <f t="shared" si="95"/>
        <v>400</v>
      </c>
      <c r="V670" s="38" t="s">
        <v>928</v>
      </c>
      <c r="W670" s="37" t="s">
        <v>840</v>
      </c>
      <c r="X670" s="34">
        <f t="shared" si="96"/>
        <v>0</v>
      </c>
      <c r="Y670" s="38" t="s">
        <v>840</v>
      </c>
      <c r="Z670" s="39">
        <f t="shared" si="97"/>
        <v>50</v>
      </c>
      <c r="AA670" s="40">
        <f t="shared" si="98"/>
        <v>400</v>
      </c>
      <c r="AB670" s="30"/>
    </row>
    <row r="671" spans="1:28" s="19" customFormat="1" ht="42.75" x14ac:dyDescent="0.3">
      <c r="A671" s="31">
        <v>660</v>
      </c>
      <c r="B671" s="74">
        <v>8201</v>
      </c>
      <c r="C671" s="32">
        <v>5</v>
      </c>
      <c r="D671" s="45" t="s">
        <v>696</v>
      </c>
      <c r="E671" s="32" t="s">
        <v>9</v>
      </c>
      <c r="F671" s="32"/>
      <c r="G671" s="76">
        <f t="shared" si="91"/>
        <v>0</v>
      </c>
      <c r="H671" s="33" t="s">
        <v>20</v>
      </c>
      <c r="I671" s="34">
        <f t="shared" si="92"/>
        <v>0</v>
      </c>
      <c r="J671" s="34" t="s">
        <v>904</v>
      </c>
      <c r="K671" s="34" t="s">
        <v>20</v>
      </c>
      <c r="L671" s="34">
        <f t="shared" si="93"/>
        <v>0</v>
      </c>
      <c r="M671" s="34" t="s">
        <v>849</v>
      </c>
      <c r="N671" s="34" t="s">
        <v>840</v>
      </c>
      <c r="O671" s="34">
        <f t="shared" si="90"/>
        <v>0</v>
      </c>
      <c r="P671" s="34" t="s">
        <v>936</v>
      </c>
      <c r="Q671" s="36">
        <v>68</v>
      </c>
      <c r="R671" s="34">
        <f t="shared" si="94"/>
        <v>340</v>
      </c>
      <c r="S671" s="34" t="s">
        <v>907</v>
      </c>
      <c r="T671" s="37">
        <v>74</v>
      </c>
      <c r="U671" s="34">
        <f t="shared" si="95"/>
        <v>370</v>
      </c>
      <c r="V671" s="38" t="s">
        <v>928</v>
      </c>
      <c r="W671" s="37" t="s">
        <v>840</v>
      </c>
      <c r="X671" s="34">
        <f t="shared" si="96"/>
        <v>0</v>
      </c>
      <c r="Y671" s="38" t="s">
        <v>840</v>
      </c>
      <c r="Z671" s="39">
        <f t="shared" si="97"/>
        <v>71</v>
      </c>
      <c r="AA671" s="40">
        <f t="shared" si="98"/>
        <v>355</v>
      </c>
      <c r="AB671" s="30"/>
    </row>
    <row r="672" spans="1:28" s="19" customFormat="1" ht="42.75" x14ac:dyDescent="0.3">
      <c r="A672" s="31">
        <v>661</v>
      </c>
      <c r="B672" s="74">
        <v>8202</v>
      </c>
      <c r="C672" s="32">
        <v>4</v>
      </c>
      <c r="D672" s="45" t="s">
        <v>697</v>
      </c>
      <c r="E672" s="32" t="s">
        <v>9</v>
      </c>
      <c r="F672" s="32"/>
      <c r="G672" s="76">
        <f t="shared" si="91"/>
        <v>0</v>
      </c>
      <c r="H672" s="33" t="s">
        <v>20</v>
      </c>
      <c r="I672" s="34">
        <f t="shared" si="92"/>
        <v>0</v>
      </c>
      <c r="J672" s="34" t="s">
        <v>904</v>
      </c>
      <c r="K672" s="34" t="s">
        <v>20</v>
      </c>
      <c r="L672" s="34">
        <f t="shared" si="93"/>
        <v>0</v>
      </c>
      <c r="M672" s="34" t="s">
        <v>849</v>
      </c>
      <c r="N672" s="34" t="s">
        <v>840</v>
      </c>
      <c r="O672" s="34">
        <f t="shared" si="90"/>
        <v>0</v>
      </c>
      <c r="P672" s="34" t="s">
        <v>936</v>
      </c>
      <c r="Q672" s="36" t="s">
        <v>840</v>
      </c>
      <c r="R672" s="34">
        <f t="shared" si="94"/>
        <v>0</v>
      </c>
      <c r="S672" s="34" t="s">
        <v>904</v>
      </c>
      <c r="T672" s="37">
        <v>74</v>
      </c>
      <c r="U672" s="34">
        <f t="shared" si="95"/>
        <v>296</v>
      </c>
      <c r="V672" s="38" t="s">
        <v>928</v>
      </c>
      <c r="W672" s="37" t="s">
        <v>840</v>
      </c>
      <c r="X672" s="34">
        <f t="shared" si="96"/>
        <v>0</v>
      </c>
      <c r="Y672" s="38" t="s">
        <v>840</v>
      </c>
      <c r="Z672" s="39">
        <f t="shared" si="97"/>
        <v>74</v>
      </c>
      <c r="AA672" s="40">
        <f t="shared" si="98"/>
        <v>296</v>
      </c>
      <c r="AB672" s="30"/>
    </row>
    <row r="673" spans="1:28" s="19" customFormat="1" ht="28.5" x14ac:dyDescent="0.3">
      <c r="A673" s="31">
        <v>662</v>
      </c>
      <c r="B673" s="74">
        <v>8209</v>
      </c>
      <c r="C673" s="32">
        <v>20</v>
      </c>
      <c r="D673" s="45" t="s">
        <v>698</v>
      </c>
      <c r="E673" s="32" t="s">
        <v>9</v>
      </c>
      <c r="F673" s="32"/>
      <c r="G673" s="76">
        <f t="shared" si="91"/>
        <v>0</v>
      </c>
      <c r="H673" s="33" t="s">
        <v>20</v>
      </c>
      <c r="I673" s="34">
        <f t="shared" si="92"/>
        <v>0</v>
      </c>
      <c r="J673" s="34" t="s">
        <v>904</v>
      </c>
      <c r="K673" s="34" t="s">
        <v>20</v>
      </c>
      <c r="L673" s="34">
        <f t="shared" si="93"/>
        <v>0</v>
      </c>
      <c r="M673" s="34" t="s">
        <v>849</v>
      </c>
      <c r="N673" s="34" t="s">
        <v>840</v>
      </c>
      <c r="O673" s="34">
        <f t="shared" si="90"/>
        <v>0</v>
      </c>
      <c r="P673" s="34" t="s">
        <v>936</v>
      </c>
      <c r="Q673" s="36">
        <v>871</v>
      </c>
      <c r="R673" s="34">
        <f t="shared" si="94"/>
        <v>17420</v>
      </c>
      <c r="S673" s="34" t="s">
        <v>907</v>
      </c>
      <c r="T673" s="37" t="s">
        <v>840</v>
      </c>
      <c r="U673" s="34">
        <f t="shared" si="95"/>
        <v>0</v>
      </c>
      <c r="V673" s="38" t="s">
        <v>840</v>
      </c>
      <c r="W673" s="37" t="s">
        <v>840</v>
      </c>
      <c r="X673" s="34">
        <f t="shared" si="96"/>
        <v>0</v>
      </c>
      <c r="Y673" s="38" t="s">
        <v>840</v>
      </c>
      <c r="Z673" s="39">
        <f t="shared" si="97"/>
        <v>871</v>
      </c>
      <c r="AA673" s="40">
        <f t="shared" si="98"/>
        <v>17420</v>
      </c>
      <c r="AB673" s="30"/>
    </row>
    <row r="674" spans="1:28" s="19" customFormat="1" ht="42.75" x14ac:dyDescent="0.3">
      <c r="A674" s="31">
        <v>663</v>
      </c>
      <c r="B674" s="74">
        <v>8213</v>
      </c>
      <c r="C674" s="32">
        <v>30</v>
      </c>
      <c r="D674" s="45" t="s">
        <v>699</v>
      </c>
      <c r="E674" s="32" t="s">
        <v>9</v>
      </c>
      <c r="F674" s="32"/>
      <c r="G674" s="76">
        <f t="shared" si="91"/>
        <v>0</v>
      </c>
      <c r="H674" s="33" t="s">
        <v>20</v>
      </c>
      <c r="I674" s="34">
        <f t="shared" si="92"/>
        <v>0</v>
      </c>
      <c r="J674" s="34" t="s">
        <v>904</v>
      </c>
      <c r="K674" s="34" t="s">
        <v>20</v>
      </c>
      <c r="L674" s="34">
        <f t="shared" si="93"/>
        <v>0</v>
      </c>
      <c r="M674" s="34" t="s">
        <v>849</v>
      </c>
      <c r="N674" s="34" t="s">
        <v>840</v>
      </c>
      <c r="O674" s="34">
        <f t="shared" si="90"/>
        <v>0</v>
      </c>
      <c r="P674" s="34" t="s">
        <v>936</v>
      </c>
      <c r="Q674" s="36" t="s">
        <v>840</v>
      </c>
      <c r="R674" s="34">
        <f t="shared" si="94"/>
        <v>0</v>
      </c>
      <c r="S674" s="34" t="s">
        <v>904</v>
      </c>
      <c r="T674" s="37">
        <v>44</v>
      </c>
      <c r="U674" s="34">
        <f t="shared" si="95"/>
        <v>1320</v>
      </c>
      <c r="V674" s="38" t="s">
        <v>928</v>
      </c>
      <c r="W674" s="37" t="s">
        <v>840</v>
      </c>
      <c r="X674" s="34">
        <f t="shared" si="96"/>
        <v>0</v>
      </c>
      <c r="Y674" s="38" t="s">
        <v>840</v>
      </c>
      <c r="Z674" s="39">
        <f t="shared" si="97"/>
        <v>44</v>
      </c>
      <c r="AA674" s="40">
        <f t="shared" si="98"/>
        <v>1320</v>
      </c>
      <c r="AB674" s="30"/>
    </row>
    <row r="675" spans="1:28" s="19" customFormat="1" ht="42.75" x14ac:dyDescent="0.3">
      <c r="A675" s="31">
        <v>664</v>
      </c>
      <c r="B675" s="74">
        <v>8214</v>
      </c>
      <c r="C675" s="32">
        <v>20</v>
      </c>
      <c r="D675" s="45" t="s">
        <v>700</v>
      </c>
      <c r="E675" s="32" t="s">
        <v>9</v>
      </c>
      <c r="F675" s="32"/>
      <c r="G675" s="76">
        <f t="shared" si="91"/>
        <v>0</v>
      </c>
      <c r="H675" s="33" t="s">
        <v>20</v>
      </c>
      <c r="I675" s="34">
        <f t="shared" si="92"/>
        <v>0</v>
      </c>
      <c r="J675" s="34" t="s">
        <v>904</v>
      </c>
      <c r="K675" s="34" t="s">
        <v>20</v>
      </c>
      <c r="L675" s="34">
        <f t="shared" si="93"/>
        <v>0</v>
      </c>
      <c r="M675" s="34" t="s">
        <v>849</v>
      </c>
      <c r="N675" s="34" t="s">
        <v>840</v>
      </c>
      <c r="O675" s="34">
        <f t="shared" si="90"/>
        <v>0</v>
      </c>
      <c r="P675" s="34" t="s">
        <v>936</v>
      </c>
      <c r="Q675" s="36" t="s">
        <v>840</v>
      </c>
      <c r="R675" s="34">
        <f t="shared" si="94"/>
        <v>0</v>
      </c>
      <c r="S675" s="34" t="s">
        <v>904</v>
      </c>
      <c r="T675" s="37">
        <v>44</v>
      </c>
      <c r="U675" s="34">
        <f t="shared" si="95"/>
        <v>880</v>
      </c>
      <c r="V675" s="38" t="s">
        <v>928</v>
      </c>
      <c r="W675" s="37" t="s">
        <v>840</v>
      </c>
      <c r="X675" s="34">
        <f t="shared" si="96"/>
        <v>0</v>
      </c>
      <c r="Y675" s="38" t="s">
        <v>840</v>
      </c>
      <c r="Z675" s="39">
        <f t="shared" si="97"/>
        <v>44</v>
      </c>
      <c r="AA675" s="40">
        <f t="shared" si="98"/>
        <v>880</v>
      </c>
      <c r="AB675" s="30"/>
    </row>
    <row r="676" spans="1:28" s="91" customFormat="1" ht="28.5" x14ac:dyDescent="0.3">
      <c r="A676" s="80">
        <v>665</v>
      </c>
      <c r="B676" s="81">
        <v>8219</v>
      </c>
      <c r="C676" s="80">
        <v>2</v>
      </c>
      <c r="D676" s="82" t="s">
        <v>701</v>
      </c>
      <c r="E676" s="80" t="s">
        <v>9</v>
      </c>
      <c r="F676" s="80"/>
      <c r="G676" s="83">
        <f t="shared" si="91"/>
        <v>0</v>
      </c>
      <c r="H676" s="84" t="s">
        <v>20</v>
      </c>
      <c r="I676" s="85">
        <f t="shared" si="92"/>
        <v>0</v>
      </c>
      <c r="J676" s="85" t="s">
        <v>904</v>
      </c>
      <c r="K676" s="85" t="s">
        <v>20</v>
      </c>
      <c r="L676" s="85">
        <f t="shared" si="93"/>
        <v>0</v>
      </c>
      <c r="M676" s="85" t="s">
        <v>849</v>
      </c>
      <c r="N676" s="85" t="s">
        <v>840</v>
      </c>
      <c r="O676" s="85">
        <f t="shared" si="90"/>
        <v>0</v>
      </c>
      <c r="P676" s="85" t="s">
        <v>936</v>
      </c>
      <c r="Q676" s="86" t="s">
        <v>840</v>
      </c>
      <c r="R676" s="85">
        <f t="shared" si="94"/>
        <v>0</v>
      </c>
      <c r="S676" s="85" t="s">
        <v>904</v>
      </c>
      <c r="T676" s="87" t="s">
        <v>840</v>
      </c>
      <c r="U676" s="85">
        <f t="shared" si="95"/>
        <v>0</v>
      </c>
      <c r="V676" s="88" t="s">
        <v>840</v>
      </c>
      <c r="W676" s="87" t="s">
        <v>840</v>
      </c>
      <c r="X676" s="85">
        <f t="shared" si="96"/>
        <v>0</v>
      </c>
      <c r="Y676" s="88" t="s">
        <v>840</v>
      </c>
      <c r="Z676" s="89" t="str">
        <f t="shared" si="97"/>
        <v>No cotiza</v>
      </c>
      <c r="AA676" s="89">
        <f t="shared" si="98"/>
        <v>0</v>
      </c>
      <c r="AB676" s="90"/>
    </row>
    <row r="677" spans="1:28" s="19" customFormat="1" ht="42.75" x14ac:dyDescent="0.3">
      <c r="A677" s="31">
        <v>666</v>
      </c>
      <c r="B677" s="74">
        <v>8221</v>
      </c>
      <c r="C677" s="32">
        <v>42</v>
      </c>
      <c r="D677" s="45" t="s">
        <v>702</v>
      </c>
      <c r="E677" s="32" t="s">
        <v>9</v>
      </c>
      <c r="F677" s="32"/>
      <c r="G677" s="76">
        <f t="shared" si="91"/>
        <v>0</v>
      </c>
      <c r="H677" s="33" t="s">
        <v>20</v>
      </c>
      <c r="I677" s="34">
        <f t="shared" si="92"/>
        <v>0</v>
      </c>
      <c r="J677" s="34" t="s">
        <v>904</v>
      </c>
      <c r="K677" s="34" t="s">
        <v>20</v>
      </c>
      <c r="L677" s="34">
        <f t="shared" si="93"/>
        <v>0</v>
      </c>
      <c r="M677" s="34" t="s">
        <v>849</v>
      </c>
      <c r="N677" s="34" t="s">
        <v>840</v>
      </c>
      <c r="O677" s="34">
        <f t="shared" si="90"/>
        <v>0</v>
      </c>
      <c r="P677" s="34" t="s">
        <v>936</v>
      </c>
      <c r="Q677" s="36" t="s">
        <v>840</v>
      </c>
      <c r="R677" s="34">
        <f t="shared" si="94"/>
        <v>0</v>
      </c>
      <c r="S677" s="34" t="s">
        <v>904</v>
      </c>
      <c r="T677" s="37">
        <v>113</v>
      </c>
      <c r="U677" s="34">
        <f t="shared" si="95"/>
        <v>4746</v>
      </c>
      <c r="V677" s="38" t="s">
        <v>928</v>
      </c>
      <c r="W677" s="37" t="s">
        <v>840</v>
      </c>
      <c r="X677" s="34">
        <f t="shared" si="96"/>
        <v>0</v>
      </c>
      <c r="Y677" s="38" t="s">
        <v>840</v>
      </c>
      <c r="Z677" s="39">
        <f t="shared" si="97"/>
        <v>113</v>
      </c>
      <c r="AA677" s="40">
        <f t="shared" si="98"/>
        <v>4746</v>
      </c>
      <c r="AB677" s="30"/>
    </row>
    <row r="678" spans="1:28" s="91" customFormat="1" ht="28.5" x14ac:dyDescent="0.3">
      <c r="A678" s="80">
        <v>667</v>
      </c>
      <c r="B678" s="81">
        <v>8227</v>
      </c>
      <c r="C678" s="80">
        <v>1</v>
      </c>
      <c r="D678" s="82" t="s">
        <v>703</v>
      </c>
      <c r="E678" s="80" t="s">
        <v>9</v>
      </c>
      <c r="F678" s="80"/>
      <c r="G678" s="83">
        <f t="shared" si="91"/>
        <v>0</v>
      </c>
      <c r="H678" s="84" t="s">
        <v>20</v>
      </c>
      <c r="I678" s="85">
        <f t="shared" si="92"/>
        <v>0</v>
      </c>
      <c r="J678" s="85" t="s">
        <v>904</v>
      </c>
      <c r="K678" s="85" t="s">
        <v>20</v>
      </c>
      <c r="L678" s="85">
        <f t="shared" si="93"/>
        <v>0</v>
      </c>
      <c r="M678" s="85" t="s">
        <v>849</v>
      </c>
      <c r="N678" s="85" t="s">
        <v>840</v>
      </c>
      <c r="O678" s="85">
        <f t="shared" si="90"/>
        <v>0</v>
      </c>
      <c r="P678" s="85" t="s">
        <v>936</v>
      </c>
      <c r="Q678" s="86" t="s">
        <v>840</v>
      </c>
      <c r="R678" s="85">
        <f t="shared" si="94"/>
        <v>0</v>
      </c>
      <c r="S678" s="85" t="s">
        <v>904</v>
      </c>
      <c r="T678" s="87" t="s">
        <v>840</v>
      </c>
      <c r="U678" s="85">
        <f t="shared" si="95"/>
        <v>0</v>
      </c>
      <c r="V678" s="88" t="s">
        <v>840</v>
      </c>
      <c r="W678" s="87" t="s">
        <v>840</v>
      </c>
      <c r="X678" s="85">
        <f t="shared" si="96"/>
        <v>0</v>
      </c>
      <c r="Y678" s="88" t="s">
        <v>840</v>
      </c>
      <c r="Z678" s="89" t="str">
        <f t="shared" si="97"/>
        <v>No cotiza</v>
      </c>
      <c r="AA678" s="89">
        <f t="shared" si="98"/>
        <v>0</v>
      </c>
      <c r="AB678" s="90"/>
    </row>
    <row r="679" spans="1:28" s="91" customFormat="1" ht="28.5" x14ac:dyDescent="0.3">
      <c r="A679" s="80">
        <v>668</v>
      </c>
      <c r="B679" s="81">
        <v>8230</v>
      </c>
      <c r="C679" s="80">
        <v>2</v>
      </c>
      <c r="D679" s="82" t="s">
        <v>704</v>
      </c>
      <c r="E679" s="80" t="s">
        <v>9</v>
      </c>
      <c r="F679" s="80"/>
      <c r="G679" s="83">
        <f t="shared" si="91"/>
        <v>0</v>
      </c>
      <c r="H679" s="84" t="s">
        <v>20</v>
      </c>
      <c r="I679" s="85">
        <f t="shared" si="92"/>
        <v>0</v>
      </c>
      <c r="J679" s="85" t="s">
        <v>904</v>
      </c>
      <c r="K679" s="85" t="s">
        <v>20</v>
      </c>
      <c r="L679" s="85">
        <f t="shared" si="93"/>
        <v>0</v>
      </c>
      <c r="M679" s="85" t="s">
        <v>849</v>
      </c>
      <c r="N679" s="85" t="s">
        <v>840</v>
      </c>
      <c r="O679" s="85">
        <f t="shared" si="90"/>
        <v>0</v>
      </c>
      <c r="P679" s="85" t="s">
        <v>936</v>
      </c>
      <c r="Q679" s="86" t="s">
        <v>840</v>
      </c>
      <c r="R679" s="85">
        <f t="shared" si="94"/>
        <v>0</v>
      </c>
      <c r="S679" s="85" t="s">
        <v>904</v>
      </c>
      <c r="T679" s="87" t="s">
        <v>840</v>
      </c>
      <c r="U679" s="85">
        <f t="shared" si="95"/>
        <v>0</v>
      </c>
      <c r="V679" s="88" t="s">
        <v>840</v>
      </c>
      <c r="W679" s="87" t="s">
        <v>840</v>
      </c>
      <c r="X679" s="85">
        <f t="shared" si="96"/>
        <v>0</v>
      </c>
      <c r="Y679" s="88" t="s">
        <v>840</v>
      </c>
      <c r="Z679" s="89" t="str">
        <f t="shared" si="97"/>
        <v>No cotiza</v>
      </c>
      <c r="AA679" s="89">
        <f t="shared" si="98"/>
        <v>0</v>
      </c>
      <c r="AB679" s="90"/>
    </row>
    <row r="680" spans="1:28" s="91" customFormat="1" ht="28.5" x14ac:dyDescent="0.3">
      <c r="A680" s="80">
        <v>669</v>
      </c>
      <c r="B680" s="81">
        <v>8231</v>
      </c>
      <c r="C680" s="80">
        <v>3</v>
      </c>
      <c r="D680" s="82" t="s">
        <v>705</v>
      </c>
      <c r="E680" s="80" t="s">
        <v>9</v>
      </c>
      <c r="F680" s="80"/>
      <c r="G680" s="83">
        <f t="shared" si="91"/>
        <v>0</v>
      </c>
      <c r="H680" s="84" t="s">
        <v>20</v>
      </c>
      <c r="I680" s="85">
        <f t="shared" si="92"/>
        <v>0</v>
      </c>
      <c r="J680" s="85" t="s">
        <v>904</v>
      </c>
      <c r="K680" s="85" t="s">
        <v>20</v>
      </c>
      <c r="L680" s="85">
        <f t="shared" si="93"/>
        <v>0</v>
      </c>
      <c r="M680" s="85" t="s">
        <v>849</v>
      </c>
      <c r="N680" s="85" t="s">
        <v>840</v>
      </c>
      <c r="O680" s="85">
        <f t="shared" si="90"/>
        <v>0</v>
      </c>
      <c r="P680" s="85" t="s">
        <v>936</v>
      </c>
      <c r="Q680" s="86" t="s">
        <v>840</v>
      </c>
      <c r="R680" s="85">
        <f t="shared" si="94"/>
        <v>0</v>
      </c>
      <c r="S680" s="85" t="s">
        <v>904</v>
      </c>
      <c r="T680" s="87" t="s">
        <v>840</v>
      </c>
      <c r="U680" s="85">
        <f t="shared" si="95"/>
        <v>0</v>
      </c>
      <c r="V680" s="88" t="s">
        <v>840</v>
      </c>
      <c r="W680" s="87" t="s">
        <v>840</v>
      </c>
      <c r="X680" s="85">
        <f t="shared" si="96"/>
        <v>0</v>
      </c>
      <c r="Y680" s="88" t="s">
        <v>840</v>
      </c>
      <c r="Z680" s="89" t="str">
        <f t="shared" si="97"/>
        <v>No cotiza</v>
      </c>
      <c r="AA680" s="89">
        <f t="shared" si="98"/>
        <v>0</v>
      </c>
      <c r="AB680" s="90"/>
    </row>
    <row r="681" spans="1:28" s="19" customFormat="1" ht="28.5" x14ac:dyDescent="0.3">
      <c r="A681" s="31">
        <v>670</v>
      </c>
      <c r="B681" s="74">
        <v>8233</v>
      </c>
      <c r="C681" s="32">
        <v>5</v>
      </c>
      <c r="D681" s="45" t="s">
        <v>706</v>
      </c>
      <c r="E681" s="32" t="s">
        <v>9</v>
      </c>
      <c r="F681" s="32"/>
      <c r="G681" s="76">
        <f t="shared" si="91"/>
        <v>0</v>
      </c>
      <c r="H681" s="33" t="s">
        <v>20</v>
      </c>
      <c r="I681" s="34">
        <f t="shared" si="92"/>
        <v>0</v>
      </c>
      <c r="J681" s="34" t="s">
        <v>904</v>
      </c>
      <c r="K681" s="34" t="s">
        <v>20</v>
      </c>
      <c r="L681" s="34">
        <f t="shared" si="93"/>
        <v>0</v>
      </c>
      <c r="M681" s="34" t="s">
        <v>849</v>
      </c>
      <c r="N681" s="34" t="s">
        <v>840</v>
      </c>
      <c r="O681" s="34">
        <f t="shared" si="90"/>
        <v>0</v>
      </c>
      <c r="P681" s="34" t="s">
        <v>936</v>
      </c>
      <c r="Q681" s="36">
        <v>263</v>
      </c>
      <c r="R681" s="34">
        <f t="shared" si="94"/>
        <v>1315</v>
      </c>
      <c r="S681" s="34" t="s">
        <v>907</v>
      </c>
      <c r="T681" s="37" t="s">
        <v>840</v>
      </c>
      <c r="U681" s="34">
        <f t="shared" si="95"/>
        <v>0</v>
      </c>
      <c r="V681" s="38" t="s">
        <v>840</v>
      </c>
      <c r="W681" s="37" t="s">
        <v>840</v>
      </c>
      <c r="X681" s="34">
        <f t="shared" si="96"/>
        <v>0</v>
      </c>
      <c r="Y681" s="38" t="s">
        <v>840</v>
      </c>
      <c r="Z681" s="39">
        <f t="shared" si="97"/>
        <v>263</v>
      </c>
      <c r="AA681" s="40">
        <f t="shared" si="98"/>
        <v>1315</v>
      </c>
      <c r="AB681" s="30"/>
    </row>
    <row r="682" spans="1:28" s="19" customFormat="1" ht="42.75" x14ac:dyDescent="0.3">
      <c r="A682" s="31">
        <v>671</v>
      </c>
      <c r="B682" s="74">
        <v>8242</v>
      </c>
      <c r="C682" s="32">
        <v>20</v>
      </c>
      <c r="D682" s="45" t="s">
        <v>707</v>
      </c>
      <c r="E682" s="32" t="s">
        <v>9</v>
      </c>
      <c r="F682" s="32"/>
      <c r="G682" s="76">
        <f t="shared" si="91"/>
        <v>0</v>
      </c>
      <c r="H682" s="33" t="s">
        <v>20</v>
      </c>
      <c r="I682" s="34">
        <f t="shared" si="92"/>
        <v>0</v>
      </c>
      <c r="J682" s="34" t="s">
        <v>904</v>
      </c>
      <c r="K682" s="34" t="s">
        <v>20</v>
      </c>
      <c r="L682" s="34">
        <f t="shared" si="93"/>
        <v>0</v>
      </c>
      <c r="M682" s="34" t="s">
        <v>849</v>
      </c>
      <c r="N682" s="34" t="s">
        <v>840</v>
      </c>
      <c r="O682" s="34">
        <f t="shared" si="90"/>
        <v>0</v>
      </c>
      <c r="P682" s="34" t="s">
        <v>936</v>
      </c>
      <c r="Q682" s="36">
        <v>23</v>
      </c>
      <c r="R682" s="34">
        <f t="shared" si="94"/>
        <v>460</v>
      </c>
      <c r="S682" s="34" t="s">
        <v>907</v>
      </c>
      <c r="T682" s="37">
        <v>25</v>
      </c>
      <c r="U682" s="34">
        <f t="shared" si="95"/>
        <v>500</v>
      </c>
      <c r="V682" s="38" t="s">
        <v>928</v>
      </c>
      <c r="W682" s="37" t="s">
        <v>840</v>
      </c>
      <c r="X682" s="34">
        <f t="shared" si="96"/>
        <v>0</v>
      </c>
      <c r="Y682" s="38" t="s">
        <v>840</v>
      </c>
      <c r="Z682" s="39">
        <f t="shared" si="97"/>
        <v>24</v>
      </c>
      <c r="AA682" s="40">
        <f t="shared" si="98"/>
        <v>480</v>
      </c>
      <c r="AB682" s="30"/>
    </row>
    <row r="683" spans="1:28" s="19" customFormat="1" ht="15.95" customHeight="1" x14ac:dyDescent="0.3">
      <c r="A683" s="31">
        <v>672</v>
      </c>
      <c r="B683" s="74">
        <v>8245</v>
      </c>
      <c r="C683" s="32">
        <v>6</v>
      </c>
      <c r="D683" s="45" t="s">
        <v>708</v>
      </c>
      <c r="E683" s="32" t="s">
        <v>9</v>
      </c>
      <c r="F683" s="32"/>
      <c r="G683" s="76">
        <f t="shared" si="91"/>
        <v>0</v>
      </c>
      <c r="H683" s="33" t="s">
        <v>20</v>
      </c>
      <c r="I683" s="34">
        <f t="shared" si="92"/>
        <v>0</v>
      </c>
      <c r="J683" s="34" t="s">
        <v>904</v>
      </c>
      <c r="K683" s="34" t="s">
        <v>20</v>
      </c>
      <c r="L683" s="34">
        <f t="shared" si="93"/>
        <v>0</v>
      </c>
      <c r="M683" s="34" t="s">
        <v>849</v>
      </c>
      <c r="N683" s="34" t="s">
        <v>840</v>
      </c>
      <c r="O683" s="34">
        <f t="shared" si="90"/>
        <v>0</v>
      </c>
      <c r="P683" s="34" t="s">
        <v>936</v>
      </c>
      <c r="Q683" s="36" t="s">
        <v>840</v>
      </c>
      <c r="R683" s="34">
        <f t="shared" si="94"/>
        <v>0</v>
      </c>
      <c r="S683" s="34" t="s">
        <v>904</v>
      </c>
      <c r="T683" s="37" t="s">
        <v>840</v>
      </c>
      <c r="U683" s="34">
        <f t="shared" si="95"/>
        <v>0</v>
      </c>
      <c r="V683" s="38" t="s">
        <v>840</v>
      </c>
      <c r="W683" s="37">
        <v>7.7</v>
      </c>
      <c r="X683" s="34">
        <f t="shared" si="96"/>
        <v>46.2</v>
      </c>
      <c r="Y683" s="38" t="s">
        <v>933</v>
      </c>
      <c r="Z683" s="39">
        <f t="shared" si="97"/>
        <v>7.7</v>
      </c>
      <c r="AA683" s="40">
        <f t="shared" si="98"/>
        <v>46.2</v>
      </c>
      <c r="AB683" s="30"/>
    </row>
    <row r="684" spans="1:28" s="19" customFormat="1" x14ac:dyDescent="0.3">
      <c r="A684" s="31">
        <v>673</v>
      </c>
      <c r="B684" s="74">
        <v>8246</v>
      </c>
      <c r="C684" s="32">
        <v>10</v>
      </c>
      <c r="D684" s="45" t="s">
        <v>709</v>
      </c>
      <c r="E684" s="32" t="s">
        <v>9</v>
      </c>
      <c r="F684" s="32"/>
      <c r="G684" s="76">
        <f t="shared" si="91"/>
        <v>0</v>
      </c>
      <c r="H684" s="33" t="s">
        <v>20</v>
      </c>
      <c r="I684" s="34">
        <f t="shared" si="92"/>
        <v>0</v>
      </c>
      <c r="J684" s="34" t="s">
        <v>904</v>
      </c>
      <c r="K684" s="34" t="s">
        <v>20</v>
      </c>
      <c r="L684" s="34">
        <f t="shared" si="93"/>
        <v>0</v>
      </c>
      <c r="M684" s="34" t="s">
        <v>849</v>
      </c>
      <c r="N684" s="34" t="s">
        <v>840</v>
      </c>
      <c r="O684" s="34">
        <f t="shared" si="90"/>
        <v>0</v>
      </c>
      <c r="P684" s="34" t="s">
        <v>936</v>
      </c>
      <c r="Q684" s="36" t="s">
        <v>840</v>
      </c>
      <c r="R684" s="34">
        <f t="shared" si="94"/>
        <v>0</v>
      </c>
      <c r="S684" s="34" t="s">
        <v>904</v>
      </c>
      <c r="T684" s="37" t="s">
        <v>840</v>
      </c>
      <c r="U684" s="34">
        <f t="shared" si="95"/>
        <v>0</v>
      </c>
      <c r="V684" s="38" t="s">
        <v>840</v>
      </c>
      <c r="W684" s="37">
        <v>7.7</v>
      </c>
      <c r="X684" s="34">
        <f t="shared" si="96"/>
        <v>77</v>
      </c>
      <c r="Y684" s="38" t="s">
        <v>933</v>
      </c>
      <c r="Z684" s="39">
        <f t="shared" si="97"/>
        <v>7.7</v>
      </c>
      <c r="AA684" s="40">
        <f t="shared" si="98"/>
        <v>77</v>
      </c>
      <c r="AB684" s="30"/>
    </row>
    <row r="685" spans="1:28" s="19" customFormat="1" ht="42.75" x14ac:dyDescent="0.3">
      <c r="A685" s="31">
        <v>674</v>
      </c>
      <c r="B685" s="74">
        <v>8257</v>
      </c>
      <c r="C685" s="32">
        <v>8</v>
      </c>
      <c r="D685" s="45" t="s">
        <v>710</v>
      </c>
      <c r="E685" s="32" t="s">
        <v>9</v>
      </c>
      <c r="F685" s="32"/>
      <c r="G685" s="76">
        <f t="shared" si="91"/>
        <v>0</v>
      </c>
      <c r="H685" s="33" t="s">
        <v>20</v>
      </c>
      <c r="I685" s="34">
        <f t="shared" si="92"/>
        <v>0</v>
      </c>
      <c r="J685" s="34" t="s">
        <v>904</v>
      </c>
      <c r="K685" s="34" t="s">
        <v>20</v>
      </c>
      <c r="L685" s="34">
        <f t="shared" si="93"/>
        <v>0</v>
      </c>
      <c r="M685" s="34" t="s">
        <v>849</v>
      </c>
      <c r="N685" s="34" t="s">
        <v>840</v>
      </c>
      <c r="O685" s="34">
        <f t="shared" si="90"/>
        <v>0</v>
      </c>
      <c r="P685" s="34" t="s">
        <v>936</v>
      </c>
      <c r="Q685" s="36" t="s">
        <v>840</v>
      </c>
      <c r="R685" s="34">
        <f t="shared" si="94"/>
        <v>0</v>
      </c>
      <c r="S685" s="34" t="s">
        <v>904</v>
      </c>
      <c r="T685" s="37">
        <v>25</v>
      </c>
      <c r="U685" s="34">
        <f t="shared" si="95"/>
        <v>200</v>
      </c>
      <c r="V685" s="38" t="s">
        <v>928</v>
      </c>
      <c r="W685" s="37" t="s">
        <v>840</v>
      </c>
      <c r="X685" s="34">
        <f t="shared" si="96"/>
        <v>0</v>
      </c>
      <c r="Y685" s="38" t="s">
        <v>840</v>
      </c>
      <c r="Z685" s="39">
        <f t="shared" si="97"/>
        <v>25</v>
      </c>
      <c r="AA685" s="40">
        <f t="shared" si="98"/>
        <v>200</v>
      </c>
      <c r="AB685" s="30"/>
    </row>
    <row r="686" spans="1:28" s="91" customFormat="1" x14ac:dyDescent="0.3">
      <c r="A686" s="80">
        <v>675</v>
      </c>
      <c r="B686" s="81">
        <v>8258</v>
      </c>
      <c r="C686" s="80">
        <v>8</v>
      </c>
      <c r="D686" s="82" t="s">
        <v>711</v>
      </c>
      <c r="E686" s="80" t="s">
        <v>9</v>
      </c>
      <c r="F686" s="80"/>
      <c r="G686" s="83">
        <f t="shared" si="91"/>
        <v>0</v>
      </c>
      <c r="H686" s="84" t="s">
        <v>20</v>
      </c>
      <c r="I686" s="85">
        <f t="shared" si="92"/>
        <v>0</v>
      </c>
      <c r="J686" s="85" t="s">
        <v>904</v>
      </c>
      <c r="K686" s="85" t="s">
        <v>20</v>
      </c>
      <c r="L686" s="85">
        <f t="shared" si="93"/>
        <v>0</v>
      </c>
      <c r="M686" s="85" t="s">
        <v>849</v>
      </c>
      <c r="N686" s="85" t="s">
        <v>840</v>
      </c>
      <c r="O686" s="85">
        <f t="shared" si="90"/>
        <v>0</v>
      </c>
      <c r="P686" s="85" t="s">
        <v>936</v>
      </c>
      <c r="Q686" s="86" t="s">
        <v>840</v>
      </c>
      <c r="R686" s="85">
        <f t="shared" si="94"/>
        <v>0</v>
      </c>
      <c r="S686" s="85" t="s">
        <v>904</v>
      </c>
      <c r="T686" s="87" t="s">
        <v>840</v>
      </c>
      <c r="U686" s="85">
        <f t="shared" si="95"/>
        <v>0</v>
      </c>
      <c r="V686" s="88" t="s">
        <v>840</v>
      </c>
      <c r="W686" s="87" t="s">
        <v>840</v>
      </c>
      <c r="X686" s="85">
        <f t="shared" si="96"/>
        <v>0</v>
      </c>
      <c r="Y686" s="88" t="s">
        <v>840</v>
      </c>
      <c r="Z686" s="89" t="str">
        <f t="shared" si="97"/>
        <v>No cotiza</v>
      </c>
      <c r="AA686" s="89">
        <f t="shared" si="98"/>
        <v>0</v>
      </c>
      <c r="AB686" s="90"/>
    </row>
    <row r="687" spans="1:28" s="19" customFormat="1" ht="20.100000000000001" customHeight="1" x14ac:dyDescent="0.3">
      <c r="A687" s="31">
        <v>676</v>
      </c>
      <c r="B687" s="74">
        <v>8264</v>
      </c>
      <c r="C687" s="32">
        <v>8</v>
      </c>
      <c r="D687" s="45" t="s">
        <v>712</v>
      </c>
      <c r="E687" s="32" t="s">
        <v>9</v>
      </c>
      <c r="F687" s="32"/>
      <c r="G687" s="76">
        <f t="shared" si="91"/>
        <v>0</v>
      </c>
      <c r="H687" s="33" t="s">
        <v>20</v>
      </c>
      <c r="I687" s="34">
        <f t="shared" si="92"/>
        <v>0</v>
      </c>
      <c r="J687" s="34" t="s">
        <v>904</v>
      </c>
      <c r="K687" s="34" t="s">
        <v>20</v>
      </c>
      <c r="L687" s="34">
        <f t="shared" si="93"/>
        <v>0</v>
      </c>
      <c r="M687" s="34" t="s">
        <v>849</v>
      </c>
      <c r="N687" s="34" t="s">
        <v>840</v>
      </c>
      <c r="O687" s="34">
        <f t="shared" si="90"/>
        <v>0</v>
      </c>
      <c r="P687" s="34" t="s">
        <v>936</v>
      </c>
      <c r="Q687" s="36" t="s">
        <v>840</v>
      </c>
      <c r="R687" s="34">
        <f t="shared" si="94"/>
        <v>0</v>
      </c>
      <c r="S687" s="34" t="s">
        <v>904</v>
      </c>
      <c r="T687" s="37">
        <v>88</v>
      </c>
      <c r="U687" s="34">
        <f t="shared" si="95"/>
        <v>704</v>
      </c>
      <c r="V687" s="38" t="s">
        <v>928</v>
      </c>
      <c r="W687" s="37" t="s">
        <v>840</v>
      </c>
      <c r="X687" s="34">
        <f t="shared" si="96"/>
        <v>0</v>
      </c>
      <c r="Y687" s="38" t="s">
        <v>840</v>
      </c>
      <c r="Z687" s="39">
        <f t="shared" si="97"/>
        <v>88</v>
      </c>
      <c r="AA687" s="40">
        <f t="shared" si="98"/>
        <v>704</v>
      </c>
      <c r="AB687" s="30"/>
    </row>
    <row r="688" spans="1:28" s="19" customFormat="1" ht="20.100000000000001" customHeight="1" x14ac:dyDescent="0.3">
      <c r="A688" s="31">
        <v>677</v>
      </c>
      <c r="B688" s="74">
        <v>8265</v>
      </c>
      <c r="C688" s="32">
        <v>8</v>
      </c>
      <c r="D688" s="45" t="s">
        <v>713</v>
      </c>
      <c r="E688" s="32" t="s">
        <v>9</v>
      </c>
      <c r="F688" s="32"/>
      <c r="G688" s="76">
        <f t="shared" si="91"/>
        <v>0</v>
      </c>
      <c r="H688" s="33" t="s">
        <v>20</v>
      </c>
      <c r="I688" s="34">
        <f t="shared" si="92"/>
        <v>0</v>
      </c>
      <c r="J688" s="34" t="s">
        <v>904</v>
      </c>
      <c r="K688" s="34" t="s">
        <v>20</v>
      </c>
      <c r="L688" s="34">
        <f t="shared" si="93"/>
        <v>0</v>
      </c>
      <c r="M688" s="34" t="s">
        <v>849</v>
      </c>
      <c r="N688" s="34" t="s">
        <v>840</v>
      </c>
      <c r="O688" s="34">
        <f t="shared" si="90"/>
        <v>0</v>
      </c>
      <c r="P688" s="34" t="s">
        <v>936</v>
      </c>
      <c r="Q688" s="36" t="s">
        <v>840</v>
      </c>
      <c r="R688" s="34">
        <f t="shared" si="94"/>
        <v>0</v>
      </c>
      <c r="S688" s="34" t="s">
        <v>904</v>
      </c>
      <c r="T688" s="37">
        <v>88</v>
      </c>
      <c r="U688" s="34">
        <f t="shared" si="95"/>
        <v>704</v>
      </c>
      <c r="V688" s="38" t="s">
        <v>928</v>
      </c>
      <c r="W688" s="37" t="s">
        <v>840</v>
      </c>
      <c r="X688" s="34">
        <f t="shared" si="96"/>
        <v>0</v>
      </c>
      <c r="Y688" s="38" t="s">
        <v>840</v>
      </c>
      <c r="Z688" s="39">
        <f t="shared" si="97"/>
        <v>88</v>
      </c>
      <c r="AA688" s="40">
        <f t="shared" si="98"/>
        <v>704</v>
      </c>
      <c r="AB688" s="30"/>
    </row>
    <row r="689" spans="1:28" s="19" customFormat="1" ht="20.100000000000001" customHeight="1" x14ac:dyDescent="0.3">
      <c r="A689" s="31">
        <v>678</v>
      </c>
      <c r="B689" s="74">
        <v>8266</v>
      </c>
      <c r="C689" s="32">
        <v>8</v>
      </c>
      <c r="D689" s="45" t="s">
        <v>714</v>
      </c>
      <c r="E689" s="32" t="s">
        <v>9</v>
      </c>
      <c r="F689" s="32"/>
      <c r="G689" s="76">
        <f t="shared" si="91"/>
        <v>0</v>
      </c>
      <c r="H689" s="33" t="s">
        <v>20</v>
      </c>
      <c r="I689" s="34">
        <f t="shared" si="92"/>
        <v>0</v>
      </c>
      <c r="J689" s="34" t="s">
        <v>904</v>
      </c>
      <c r="K689" s="34" t="s">
        <v>20</v>
      </c>
      <c r="L689" s="34">
        <f t="shared" si="93"/>
        <v>0</v>
      </c>
      <c r="M689" s="34" t="s">
        <v>849</v>
      </c>
      <c r="N689" s="34" t="s">
        <v>840</v>
      </c>
      <c r="O689" s="34">
        <f t="shared" si="90"/>
        <v>0</v>
      </c>
      <c r="P689" s="34" t="s">
        <v>936</v>
      </c>
      <c r="Q689" s="36" t="s">
        <v>840</v>
      </c>
      <c r="R689" s="34">
        <f t="shared" si="94"/>
        <v>0</v>
      </c>
      <c r="S689" s="34" t="s">
        <v>904</v>
      </c>
      <c r="T689" s="37">
        <v>88</v>
      </c>
      <c r="U689" s="34">
        <f t="shared" si="95"/>
        <v>704</v>
      </c>
      <c r="V689" s="38" t="s">
        <v>928</v>
      </c>
      <c r="W689" s="37" t="s">
        <v>840</v>
      </c>
      <c r="X689" s="34">
        <f t="shared" si="96"/>
        <v>0</v>
      </c>
      <c r="Y689" s="38" t="s">
        <v>840</v>
      </c>
      <c r="Z689" s="39">
        <f t="shared" si="97"/>
        <v>88</v>
      </c>
      <c r="AA689" s="40">
        <f t="shared" si="98"/>
        <v>704</v>
      </c>
      <c r="AB689" s="30"/>
    </row>
    <row r="690" spans="1:28" s="19" customFormat="1" ht="20.100000000000001" customHeight="1" x14ac:dyDescent="0.3">
      <c r="A690" s="31">
        <v>679</v>
      </c>
      <c r="B690" s="74">
        <v>8267</v>
      </c>
      <c r="C690" s="32">
        <v>8</v>
      </c>
      <c r="D690" s="45" t="s">
        <v>715</v>
      </c>
      <c r="E690" s="32" t="s">
        <v>9</v>
      </c>
      <c r="F690" s="32"/>
      <c r="G690" s="76">
        <f t="shared" si="91"/>
        <v>0</v>
      </c>
      <c r="H690" s="33" t="s">
        <v>20</v>
      </c>
      <c r="I690" s="34">
        <f t="shared" si="92"/>
        <v>0</v>
      </c>
      <c r="J690" s="34" t="s">
        <v>904</v>
      </c>
      <c r="K690" s="34" t="s">
        <v>20</v>
      </c>
      <c r="L690" s="34">
        <f t="shared" si="93"/>
        <v>0</v>
      </c>
      <c r="M690" s="34" t="s">
        <v>849</v>
      </c>
      <c r="N690" s="34" t="s">
        <v>840</v>
      </c>
      <c r="O690" s="34">
        <f t="shared" si="90"/>
        <v>0</v>
      </c>
      <c r="P690" s="34" t="s">
        <v>936</v>
      </c>
      <c r="Q690" s="36" t="s">
        <v>840</v>
      </c>
      <c r="R690" s="34">
        <f t="shared" si="94"/>
        <v>0</v>
      </c>
      <c r="S690" s="34" t="s">
        <v>904</v>
      </c>
      <c r="T690" s="37">
        <v>88</v>
      </c>
      <c r="U690" s="34">
        <f t="shared" si="95"/>
        <v>704</v>
      </c>
      <c r="V690" s="38" t="s">
        <v>928</v>
      </c>
      <c r="W690" s="37" t="s">
        <v>840</v>
      </c>
      <c r="X690" s="34">
        <f t="shared" si="96"/>
        <v>0</v>
      </c>
      <c r="Y690" s="38" t="s">
        <v>840</v>
      </c>
      <c r="Z690" s="39">
        <f t="shared" si="97"/>
        <v>88</v>
      </c>
      <c r="AA690" s="40">
        <f t="shared" si="98"/>
        <v>704</v>
      </c>
      <c r="AB690" s="30"/>
    </row>
    <row r="691" spans="1:28" s="19" customFormat="1" ht="20.100000000000001" customHeight="1" x14ac:dyDescent="0.3">
      <c r="A691" s="31">
        <v>680</v>
      </c>
      <c r="B691" s="74">
        <v>8268</v>
      </c>
      <c r="C691" s="32">
        <v>8</v>
      </c>
      <c r="D691" s="45" t="s">
        <v>716</v>
      </c>
      <c r="E691" s="32" t="s">
        <v>9</v>
      </c>
      <c r="F691" s="32"/>
      <c r="G691" s="76">
        <f t="shared" si="91"/>
        <v>0</v>
      </c>
      <c r="H691" s="33" t="s">
        <v>20</v>
      </c>
      <c r="I691" s="34">
        <f t="shared" si="92"/>
        <v>0</v>
      </c>
      <c r="J691" s="34" t="s">
        <v>904</v>
      </c>
      <c r="K691" s="34" t="s">
        <v>20</v>
      </c>
      <c r="L691" s="34">
        <f t="shared" si="93"/>
        <v>0</v>
      </c>
      <c r="M691" s="34" t="s">
        <v>849</v>
      </c>
      <c r="N691" s="34" t="s">
        <v>840</v>
      </c>
      <c r="O691" s="34">
        <f t="shared" si="90"/>
        <v>0</v>
      </c>
      <c r="P691" s="34" t="s">
        <v>936</v>
      </c>
      <c r="Q691" s="36" t="s">
        <v>840</v>
      </c>
      <c r="R691" s="34">
        <f t="shared" si="94"/>
        <v>0</v>
      </c>
      <c r="S691" s="34" t="s">
        <v>904</v>
      </c>
      <c r="T691" s="37">
        <v>88</v>
      </c>
      <c r="U691" s="34">
        <f t="shared" si="95"/>
        <v>704</v>
      </c>
      <c r="V691" s="38" t="s">
        <v>928</v>
      </c>
      <c r="W691" s="37" t="s">
        <v>840</v>
      </c>
      <c r="X691" s="34">
        <f t="shared" si="96"/>
        <v>0</v>
      </c>
      <c r="Y691" s="38" t="s">
        <v>840</v>
      </c>
      <c r="Z691" s="39">
        <f t="shared" si="97"/>
        <v>88</v>
      </c>
      <c r="AA691" s="40">
        <f t="shared" si="98"/>
        <v>704</v>
      </c>
      <c r="AB691" s="30"/>
    </row>
    <row r="692" spans="1:28" s="91" customFormat="1" x14ac:dyDescent="0.3">
      <c r="A692" s="80">
        <v>681</v>
      </c>
      <c r="B692" s="81">
        <v>8287</v>
      </c>
      <c r="C692" s="80">
        <v>5</v>
      </c>
      <c r="D692" s="82" t="s">
        <v>717</v>
      </c>
      <c r="E692" s="80" t="s">
        <v>9</v>
      </c>
      <c r="F692" s="80"/>
      <c r="G692" s="83">
        <f t="shared" si="91"/>
        <v>0</v>
      </c>
      <c r="H692" s="84" t="s">
        <v>20</v>
      </c>
      <c r="I692" s="85">
        <f t="shared" si="92"/>
        <v>0</v>
      </c>
      <c r="J692" s="85" t="s">
        <v>904</v>
      </c>
      <c r="K692" s="85" t="s">
        <v>20</v>
      </c>
      <c r="L692" s="85">
        <f t="shared" si="93"/>
        <v>0</v>
      </c>
      <c r="M692" s="85" t="s">
        <v>849</v>
      </c>
      <c r="N692" s="85" t="s">
        <v>840</v>
      </c>
      <c r="O692" s="85">
        <f t="shared" si="90"/>
        <v>0</v>
      </c>
      <c r="P692" s="85" t="s">
        <v>936</v>
      </c>
      <c r="Q692" s="86" t="s">
        <v>840</v>
      </c>
      <c r="R692" s="85">
        <f t="shared" si="94"/>
        <v>0</v>
      </c>
      <c r="S692" s="85" t="s">
        <v>904</v>
      </c>
      <c r="T692" s="87" t="s">
        <v>840</v>
      </c>
      <c r="U692" s="85">
        <f t="shared" si="95"/>
        <v>0</v>
      </c>
      <c r="V692" s="88" t="s">
        <v>840</v>
      </c>
      <c r="W692" s="87" t="s">
        <v>840</v>
      </c>
      <c r="X692" s="85">
        <f t="shared" si="96"/>
        <v>0</v>
      </c>
      <c r="Y692" s="88" t="s">
        <v>840</v>
      </c>
      <c r="Z692" s="89" t="str">
        <f t="shared" si="97"/>
        <v>No cotiza</v>
      </c>
      <c r="AA692" s="89">
        <f t="shared" si="98"/>
        <v>0</v>
      </c>
      <c r="AB692" s="90"/>
    </row>
    <row r="693" spans="1:28" s="19" customFormat="1" ht="42.75" x14ac:dyDescent="0.3">
      <c r="A693" s="31">
        <v>682</v>
      </c>
      <c r="B693" s="74">
        <v>8293</v>
      </c>
      <c r="C693" s="32">
        <v>32</v>
      </c>
      <c r="D693" s="45" t="s">
        <v>718</v>
      </c>
      <c r="E693" s="32" t="s">
        <v>9</v>
      </c>
      <c r="F693" s="32"/>
      <c r="G693" s="76">
        <f t="shared" si="91"/>
        <v>0</v>
      </c>
      <c r="H693" s="33" t="s">
        <v>20</v>
      </c>
      <c r="I693" s="34">
        <f t="shared" si="92"/>
        <v>0</v>
      </c>
      <c r="J693" s="34" t="s">
        <v>904</v>
      </c>
      <c r="K693" s="34" t="s">
        <v>20</v>
      </c>
      <c r="L693" s="34">
        <f t="shared" si="93"/>
        <v>0</v>
      </c>
      <c r="M693" s="34" t="s">
        <v>849</v>
      </c>
      <c r="N693" s="34" t="s">
        <v>840</v>
      </c>
      <c r="O693" s="34">
        <f t="shared" si="90"/>
        <v>0</v>
      </c>
      <c r="P693" s="34" t="s">
        <v>936</v>
      </c>
      <c r="Q693" s="36">
        <v>162</v>
      </c>
      <c r="R693" s="34">
        <f t="shared" si="94"/>
        <v>5184</v>
      </c>
      <c r="S693" s="34" t="s">
        <v>907</v>
      </c>
      <c r="T693" s="37">
        <v>66.25</v>
      </c>
      <c r="U693" s="34">
        <f t="shared" si="95"/>
        <v>2120</v>
      </c>
      <c r="V693" s="38" t="s">
        <v>928</v>
      </c>
      <c r="W693" s="37" t="s">
        <v>840</v>
      </c>
      <c r="X693" s="34">
        <f t="shared" si="96"/>
        <v>0</v>
      </c>
      <c r="Y693" s="38" t="s">
        <v>840</v>
      </c>
      <c r="Z693" s="39">
        <f t="shared" si="97"/>
        <v>114.125</v>
      </c>
      <c r="AA693" s="40">
        <f t="shared" si="98"/>
        <v>3652</v>
      </c>
      <c r="AB693" s="30"/>
    </row>
    <row r="694" spans="1:28" s="19" customFormat="1" ht="42.75" x14ac:dyDescent="0.3">
      <c r="A694" s="31">
        <v>683</v>
      </c>
      <c r="B694" s="74">
        <v>8302</v>
      </c>
      <c r="C694" s="32">
        <v>30</v>
      </c>
      <c r="D694" s="45" t="s">
        <v>719</v>
      </c>
      <c r="E694" s="32" t="s">
        <v>9</v>
      </c>
      <c r="F694" s="32"/>
      <c r="G694" s="76">
        <f t="shared" si="91"/>
        <v>0</v>
      </c>
      <c r="H694" s="33" t="s">
        <v>20</v>
      </c>
      <c r="I694" s="34">
        <f t="shared" si="92"/>
        <v>0</v>
      </c>
      <c r="J694" s="34" t="s">
        <v>904</v>
      </c>
      <c r="K694" s="34" t="s">
        <v>20</v>
      </c>
      <c r="L694" s="34">
        <f t="shared" si="93"/>
        <v>0</v>
      </c>
      <c r="M694" s="34" t="s">
        <v>849</v>
      </c>
      <c r="N694" s="34" t="s">
        <v>840</v>
      </c>
      <c r="O694" s="34">
        <f t="shared" si="90"/>
        <v>0</v>
      </c>
      <c r="P694" s="34" t="s">
        <v>936</v>
      </c>
      <c r="Q694" s="36" t="s">
        <v>840</v>
      </c>
      <c r="R694" s="34">
        <f t="shared" si="94"/>
        <v>0</v>
      </c>
      <c r="S694" s="34" t="s">
        <v>904</v>
      </c>
      <c r="T694" s="37">
        <v>380</v>
      </c>
      <c r="U694" s="34">
        <f t="shared" si="95"/>
        <v>11400</v>
      </c>
      <c r="V694" s="38" t="s">
        <v>928</v>
      </c>
      <c r="W694" s="37" t="s">
        <v>840</v>
      </c>
      <c r="X694" s="34">
        <f t="shared" si="96"/>
        <v>0</v>
      </c>
      <c r="Y694" s="38" t="s">
        <v>840</v>
      </c>
      <c r="Z694" s="39">
        <f t="shared" si="97"/>
        <v>380</v>
      </c>
      <c r="AA694" s="40">
        <f t="shared" si="98"/>
        <v>11400</v>
      </c>
      <c r="AB694" s="30"/>
    </row>
    <row r="695" spans="1:28" s="19" customFormat="1" ht="57" x14ac:dyDescent="0.3">
      <c r="A695" s="31">
        <v>684</v>
      </c>
      <c r="B695" s="74">
        <v>8304</v>
      </c>
      <c r="C695" s="32">
        <v>6</v>
      </c>
      <c r="D695" s="45" t="s">
        <v>720</v>
      </c>
      <c r="E695" s="32" t="s">
        <v>9</v>
      </c>
      <c r="F695" s="32"/>
      <c r="G695" s="76">
        <f t="shared" si="91"/>
        <v>0</v>
      </c>
      <c r="H695" s="33">
        <v>465.6</v>
      </c>
      <c r="I695" s="34">
        <f t="shared" si="92"/>
        <v>2793.6000000000004</v>
      </c>
      <c r="J695" s="34" t="s">
        <v>848</v>
      </c>
      <c r="K695" s="34" t="s">
        <v>20</v>
      </c>
      <c r="L695" s="34">
        <f t="shared" si="93"/>
        <v>0</v>
      </c>
      <c r="M695" s="34" t="s">
        <v>849</v>
      </c>
      <c r="N695" s="34" t="s">
        <v>840</v>
      </c>
      <c r="O695" s="34">
        <f t="shared" si="90"/>
        <v>0</v>
      </c>
      <c r="P695" s="34" t="s">
        <v>936</v>
      </c>
      <c r="Q695" s="36" t="s">
        <v>840</v>
      </c>
      <c r="R695" s="34">
        <f t="shared" si="94"/>
        <v>0</v>
      </c>
      <c r="S695" s="34" t="s">
        <v>904</v>
      </c>
      <c r="T695" s="37" t="s">
        <v>840</v>
      </c>
      <c r="U695" s="34">
        <f t="shared" si="95"/>
        <v>0</v>
      </c>
      <c r="V695" s="38" t="s">
        <v>840</v>
      </c>
      <c r="W695" s="37" t="s">
        <v>840</v>
      </c>
      <c r="X695" s="34">
        <f t="shared" si="96"/>
        <v>0</v>
      </c>
      <c r="Y695" s="38" t="s">
        <v>840</v>
      </c>
      <c r="Z695" s="39">
        <f t="shared" si="97"/>
        <v>465.6</v>
      </c>
      <c r="AA695" s="40">
        <f t="shared" si="98"/>
        <v>2793.6000000000004</v>
      </c>
      <c r="AB695" s="30"/>
    </row>
    <row r="696" spans="1:28" s="91" customFormat="1" ht="42.75" x14ac:dyDescent="0.3">
      <c r="A696" s="80">
        <v>685</v>
      </c>
      <c r="B696" s="81">
        <v>8305</v>
      </c>
      <c r="C696" s="80">
        <v>30</v>
      </c>
      <c r="D696" s="82" t="s">
        <v>721</v>
      </c>
      <c r="E696" s="80" t="s">
        <v>9</v>
      </c>
      <c r="F696" s="80"/>
      <c r="G696" s="83">
        <f t="shared" si="91"/>
        <v>0</v>
      </c>
      <c r="H696" s="84" t="s">
        <v>20</v>
      </c>
      <c r="I696" s="85">
        <f t="shared" si="92"/>
        <v>0</v>
      </c>
      <c r="J696" s="85" t="s">
        <v>904</v>
      </c>
      <c r="K696" s="85" t="s">
        <v>20</v>
      </c>
      <c r="L696" s="85">
        <f t="shared" si="93"/>
        <v>0</v>
      </c>
      <c r="M696" s="85" t="s">
        <v>849</v>
      </c>
      <c r="N696" s="85" t="s">
        <v>840</v>
      </c>
      <c r="O696" s="85">
        <f t="shared" si="90"/>
        <v>0</v>
      </c>
      <c r="P696" s="85" t="s">
        <v>936</v>
      </c>
      <c r="Q696" s="86" t="s">
        <v>840</v>
      </c>
      <c r="R696" s="85">
        <f t="shared" si="94"/>
        <v>0</v>
      </c>
      <c r="S696" s="85" t="s">
        <v>904</v>
      </c>
      <c r="T696" s="87" t="s">
        <v>840</v>
      </c>
      <c r="U696" s="85">
        <f t="shared" si="95"/>
        <v>0</v>
      </c>
      <c r="V696" s="88" t="s">
        <v>840</v>
      </c>
      <c r="W696" s="87" t="s">
        <v>840</v>
      </c>
      <c r="X696" s="85">
        <f t="shared" si="96"/>
        <v>0</v>
      </c>
      <c r="Y696" s="88" t="s">
        <v>840</v>
      </c>
      <c r="Z696" s="89" t="str">
        <f t="shared" si="97"/>
        <v>No cotiza</v>
      </c>
      <c r="AA696" s="89">
        <f t="shared" si="98"/>
        <v>0</v>
      </c>
      <c r="AB696" s="90"/>
    </row>
    <row r="697" spans="1:28" s="19" customFormat="1" ht="57" x14ac:dyDescent="0.3">
      <c r="A697" s="31">
        <v>686</v>
      </c>
      <c r="B697" s="74">
        <v>8306</v>
      </c>
      <c r="C697" s="32">
        <v>30</v>
      </c>
      <c r="D697" s="45" t="s">
        <v>722</v>
      </c>
      <c r="E697" s="32" t="s">
        <v>9</v>
      </c>
      <c r="F697" s="32"/>
      <c r="G697" s="76">
        <f t="shared" si="91"/>
        <v>0</v>
      </c>
      <c r="H697" s="33">
        <v>23.83</v>
      </c>
      <c r="I697" s="34">
        <f t="shared" si="92"/>
        <v>714.9</v>
      </c>
      <c r="J697" s="34" t="s">
        <v>848</v>
      </c>
      <c r="K697" s="34" t="s">
        <v>20</v>
      </c>
      <c r="L697" s="34">
        <f t="shared" si="93"/>
        <v>0</v>
      </c>
      <c r="M697" s="34" t="s">
        <v>849</v>
      </c>
      <c r="N697" s="34" t="s">
        <v>840</v>
      </c>
      <c r="O697" s="34">
        <f t="shared" si="90"/>
        <v>0</v>
      </c>
      <c r="P697" s="34" t="s">
        <v>936</v>
      </c>
      <c r="Q697" s="36" t="s">
        <v>840</v>
      </c>
      <c r="R697" s="34">
        <f t="shared" si="94"/>
        <v>0</v>
      </c>
      <c r="S697" s="34" t="s">
        <v>904</v>
      </c>
      <c r="T697" s="37" t="s">
        <v>840</v>
      </c>
      <c r="U697" s="34">
        <f t="shared" si="95"/>
        <v>0</v>
      </c>
      <c r="V697" s="38" t="s">
        <v>840</v>
      </c>
      <c r="W697" s="37" t="s">
        <v>840</v>
      </c>
      <c r="X697" s="34">
        <f t="shared" si="96"/>
        <v>0</v>
      </c>
      <c r="Y697" s="38" t="s">
        <v>840</v>
      </c>
      <c r="Z697" s="39">
        <f t="shared" si="97"/>
        <v>23.83</v>
      </c>
      <c r="AA697" s="40">
        <f t="shared" si="98"/>
        <v>714.9</v>
      </c>
      <c r="AB697" s="30"/>
    </row>
    <row r="698" spans="1:28" s="19" customFormat="1" ht="57" x14ac:dyDescent="0.3">
      <c r="A698" s="31">
        <v>687</v>
      </c>
      <c r="B698" s="74">
        <v>8307</v>
      </c>
      <c r="C698" s="32">
        <v>30</v>
      </c>
      <c r="D698" s="45" t="s">
        <v>723</v>
      </c>
      <c r="E698" s="32" t="s">
        <v>9</v>
      </c>
      <c r="F698" s="32"/>
      <c r="G698" s="76">
        <f t="shared" si="91"/>
        <v>0</v>
      </c>
      <c r="H698" s="33">
        <v>19.5</v>
      </c>
      <c r="I698" s="34">
        <f t="shared" si="92"/>
        <v>585</v>
      </c>
      <c r="J698" s="34" t="s">
        <v>848</v>
      </c>
      <c r="K698" s="34" t="s">
        <v>20</v>
      </c>
      <c r="L698" s="34">
        <f t="shared" si="93"/>
        <v>0</v>
      </c>
      <c r="M698" s="34" t="s">
        <v>849</v>
      </c>
      <c r="N698" s="41" t="s">
        <v>840</v>
      </c>
      <c r="O698" s="34">
        <f t="shared" si="90"/>
        <v>0</v>
      </c>
      <c r="P698" s="34" t="s">
        <v>936</v>
      </c>
      <c r="Q698" s="36" t="s">
        <v>840</v>
      </c>
      <c r="R698" s="34">
        <f t="shared" si="94"/>
        <v>0</v>
      </c>
      <c r="S698" s="34" t="s">
        <v>904</v>
      </c>
      <c r="T698" s="37" t="s">
        <v>840</v>
      </c>
      <c r="U698" s="34">
        <f t="shared" si="95"/>
        <v>0</v>
      </c>
      <c r="V698" s="38" t="s">
        <v>840</v>
      </c>
      <c r="W698" s="37" t="s">
        <v>840</v>
      </c>
      <c r="X698" s="34">
        <f t="shared" si="96"/>
        <v>0</v>
      </c>
      <c r="Y698" s="38" t="s">
        <v>840</v>
      </c>
      <c r="Z698" s="39">
        <f t="shared" si="97"/>
        <v>19.5</v>
      </c>
      <c r="AA698" s="40">
        <f t="shared" si="98"/>
        <v>585</v>
      </c>
      <c r="AB698" s="30"/>
    </row>
    <row r="699" spans="1:28" s="19" customFormat="1" ht="57" x14ac:dyDescent="0.3">
      <c r="A699" s="31">
        <v>688</v>
      </c>
      <c r="B699" s="74">
        <v>8316</v>
      </c>
      <c r="C699" s="32">
        <v>227</v>
      </c>
      <c r="D699" s="45" t="s">
        <v>724</v>
      </c>
      <c r="E699" s="32" t="s">
        <v>9</v>
      </c>
      <c r="F699" s="32"/>
      <c r="G699" s="76">
        <f t="shared" si="91"/>
        <v>0</v>
      </c>
      <c r="H699" s="33">
        <v>10.54</v>
      </c>
      <c r="I699" s="34">
        <f t="shared" si="92"/>
        <v>2392.58</v>
      </c>
      <c r="J699" s="34" t="s">
        <v>848</v>
      </c>
      <c r="K699" s="34" t="s">
        <v>20</v>
      </c>
      <c r="L699" s="34">
        <f t="shared" si="93"/>
        <v>0</v>
      </c>
      <c r="M699" s="34" t="s">
        <v>849</v>
      </c>
      <c r="N699" s="34" t="s">
        <v>840</v>
      </c>
      <c r="O699" s="34">
        <f t="shared" si="90"/>
        <v>0</v>
      </c>
      <c r="P699" s="34" t="s">
        <v>936</v>
      </c>
      <c r="Q699" s="36" t="s">
        <v>840</v>
      </c>
      <c r="R699" s="34">
        <f t="shared" si="94"/>
        <v>0</v>
      </c>
      <c r="S699" s="34" t="s">
        <v>904</v>
      </c>
      <c r="T699" s="37">
        <v>381</v>
      </c>
      <c r="U699" s="34">
        <f t="shared" si="95"/>
        <v>86487</v>
      </c>
      <c r="V699" s="38" t="s">
        <v>928</v>
      </c>
      <c r="W699" s="37" t="s">
        <v>840</v>
      </c>
      <c r="X699" s="34">
        <f t="shared" si="96"/>
        <v>0</v>
      </c>
      <c r="Y699" s="38" t="s">
        <v>840</v>
      </c>
      <c r="Z699" s="39">
        <f t="shared" si="97"/>
        <v>195.76999999999998</v>
      </c>
      <c r="AA699" s="40">
        <f t="shared" si="98"/>
        <v>44439.789999999994</v>
      </c>
      <c r="AB699" s="30"/>
    </row>
    <row r="700" spans="1:28" s="19" customFormat="1" ht="15.95" customHeight="1" x14ac:dyDescent="0.3">
      <c r="A700" s="31">
        <v>689</v>
      </c>
      <c r="B700" s="74">
        <v>8318</v>
      </c>
      <c r="C700" s="32">
        <v>202</v>
      </c>
      <c r="D700" s="45" t="s">
        <v>725</v>
      </c>
      <c r="E700" s="32" t="s">
        <v>9</v>
      </c>
      <c r="F700" s="32"/>
      <c r="G700" s="76">
        <f t="shared" si="91"/>
        <v>0</v>
      </c>
      <c r="H700" s="33">
        <v>14.22</v>
      </c>
      <c r="I700" s="34">
        <f t="shared" si="92"/>
        <v>2872.44</v>
      </c>
      <c r="J700" s="34" t="s">
        <v>848</v>
      </c>
      <c r="K700" s="34" t="s">
        <v>20</v>
      </c>
      <c r="L700" s="34">
        <f t="shared" si="93"/>
        <v>0</v>
      </c>
      <c r="M700" s="34" t="s">
        <v>849</v>
      </c>
      <c r="N700" s="41" t="s">
        <v>840</v>
      </c>
      <c r="O700" s="34">
        <f t="shared" si="90"/>
        <v>0</v>
      </c>
      <c r="P700" s="34" t="s">
        <v>936</v>
      </c>
      <c r="Q700" s="36" t="s">
        <v>840</v>
      </c>
      <c r="R700" s="34">
        <f t="shared" si="94"/>
        <v>0</v>
      </c>
      <c r="S700" s="34" t="s">
        <v>904</v>
      </c>
      <c r="T700" s="37">
        <v>160</v>
      </c>
      <c r="U700" s="34">
        <f t="shared" si="95"/>
        <v>32320</v>
      </c>
      <c r="V700" s="38" t="s">
        <v>928</v>
      </c>
      <c r="W700" s="37">
        <v>8.9</v>
      </c>
      <c r="X700" s="34">
        <f t="shared" si="96"/>
        <v>1797.8000000000002</v>
      </c>
      <c r="Y700" s="38" t="s">
        <v>933</v>
      </c>
      <c r="Z700" s="39">
        <f t="shared" si="97"/>
        <v>14.22</v>
      </c>
      <c r="AA700" s="40">
        <f t="shared" si="98"/>
        <v>2872.44</v>
      </c>
      <c r="AB700" s="30"/>
    </row>
    <row r="701" spans="1:28" s="19" customFormat="1" ht="57" x14ac:dyDescent="0.3">
      <c r="A701" s="31">
        <v>690</v>
      </c>
      <c r="B701" s="74">
        <v>8319</v>
      </c>
      <c r="C701" s="32">
        <v>34</v>
      </c>
      <c r="D701" s="45" t="s">
        <v>726</v>
      </c>
      <c r="E701" s="32" t="s">
        <v>9</v>
      </c>
      <c r="F701" s="32"/>
      <c r="G701" s="76">
        <f t="shared" si="91"/>
        <v>0</v>
      </c>
      <c r="H701" s="33">
        <v>21.16</v>
      </c>
      <c r="I701" s="34">
        <f t="shared" si="92"/>
        <v>719.44</v>
      </c>
      <c r="J701" s="34" t="s">
        <v>848</v>
      </c>
      <c r="K701" s="34" t="s">
        <v>20</v>
      </c>
      <c r="L701" s="34">
        <f t="shared" si="93"/>
        <v>0</v>
      </c>
      <c r="M701" s="34" t="s">
        <v>849</v>
      </c>
      <c r="N701" s="41" t="s">
        <v>840</v>
      </c>
      <c r="O701" s="34">
        <f t="shared" si="90"/>
        <v>0</v>
      </c>
      <c r="P701" s="34" t="s">
        <v>936</v>
      </c>
      <c r="Q701" s="36" t="s">
        <v>840</v>
      </c>
      <c r="R701" s="34">
        <f t="shared" si="94"/>
        <v>0</v>
      </c>
      <c r="S701" s="34" t="s">
        <v>904</v>
      </c>
      <c r="T701" s="37">
        <v>246</v>
      </c>
      <c r="U701" s="34">
        <f t="shared" si="95"/>
        <v>8364</v>
      </c>
      <c r="V701" s="38" t="s">
        <v>928</v>
      </c>
      <c r="W701" s="37">
        <v>14.6</v>
      </c>
      <c r="X701" s="34">
        <f t="shared" si="96"/>
        <v>496.4</v>
      </c>
      <c r="Y701" s="38" t="s">
        <v>933</v>
      </c>
      <c r="Z701" s="39">
        <f t="shared" si="97"/>
        <v>21.16</v>
      </c>
      <c r="AA701" s="40">
        <f t="shared" si="98"/>
        <v>719.44</v>
      </c>
      <c r="AB701" s="30"/>
    </row>
    <row r="702" spans="1:28" s="19" customFormat="1" ht="57" x14ac:dyDescent="0.3">
      <c r="A702" s="31">
        <v>691</v>
      </c>
      <c r="B702" s="74">
        <v>8320</v>
      </c>
      <c r="C702" s="32">
        <v>10</v>
      </c>
      <c r="D702" s="45" t="s">
        <v>727</v>
      </c>
      <c r="E702" s="32" t="s">
        <v>9</v>
      </c>
      <c r="F702" s="32"/>
      <c r="G702" s="76">
        <f t="shared" si="91"/>
        <v>0</v>
      </c>
      <c r="H702" s="33">
        <v>32.799999999999997</v>
      </c>
      <c r="I702" s="34">
        <f t="shared" si="92"/>
        <v>328</v>
      </c>
      <c r="J702" s="34" t="s">
        <v>848</v>
      </c>
      <c r="K702" s="34" t="s">
        <v>20</v>
      </c>
      <c r="L702" s="34">
        <f t="shared" si="93"/>
        <v>0</v>
      </c>
      <c r="M702" s="34" t="s">
        <v>849</v>
      </c>
      <c r="N702" s="41" t="s">
        <v>840</v>
      </c>
      <c r="O702" s="34">
        <f t="shared" si="90"/>
        <v>0</v>
      </c>
      <c r="P702" s="34" t="s">
        <v>936</v>
      </c>
      <c r="Q702" s="36" t="s">
        <v>840</v>
      </c>
      <c r="R702" s="34">
        <f t="shared" si="94"/>
        <v>0</v>
      </c>
      <c r="S702" s="34" t="s">
        <v>904</v>
      </c>
      <c r="T702" s="37">
        <v>312</v>
      </c>
      <c r="U702" s="34">
        <f t="shared" si="95"/>
        <v>3120</v>
      </c>
      <c r="V702" s="38" t="s">
        <v>928</v>
      </c>
      <c r="W702" s="37">
        <v>15.75</v>
      </c>
      <c r="X702" s="34">
        <f t="shared" si="96"/>
        <v>157.5</v>
      </c>
      <c r="Y702" s="38" t="s">
        <v>933</v>
      </c>
      <c r="Z702" s="39">
        <f t="shared" si="97"/>
        <v>32.799999999999997</v>
      </c>
      <c r="AA702" s="40">
        <f t="shared" si="98"/>
        <v>328</v>
      </c>
      <c r="AB702" s="30"/>
    </row>
    <row r="703" spans="1:28" s="19" customFormat="1" ht="57" x14ac:dyDescent="0.3">
      <c r="A703" s="31">
        <v>692</v>
      </c>
      <c r="B703" s="74">
        <v>8321</v>
      </c>
      <c r="C703" s="32">
        <v>46</v>
      </c>
      <c r="D703" s="45" t="s">
        <v>728</v>
      </c>
      <c r="E703" s="32" t="s">
        <v>9</v>
      </c>
      <c r="F703" s="32"/>
      <c r="G703" s="76">
        <f t="shared" si="91"/>
        <v>0</v>
      </c>
      <c r="H703" s="33">
        <v>39.31</v>
      </c>
      <c r="I703" s="34">
        <f t="shared" si="92"/>
        <v>1808.2600000000002</v>
      </c>
      <c r="J703" s="34" t="s">
        <v>848</v>
      </c>
      <c r="K703" s="34" t="s">
        <v>20</v>
      </c>
      <c r="L703" s="34">
        <f t="shared" si="93"/>
        <v>0</v>
      </c>
      <c r="M703" s="34" t="s">
        <v>849</v>
      </c>
      <c r="N703" s="41" t="s">
        <v>840</v>
      </c>
      <c r="O703" s="34">
        <f t="shared" si="90"/>
        <v>0</v>
      </c>
      <c r="P703" s="34" t="s">
        <v>936</v>
      </c>
      <c r="Q703" s="36" t="s">
        <v>840</v>
      </c>
      <c r="R703" s="34">
        <f t="shared" si="94"/>
        <v>0</v>
      </c>
      <c r="S703" s="34" t="s">
        <v>904</v>
      </c>
      <c r="T703" s="37">
        <v>403</v>
      </c>
      <c r="U703" s="34">
        <f t="shared" si="95"/>
        <v>18538</v>
      </c>
      <c r="V703" s="38" t="s">
        <v>928</v>
      </c>
      <c r="W703" s="37">
        <v>24.3</v>
      </c>
      <c r="X703" s="34">
        <f t="shared" si="96"/>
        <v>1117.8</v>
      </c>
      <c r="Y703" s="38" t="s">
        <v>933</v>
      </c>
      <c r="Z703" s="39">
        <f t="shared" si="97"/>
        <v>39.31</v>
      </c>
      <c r="AA703" s="40">
        <f t="shared" si="98"/>
        <v>1808.2600000000002</v>
      </c>
      <c r="AB703" s="30"/>
    </row>
    <row r="704" spans="1:28" s="19" customFormat="1" ht="57" x14ac:dyDescent="0.3">
      <c r="A704" s="31">
        <v>693</v>
      </c>
      <c r="B704" s="74">
        <v>8322</v>
      </c>
      <c r="C704" s="32">
        <v>216</v>
      </c>
      <c r="D704" s="45" t="s">
        <v>729</v>
      </c>
      <c r="E704" s="32" t="s">
        <v>9</v>
      </c>
      <c r="F704" s="32"/>
      <c r="G704" s="76">
        <f t="shared" si="91"/>
        <v>0</v>
      </c>
      <c r="H704" s="33">
        <v>8.1300000000000008</v>
      </c>
      <c r="I704" s="34">
        <f t="shared" si="92"/>
        <v>1756.0800000000002</v>
      </c>
      <c r="J704" s="34" t="s">
        <v>848</v>
      </c>
      <c r="K704" s="34" t="s">
        <v>20</v>
      </c>
      <c r="L704" s="34">
        <f t="shared" si="93"/>
        <v>0</v>
      </c>
      <c r="M704" s="34" t="s">
        <v>849</v>
      </c>
      <c r="N704" s="41" t="s">
        <v>840</v>
      </c>
      <c r="O704" s="34">
        <f t="shared" si="90"/>
        <v>0</v>
      </c>
      <c r="P704" s="34" t="s">
        <v>936</v>
      </c>
      <c r="Q704" s="36" t="s">
        <v>840</v>
      </c>
      <c r="R704" s="34">
        <f t="shared" si="94"/>
        <v>0</v>
      </c>
      <c r="S704" s="34" t="s">
        <v>904</v>
      </c>
      <c r="T704" s="37">
        <v>91</v>
      </c>
      <c r="U704" s="34">
        <f t="shared" si="95"/>
        <v>19656</v>
      </c>
      <c r="V704" s="38" t="s">
        <v>928</v>
      </c>
      <c r="W704" s="37">
        <v>4.9000000000000004</v>
      </c>
      <c r="X704" s="34">
        <f t="shared" si="96"/>
        <v>1058.4000000000001</v>
      </c>
      <c r="Y704" s="38" t="s">
        <v>933</v>
      </c>
      <c r="Z704" s="39">
        <f t="shared" si="97"/>
        <v>8.1300000000000008</v>
      </c>
      <c r="AA704" s="40">
        <f t="shared" si="98"/>
        <v>1756.0800000000002</v>
      </c>
      <c r="AB704" s="30"/>
    </row>
    <row r="705" spans="1:28" s="19" customFormat="1" ht="57" x14ac:dyDescent="0.3">
      <c r="A705" s="31">
        <v>694</v>
      </c>
      <c r="B705" s="74">
        <v>12023</v>
      </c>
      <c r="C705" s="32">
        <v>2</v>
      </c>
      <c r="D705" s="45" t="s">
        <v>730</v>
      </c>
      <c r="E705" s="32" t="s">
        <v>8</v>
      </c>
      <c r="F705" s="32"/>
      <c r="G705" s="76">
        <f t="shared" si="91"/>
        <v>0</v>
      </c>
      <c r="H705" s="33">
        <v>143</v>
      </c>
      <c r="I705" s="34">
        <f t="shared" si="92"/>
        <v>286</v>
      </c>
      <c r="J705" s="34" t="s">
        <v>848</v>
      </c>
      <c r="K705" s="39" t="s">
        <v>20</v>
      </c>
      <c r="L705" s="34">
        <f t="shared" si="93"/>
        <v>0</v>
      </c>
      <c r="M705" s="34" t="s">
        <v>849</v>
      </c>
      <c r="N705" s="34" t="s">
        <v>840</v>
      </c>
      <c r="O705" s="34">
        <f t="shared" si="90"/>
        <v>0</v>
      </c>
      <c r="P705" s="34" t="s">
        <v>936</v>
      </c>
      <c r="Q705" s="36" t="s">
        <v>840</v>
      </c>
      <c r="R705" s="34">
        <f t="shared" si="94"/>
        <v>0</v>
      </c>
      <c r="S705" s="34" t="s">
        <v>904</v>
      </c>
      <c r="T705" s="37" t="s">
        <v>840</v>
      </c>
      <c r="U705" s="34">
        <f t="shared" si="95"/>
        <v>0</v>
      </c>
      <c r="V705" s="38" t="s">
        <v>840</v>
      </c>
      <c r="W705" s="37" t="s">
        <v>840</v>
      </c>
      <c r="X705" s="34">
        <f t="shared" si="96"/>
        <v>0</v>
      </c>
      <c r="Y705" s="38" t="s">
        <v>840</v>
      </c>
      <c r="Z705" s="39">
        <f t="shared" si="97"/>
        <v>143</v>
      </c>
      <c r="AA705" s="40">
        <f t="shared" si="98"/>
        <v>286</v>
      </c>
      <c r="AB705" s="30"/>
    </row>
    <row r="706" spans="1:28" s="19" customFormat="1" ht="42.75" x14ac:dyDescent="0.3">
      <c r="A706" s="31">
        <v>695</v>
      </c>
      <c r="B706" s="74">
        <v>12066</v>
      </c>
      <c r="C706" s="32">
        <v>5</v>
      </c>
      <c r="D706" s="45" t="s">
        <v>731</v>
      </c>
      <c r="E706" s="32" t="s">
        <v>9</v>
      </c>
      <c r="F706" s="32"/>
      <c r="G706" s="76">
        <f t="shared" si="91"/>
        <v>0</v>
      </c>
      <c r="H706" s="33" t="s">
        <v>20</v>
      </c>
      <c r="I706" s="34">
        <f t="shared" si="92"/>
        <v>0</v>
      </c>
      <c r="J706" s="34" t="s">
        <v>904</v>
      </c>
      <c r="K706" s="34" t="s">
        <v>20</v>
      </c>
      <c r="L706" s="34">
        <f t="shared" si="93"/>
        <v>0</v>
      </c>
      <c r="M706" s="34" t="s">
        <v>849</v>
      </c>
      <c r="N706" s="34" t="s">
        <v>840</v>
      </c>
      <c r="O706" s="34">
        <f t="shared" si="90"/>
        <v>0</v>
      </c>
      <c r="P706" s="34" t="s">
        <v>936</v>
      </c>
      <c r="Q706" s="36" t="s">
        <v>840</v>
      </c>
      <c r="R706" s="34">
        <f t="shared" si="94"/>
        <v>0</v>
      </c>
      <c r="S706" s="34" t="s">
        <v>904</v>
      </c>
      <c r="T706" s="37">
        <v>91</v>
      </c>
      <c r="U706" s="34">
        <f t="shared" si="95"/>
        <v>455</v>
      </c>
      <c r="V706" s="38" t="s">
        <v>928</v>
      </c>
      <c r="W706" s="37">
        <v>4.4000000000000004</v>
      </c>
      <c r="X706" s="34">
        <f t="shared" si="96"/>
        <v>22</v>
      </c>
      <c r="Y706" s="38" t="s">
        <v>933</v>
      </c>
      <c r="Z706" s="39">
        <f t="shared" si="97"/>
        <v>47.699999999999996</v>
      </c>
      <c r="AA706" s="40">
        <f t="shared" si="98"/>
        <v>238.49999999999997</v>
      </c>
      <c r="AB706" s="30"/>
    </row>
    <row r="707" spans="1:28" s="19" customFormat="1" ht="57" x14ac:dyDescent="0.3">
      <c r="A707" s="31">
        <v>696</v>
      </c>
      <c r="B707" s="74">
        <v>12067</v>
      </c>
      <c r="C707" s="32">
        <v>5</v>
      </c>
      <c r="D707" s="45" t="s">
        <v>732</v>
      </c>
      <c r="E707" s="32" t="s">
        <v>9</v>
      </c>
      <c r="F707" s="32"/>
      <c r="G707" s="76">
        <f t="shared" si="91"/>
        <v>0</v>
      </c>
      <c r="H707" s="33">
        <v>23.400000000000002</v>
      </c>
      <c r="I707" s="34">
        <f t="shared" si="92"/>
        <v>117.00000000000001</v>
      </c>
      <c r="J707" s="34" t="s">
        <v>848</v>
      </c>
      <c r="K707" s="39" t="s">
        <v>20</v>
      </c>
      <c r="L707" s="34">
        <f t="shared" si="93"/>
        <v>0</v>
      </c>
      <c r="M707" s="34" t="s">
        <v>849</v>
      </c>
      <c r="N707" s="34" t="s">
        <v>840</v>
      </c>
      <c r="O707" s="34">
        <f t="shared" si="90"/>
        <v>0</v>
      </c>
      <c r="P707" s="34" t="s">
        <v>936</v>
      </c>
      <c r="Q707" s="36" t="s">
        <v>840</v>
      </c>
      <c r="R707" s="34">
        <f t="shared" si="94"/>
        <v>0</v>
      </c>
      <c r="S707" s="34" t="s">
        <v>904</v>
      </c>
      <c r="T707" s="37">
        <v>341.25</v>
      </c>
      <c r="U707" s="34">
        <f t="shared" si="95"/>
        <v>1706.25</v>
      </c>
      <c r="V707" s="38" t="s">
        <v>928</v>
      </c>
      <c r="W707" s="37">
        <v>5.8</v>
      </c>
      <c r="X707" s="34">
        <f t="shared" si="96"/>
        <v>29</v>
      </c>
      <c r="Y707" s="38" t="s">
        <v>933</v>
      </c>
      <c r="Z707" s="39">
        <f t="shared" si="97"/>
        <v>23.400000000000002</v>
      </c>
      <c r="AA707" s="40">
        <f t="shared" si="98"/>
        <v>117.00000000000001</v>
      </c>
      <c r="AB707" s="30"/>
    </row>
    <row r="708" spans="1:28" s="91" customFormat="1" ht="28.5" x14ac:dyDescent="0.3">
      <c r="A708" s="80">
        <v>697</v>
      </c>
      <c r="B708" s="81">
        <v>12206</v>
      </c>
      <c r="C708" s="80">
        <v>8</v>
      </c>
      <c r="D708" s="82" t="s">
        <v>733</v>
      </c>
      <c r="E708" s="80" t="s">
        <v>9</v>
      </c>
      <c r="F708" s="80"/>
      <c r="G708" s="83">
        <f t="shared" si="91"/>
        <v>0</v>
      </c>
      <c r="H708" s="84" t="s">
        <v>20</v>
      </c>
      <c r="I708" s="85">
        <f t="shared" si="92"/>
        <v>0</v>
      </c>
      <c r="J708" s="85" t="s">
        <v>904</v>
      </c>
      <c r="K708" s="89" t="s">
        <v>20</v>
      </c>
      <c r="L708" s="85">
        <f t="shared" si="93"/>
        <v>0</v>
      </c>
      <c r="M708" s="85" t="s">
        <v>849</v>
      </c>
      <c r="N708" s="85" t="s">
        <v>840</v>
      </c>
      <c r="O708" s="85">
        <f t="shared" si="90"/>
        <v>0</v>
      </c>
      <c r="P708" s="85" t="s">
        <v>936</v>
      </c>
      <c r="Q708" s="86" t="s">
        <v>840</v>
      </c>
      <c r="R708" s="85">
        <f t="shared" si="94"/>
        <v>0</v>
      </c>
      <c r="S708" s="85" t="s">
        <v>904</v>
      </c>
      <c r="T708" s="87" t="s">
        <v>840</v>
      </c>
      <c r="U708" s="85">
        <f t="shared" si="95"/>
        <v>0</v>
      </c>
      <c r="V708" s="88" t="s">
        <v>840</v>
      </c>
      <c r="W708" s="87" t="s">
        <v>840</v>
      </c>
      <c r="X708" s="85">
        <f t="shared" si="96"/>
        <v>0</v>
      </c>
      <c r="Y708" s="88" t="s">
        <v>840</v>
      </c>
      <c r="Z708" s="89" t="str">
        <f t="shared" si="97"/>
        <v>No cotiza</v>
      </c>
      <c r="AA708" s="89">
        <f t="shared" si="98"/>
        <v>0</v>
      </c>
      <c r="AB708" s="90"/>
    </row>
    <row r="709" spans="1:28" s="91" customFormat="1" ht="28.5" x14ac:dyDescent="0.3">
      <c r="A709" s="80">
        <v>698</v>
      </c>
      <c r="B709" s="81">
        <v>12209</v>
      </c>
      <c r="C709" s="80">
        <v>7</v>
      </c>
      <c r="D709" s="82" t="s">
        <v>734</v>
      </c>
      <c r="E709" s="80" t="s">
        <v>9</v>
      </c>
      <c r="F709" s="80"/>
      <c r="G709" s="83">
        <f t="shared" si="91"/>
        <v>0</v>
      </c>
      <c r="H709" s="84" t="s">
        <v>20</v>
      </c>
      <c r="I709" s="85">
        <f t="shared" si="92"/>
        <v>0</v>
      </c>
      <c r="J709" s="85" t="s">
        <v>904</v>
      </c>
      <c r="K709" s="85" t="s">
        <v>20</v>
      </c>
      <c r="L709" s="85">
        <f t="shared" si="93"/>
        <v>0</v>
      </c>
      <c r="M709" s="85" t="s">
        <v>849</v>
      </c>
      <c r="N709" s="85" t="s">
        <v>840</v>
      </c>
      <c r="O709" s="85">
        <f t="shared" si="90"/>
        <v>0</v>
      </c>
      <c r="P709" s="85" t="s">
        <v>936</v>
      </c>
      <c r="Q709" s="86" t="s">
        <v>840</v>
      </c>
      <c r="R709" s="85">
        <f t="shared" si="94"/>
        <v>0</v>
      </c>
      <c r="S709" s="85" t="s">
        <v>904</v>
      </c>
      <c r="T709" s="87" t="s">
        <v>840</v>
      </c>
      <c r="U709" s="85">
        <f t="shared" si="95"/>
        <v>0</v>
      </c>
      <c r="V709" s="88" t="s">
        <v>840</v>
      </c>
      <c r="W709" s="87" t="s">
        <v>840</v>
      </c>
      <c r="X709" s="85">
        <f t="shared" si="96"/>
        <v>0</v>
      </c>
      <c r="Y709" s="88" t="s">
        <v>840</v>
      </c>
      <c r="Z709" s="89" t="str">
        <f t="shared" si="97"/>
        <v>No cotiza</v>
      </c>
      <c r="AA709" s="89">
        <f t="shared" si="98"/>
        <v>0</v>
      </c>
      <c r="AB709" s="90"/>
    </row>
    <row r="710" spans="1:28" s="19" customFormat="1" ht="42.75" x14ac:dyDescent="0.3">
      <c r="A710" s="31">
        <v>699</v>
      </c>
      <c r="B710" s="74">
        <v>12210</v>
      </c>
      <c r="C710" s="32">
        <v>8</v>
      </c>
      <c r="D710" s="45" t="s">
        <v>735</v>
      </c>
      <c r="E710" s="32" t="s">
        <v>9</v>
      </c>
      <c r="F710" s="32"/>
      <c r="G710" s="76">
        <f t="shared" si="91"/>
        <v>0</v>
      </c>
      <c r="H710" s="33" t="s">
        <v>20</v>
      </c>
      <c r="I710" s="34">
        <f t="shared" si="92"/>
        <v>0</v>
      </c>
      <c r="J710" s="34" t="s">
        <v>904</v>
      </c>
      <c r="K710" s="34" t="s">
        <v>20</v>
      </c>
      <c r="L710" s="34">
        <f t="shared" si="93"/>
        <v>0</v>
      </c>
      <c r="M710" s="34" t="s">
        <v>849</v>
      </c>
      <c r="N710" s="41" t="s">
        <v>840</v>
      </c>
      <c r="O710" s="34">
        <f t="shared" si="90"/>
        <v>0</v>
      </c>
      <c r="P710" s="34" t="s">
        <v>936</v>
      </c>
      <c r="Q710" s="36" t="s">
        <v>840</v>
      </c>
      <c r="R710" s="34">
        <f t="shared" si="94"/>
        <v>0</v>
      </c>
      <c r="S710" s="34" t="s">
        <v>904</v>
      </c>
      <c r="T710" s="37">
        <v>85</v>
      </c>
      <c r="U710" s="34">
        <f t="shared" si="95"/>
        <v>680</v>
      </c>
      <c r="V710" s="38" t="s">
        <v>928</v>
      </c>
      <c r="W710" s="37" t="s">
        <v>840</v>
      </c>
      <c r="X710" s="34">
        <f t="shared" si="96"/>
        <v>0</v>
      </c>
      <c r="Y710" s="38" t="s">
        <v>840</v>
      </c>
      <c r="Z710" s="39">
        <f t="shared" si="97"/>
        <v>85</v>
      </c>
      <c r="AA710" s="40">
        <f t="shared" si="98"/>
        <v>680</v>
      </c>
      <c r="AB710" s="30"/>
    </row>
    <row r="711" spans="1:28" s="91" customFormat="1" ht="28.5" x14ac:dyDescent="0.3">
      <c r="A711" s="80">
        <v>700</v>
      </c>
      <c r="B711" s="81">
        <v>12211</v>
      </c>
      <c r="C711" s="80">
        <v>4</v>
      </c>
      <c r="D711" s="82" t="s">
        <v>736</v>
      </c>
      <c r="E711" s="80" t="s">
        <v>9</v>
      </c>
      <c r="F711" s="80"/>
      <c r="G711" s="83">
        <f t="shared" si="91"/>
        <v>0</v>
      </c>
      <c r="H711" s="84" t="s">
        <v>20</v>
      </c>
      <c r="I711" s="85">
        <f t="shared" si="92"/>
        <v>0</v>
      </c>
      <c r="J711" s="85" t="s">
        <v>904</v>
      </c>
      <c r="K711" s="85" t="s">
        <v>20</v>
      </c>
      <c r="L711" s="85">
        <f t="shared" si="93"/>
        <v>0</v>
      </c>
      <c r="M711" s="85" t="s">
        <v>849</v>
      </c>
      <c r="N711" s="92" t="s">
        <v>840</v>
      </c>
      <c r="O711" s="85">
        <f t="shared" si="90"/>
        <v>0</v>
      </c>
      <c r="P711" s="85" t="s">
        <v>936</v>
      </c>
      <c r="Q711" s="86" t="s">
        <v>840</v>
      </c>
      <c r="R711" s="85">
        <f t="shared" si="94"/>
        <v>0</v>
      </c>
      <c r="S711" s="85" t="s">
        <v>904</v>
      </c>
      <c r="T711" s="87" t="s">
        <v>840</v>
      </c>
      <c r="U711" s="85">
        <f t="shared" si="95"/>
        <v>0</v>
      </c>
      <c r="V711" s="88" t="s">
        <v>840</v>
      </c>
      <c r="W711" s="87" t="s">
        <v>840</v>
      </c>
      <c r="X711" s="85">
        <f t="shared" si="96"/>
        <v>0</v>
      </c>
      <c r="Y711" s="88" t="s">
        <v>840</v>
      </c>
      <c r="Z711" s="89" t="str">
        <f t="shared" si="97"/>
        <v>No cotiza</v>
      </c>
      <c r="AA711" s="89">
        <f t="shared" si="98"/>
        <v>0</v>
      </c>
      <c r="AB711" s="90"/>
    </row>
    <row r="712" spans="1:28" s="19" customFormat="1" ht="42.75" x14ac:dyDescent="0.3">
      <c r="A712" s="31">
        <v>701</v>
      </c>
      <c r="B712" s="74">
        <v>12212</v>
      </c>
      <c r="C712" s="32">
        <v>8</v>
      </c>
      <c r="D712" s="45" t="s">
        <v>737</v>
      </c>
      <c r="E712" s="32" t="s">
        <v>836</v>
      </c>
      <c r="F712" s="32"/>
      <c r="G712" s="76">
        <f t="shared" si="91"/>
        <v>0</v>
      </c>
      <c r="H712" s="33" t="s">
        <v>20</v>
      </c>
      <c r="I712" s="34">
        <f t="shared" si="92"/>
        <v>0</v>
      </c>
      <c r="J712" s="34" t="s">
        <v>904</v>
      </c>
      <c r="K712" s="34" t="s">
        <v>20</v>
      </c>
      <c r="L712" s="34">
        <f t="shared" si="93"/>
        <v>0</v>
      </c>
      <c r="M712" s="34" t="s">
        <v>849</v>
      </c>
      <c r="N712" s="41" t="s">
        <v>840</v>
      </c>
      <c r="O712" s="34">
        <f t="shared" si="90"/>
        <v>0</v>
      </c>
      <c r="P712" s="34" t="s">
        <v>936</v>
      </c>
      <c r="Q712" s="36" t="s">
        <v>840</v>
      </c>
      <c r="R712" s="34">
        <f t="shared" si="94"/>
        <v>0</v>
      </c>
      <c r="S712" s="34" t="s">
        <v>904</v>
      </c>
      <c r="T712" s="37">
        <v>39</v>
      </c>
      <c r="U712" s="34">
        <f t="shared" si="95"/>
        <v>312</v>
      </c>
      <c r="V712" s="38" t="s">
        <v>928</v>
      </c>
      <c r="W712" s="37">
        <v>1133</v>
      </c>
      <c r="X712" s="34">
        <f t="shared" si="96"/>
        <v>9064</v>
      </c>
      <c r="Y712" s="38" t="s">
        <v>933</v>
      </c>
      <c r="Z712" s="39">
        <f t="shared" si="97"/>
        <v>586</v>
      </c>
      <c r="AA712" s="40">
        <f t="shared" si="98"/>
        <v>4688</v>
      </c>
      <c r="AB712" s="30"/>
    </row>
    <row r="713" spans="1:28" s="19" customFormat="1" ht="42.75" x14ac:dyDescent="0.3">
      <c r="A713" s="31">
        <v>702</v>
      </c>
      <c r="B713" s="74">
        <v>12237</v>
      </c>
      <c r="C713" s="32">
        <v>12</v>
      </c>
      <c r="D713" s="45" t="s">
        <v>738</v>
      </c>
      <c r="E713" s="32" t="s">
        <v>9</v>
      </c>
      <c r="F713" s="32"/>
      <c r="G713" s="76">
        <f t="shared" si="91"/>
        <v>0</v>
      </c>
      <c r="H713" s="33" t="s">
        <v>20</v>
      </c>
      <c r="I713" s="34">
        <f t="shared" si="92"/>
        <v>0</v>
      </c>
      <c r="J713" s="34" t="s">
        <v>904</v>
      </c>
      <c r="K713" s="39" t="s">
        <v>20</v>
      </c>
      <c r="L713" s="34">
        <f t="shared" si="93"/>
        <v>0</v>
      </c>
      <c r="M713" s="34" t="s">
        <v>849</v>
      </c>
      <c r="N713" s="43">
        <v>820</v>
      </c>
      <c r="O713" s="34">
        <f t="shared" si="90"/>
        <v>9840</v>
      </c>
      <c r="P713" s="34" t="s">
        <v>862</v>
      </c>
      <c r="Q713" s="36" t="s">
        <v>840</v>
      </c>
      <c r="R713" s="34">
        <f t="shared" si="94"/>
        <v>0</v>
      </c>
      <c r="S713" s="34" t="s">
        <v>904</v>
      </c>
      <c r="T713" s="37">
        <v>1156.8</v>
      </c>
      <c r="U713" s="34">
        <f t="shared" si="95"/>
        <v>13881.599999999999</v>
      </c>
      <c r="V713" s="38" t="s">
        <v>928</v>
      </c>
      <c r="W713" s="37" t="s">
        <v>840</v>
      </c>
      <c r="X713" s="34">
        <f t="shared" si="96"/>
        <v>0</v>
      </c>
      <c r="Y713" s="38" t="s">
        <v>840</v>
      </c>
      <c r="Z713" s="39">
        <f t="shared" si="97"/>
        <v>988.4</v>
      </c>
      <c r="AA713" s="40">
        <f t="shared" si="98"/>
        <v>11860.8</v>
      </c>
      <c r="AB713" s="30"/>
    </row>
    <row r="714" spans="1:28" s="19" customFormat="1" ht="42.75" x14ac:dyDescent="0.3">
      <c r="A714" s="31">
        <v>703</v>
      </c>
      <c r="B714" s="74">
        <v>12249</v>
      </c>
      <c r="C714" s="32">
        <v>30</v>
      </c>
      <c r="D714" s="45" t="s">
        <v>739</v>
      </c>
      <c r="E714" s="32" t="s">
        <v>9</v>
      </c>
      <c r="F714" s="32"/>
      <c r="G714" s="76">
        <f t="shared" si="91"/>
        <v>0</v>
      </c>
      <c r="H714" s="33" t="s">
        <v>20</v>
      </c>
      <c r="I714" s="34">
        <f t="shared" si="92"/>
        <v>0</v>
      </c>
      <c r="J714" s="34" t="s">
        <v>904</v>
      </c>
      <c r="K714" s="34" t="s">
        <v>20</v>
      </c>
      <c r="L714" s="34">
        <f t="shared" si="93"/>
        <v>0</v>
      </c>
      <c r="M714" s="34" t="s">
        <v>849</v>
      </c>
      <c r="N714" s="34" t="s">
        <v>840</v>
      </c>
      <c r="O714" s="34">
        <f t="shared" si="90"/>
        <v>0</v>
      </c>
      <c r="P714" s="34" t="s">
        <v>936</v>
      </c>
      <c r="Q714" s="36" t="s">
        <v>840</v>
      </c>
      <c r="R714" s="34">
        <f t="shared" si="94"/>
        <v>0</v>
      </c>
      <c r="S714" s="34" t="s">
        <v>904</v>
      </c>
      <c r="T714" s="37">
        <v>85.2</v>
      </c>
      <c r="U714" s="34">
        <f t="shared" si="95"/>
        <v>2556</v>
      </c>
      <c r="V714" s="38" t="s">
        <v>928</v>
      </c>
      <c r="W714" s="37">
        <v>259.83999999999997</v>
      </c>
      <c r="X714" s="34">
        <f t="shared" si="96"/>
        <v>7795.1999999999989</v>
      </c>
      <c r="Y714" s="38" t="s">
        <v>933</v>
      </c>
      <c r="Z714" s="39">
        <f t="shared" si="97"/>
        <v>172.51999999999998</v>
      </c>
      <c r="AA714" s="40">
        <f t="shared" si="98"/>
        <v>5175.5999999999995</v>
      </c>
      <c r="AB714" s="30"/>
    </row>
    <row r="715" spans="1:28" s="19" customFormat="1" ht="42.75" x14ac:dyDescent="0.3">
      <c r="A715" s="31">
        <v>704</v>
      </c>
      <c r="B715" s="74">
        <v>12621</v>
      </c>
      <c r="C715" s="32">
        <v>10</v>
      </c>
      <c r="D715" s="45" t="s">
        <v>740</v>
      </c>
      <c r="E715" s="32" t="s">
        <v>9</v>
      </c>
      <c r="F715" s="32"/>
      <c r="G715" s="76">
        <f t="shared" si="91"/>
        <v>0</v>
      </c>
      <c r="H715" s="33" t="s">
        <v>20</v>
      </c>
      <c r="I715" s="34">
        <f t="shared" si="92"/>
        <v>0</v>
      </c>
      <c r="J715" s="34" t="s">
        <v>904</v>
      </c>
      <c r="K715" s="34" t="s">
        <v>20</v>
      </c>
      <c r="L715" s="34">
        <f t="shared" si="93"/>
        <v>0</v>
      </c>
      <c r="M715" s="34" t="s">
        <v>849</v>
      </c>
      <c r="N715" s="34" t="s">
        <v>840</v>
      </c>
      <c r="O715" s="34">
        <f t="shared" si="90"/>
        <v>0</v>
      </c>
      <c r="P715" s="34" t="s">
        <v>936</v>
      </c>
      <c r="Q715" s="36" t="s">
        <v>840</v>
      </c>
      <c r="R715" s="34">
        <f t="shared" si="94"/>
        <v>0</v>
      </c>
      <c r="S715" s="34" t="s">
        <v>904</v>
      </c>
      <c r="T715" s="37">
        <v>1300</v>
      </c>
      <c r="U715" s="34">
        <f t="shared" si="95"/>
        <v>13000</v>
      </c>
      <c r="V715" s="38" t="s">
        <v>928</v>
      </c>
      <c r="W715" s="37" t="s">
        <v>840</v>
      </c>
      <c r="X715" s="34">
        <f t="shared" si="96"/>
        <v>0</v>
      </c>
      <c r="Y715" s="38" t="s">
        <v>840</v>
      </c>
      <c r="Z715" s="39">
        <f t="shared" si="97"/>
        <v>1300</v>
      </c>
      <c r="AA715" s="40">
        <f t="shared" si="98"/>
        <v>13000</v>
      </c>
      <c r="AB715" s="30"/>
    </row>
    <row r="716" spans="1:28" s="91" customFormat="1" ht="28.5" x14ac:dyDescent="0.3">
      <c r="A716" s="80">
        <v>705</v>
      </c>
      <c r="B716" s="81">
        <v>14475</v>
      </c>
      <c r="C716" s="80">
        <v>5</v>
      </c>
      <c r="D716" s="82" t="s">
        <v>741</v>
      </c>
      <c r="E716" s="80" t="s">
        <v>9</v>
      </c>
      <c r="F716" s="80"/>
      <c r="G716" s="83">
        <f t="shared" si="91"/>
        <v>0</v>
      </c>
      <c r="H716" s="84" t="s">
        <v>20</v>
      </c>
      <c r="I716" s="85">
        <f t="shared" si="92"/>
        <v>0</v>
      </c>
      <c r="J716" s="85" t="s">
        <v>904</v>
      </c>
      <c r="K716" s="85" t="s">
        <v>20</v>
      </c>
      <c r="L716" s="85">
        <f t="shared" si="93"/>
        <v>0</v>
      </c>
      <c r="M716" s="85" t="s">
        <v>849</v>
      </c>
      <c r="N716" s="85" t="s">
        <v>840</v>
      </c>
      <c r="O716" s="85">
        <f t="shared" ref="O716:O779" si="99">IFERROR($C716*N716,0)</f>
        <v>0</v>
      </c>
      <c r="P716" s="85" t="s">
        <v>936</v>
      </c>
      <c r="Q716" s="86" t="s">
        <v>840</v>
      </c>
      <c r="R716" s="85">
        <f t="shared" si="94"/>
        <v>0</v>
      </c>
      <c r="S716" s="85" t="s">
        <v>904</v>
      </c>
      <c r="T716" s="87" t="s">
        <v>840</v>
      </c>
      <c r="U716" s="85">
        <f t="shared" si="95"/>
        <v>0</v>
      </c>
      <c r="V716" s="88" t="s">
        <v>840</v>
      </c>
      <c r="W716" s="87" t="s">
        <v>840</v>
      </c>
      <c r="X716" s="85">
        <f t="shared" si="96"/>
        <v>0</v>
      </c>
      <c r="Y716" s="88" t="s">
        <v>840</v>
      </c>
      <c r="Z716" s="89" t="str">
        <f t="shared" si="97"/>
        <v>No cotiza</v>
      </c>
      <c r="AA716" s="89">
        <f t="shared" si="98"/>
        <v>0</v>
      </c>
      <c r="AB716" s="90"/>
    </row>
    <row r="717" spans="1:28" s="19" customFormat="1" x14ac:dyDescent="0.3">
      <c r="A717" s="31">
        <v>706</v>
      </c>
      <c r="B717" s="74">
        <v>14509</v>
      </c>
      <c r="C717" s="32">
        <v>10</v>
      </c>
      <c r="D717" s="45" t="s">
        <v>742</v>
      </c>
      <c r="E717" s="32" t="s">
        <v>8</v>
      </c>
      <c r="F717" s="32"/>
      <c r="G717" s="76">
        <f t="shared" ref="G717:G780" si="100">F717*C717</f>
        <v>0</v>
      </c>
      <c r="H717" s="33" t="s">
        <v>20</v>
      </c>
      <c r="I717" s="34">
        <f t="shared" ref="I717:I780" si="101">IFERROR($C717*H717,0)</f>
        <v>0</v>
      </c>
      <c r="J717" s="34" t="s">
        <v>904</v>
      </c>
      <c r="K717" s="34" t="s">
        <v>20</v>
      </c>
      <c r="L717" s="34">
        <f t="shared" ref="L717:L780" si="102">IFERROR($C717*K717,0)</f>
        <v>0</v>
      </c>
      <c r="M717" s="34" t="s">
        <v>849</v>
      </c>
      <c r="N717" s="41" t="s">
        <v>840</v>
      </c>
      <c r="O717" s="34">
        <f t="shared" si="99"/>
        <v>0</v>
      </c>
      <c r="P717" s="34" t="s">
        <v>936</v>
      </c>
      <c r="Q717" s="36">
        <v>150</v>
      </c>
      <c r="R717" s="34">
        <f t="shared" ref="R717:R780" si="103">IFERROR($C717*Q717,0)</f>
        <v>1500</v>
      </c>
      <c r="S717" s="34" t="s">
        <v>907</v>
      </c>
      <c r="T717" s="37" t="s">
        <v>840</v>
      </c>
      <c r="U717" s="34">
        <f t="shared" ref="U717:U780" si="104">IFERROR($C717*T717,0)</f>
        <v>0</v>
      </c>
      <c r="V717" s="38" t="s">
        <v>840</v>
      </c>
      <c r="W717" s="37" t="s">
        <v>840</v>
      </c>
      <c r="X717" s="34">
        <f t="shared" ref="X717:X780" si="105">IFERROR($C717*W717,0)</f>
        <v>0</v>
      </c>
      <c r="Y717" s="38" t="s">
        <v>840</v>
      </c>
      <c r="Z717" s="39">
        <f t="shared" ref="Z717:Z780" si="106">IFERROR(MEDIAN(H717,K717,N717,Q717, T717,W717),"No cotiza")</f>
        <v>150</v>
      </c>
      <c r="AA717" s="40">
        <f t="shared" ref="AA717:AA780" si="107">IFERROR($C717*Z717,0)</f>
        <v>1500</v>
      </c>
      <c r="AB717" s="30"/>
    </row>
    <row r="718" spans="1:28" s="19" customFormat="1" ht="15.95" customHeight="1" x14ac:dyDescent="0.3">
      <c r="A718" s="31">
        <v>707</v>
      </c>
      <c r="B718" s="74">
        <v>14510</v>
      </c>
      <c r="C718" s="32">
        <v>10</v>
      </c>
      <c r="D718" s="45" t="s">
        <v>743</v>
      </c>
      <c r="E718" s="32" t="s">
        <v>8</v>
      </c>
      <c r="F718" s="32"/>
      <c r="G718" s="76">
        <f t="shared" si="100"/>
        <v>0</v>
      </c>
      <c r="H718" s="33" t="s">
        <v>20</v>
      </c>
      <c r="I718" s="34">
        <f t="shared" si="101"/>
        <v>0</v>
      </c>
      <c r="J718" s="34" t="s">
        <v>904</v>
      </c>
      <c r="K718" s="34" t="s">
        <v>20</v>
      </c>
      <c r="L718" s="34">
        <f t="shared" si="102"/>
        <v>0</v>
      </c>
      <c r="M718" s="34" t="s">
        <v>849</v>
      </c>
      <c r="N718" s="41" t="s">
        <v>840</v>
      </c>
      <c r="O718" s="34">
        <f t="shared" si="99"/>
        <v>0</v>
      </c>
      <c r="P718" s="34" t="s">
        <v>936</v>
      </c>
      <c r="Q718" s="36">
        <v>150</v>
      </c>
      <c r="R718" s="34">
        <f t="shared" si="103"/>
        <v>1500</v>
      </c>
      <c r="S718" s="34" t="s">
        <v>907</v>
      </c>
      <c r="T718" s="37" t="s">
        <v>840</v>
      </c>
      <c r="U718" s="34">
        <f t="shared" si="104"/>
        <v>0</v>
      </c>
      <c r="V718" s="38" t="s">
        <v>840</v>
      </c>
      <c r="W718" s="37" t="s">
        <v>840</v>
      </c>
      <c r="X718" s="34">
        <f t="shared" si="105"/>
        <v>0</v>
      </c>
      <c r="Y718" s="38" t="s">
        <v>840</v>
      </c>
      <c r="Z718" s="39">
        <f t="shared" si="106"/>
        <v>150</v>
      </c>
      <c r="AA718" s="40">
        <f t="shared" si="107"/>
        <v>1500</v>
      </c>
      <c r="AB718" s="30"/>
    </row>
    <row r="719" spans="1:28" s="19" customFormat="1" ht="42.75" x14ac:dyDescent="0.3">
      <c r="A719" s="31">
        <v>708</v>
      </c>
      <c r="B719" s="74">
        <v>14543</v>
      </c>
      <c r="C719" s="32">
        <v>7</v>
      </c>
      <c r="D719" s="45" t="s">
        <v>744</v>
      </c>
      <c r="E719" s="32" t="s">
        <v>9</v>
      </c>
      <c r="F719" s="32"/>
      <c r="G719" s="76">
        <f t="shared" si="100"/>
        <v>0</v>
      </c>
      <c r="H719" s="33" t="s">
        <v>20</v>
      </c>
      <c r="I719" s="34">
        <f t="shared" si="101"/>
        <v>0</v>
      </c>
      <c r="J719" s="34" t="s">
        <v>904</v>
      </c>
      <c r="K719" s="34" t="s">
        <v>20</v>
      </c>
      <c r="L719" s="34">
        <f t="shared" si="102"/>
        <v>0</v>
      </c>
      <c r="M719" s="34" t="s">
        <v>849</v>
      </c>
      <c r="N719" s="41" t="s">
        <v>840</v>
      </c>
      <c r="O719" s="34">
        <f t="shared" si="99"/>
        <v>0</v>
      </c>
      <c r="P719" s="34" t="s">
        <v>936</v>
      </c>
      <c r="Q719" s="36" t="s">
        <v>840</v>
      </c>
      <c r="R719" s="34">
        <f t="shared" si="103"/>
        <v>0</v>
      </c>
      <c r="S719" s="34" t="s">
        <v>904</v>
      </c>
      <c r="T719" s="37">
        <v>10053.6</v>
      </c>
      <c r="U719" s="34">
        <f t="shared" si="104"/>
        <v>70375.199999999997</v>
      </c>
      <c r="V719" s="38" t="s">
        <v>928</v>
      </c>
      <c r="W719" s="37" t="s">
        <v>840</v>
      </c>
      <c r="X719" s="34">
        <f t="shared" si="105"/>
        <v>0</v>
      </c>
      <c r="Y719" s="38" t="s">
        <v>840</v>
      </c>
      <c r="Z719" s="39">
        <f t="shared" si="106"/>
        <v>10053.6</v>
      </c>
      <c r="AA719" s="40">
        <f t="shared" si="107"/>
        <v>70375.199999999997</v>
      </c>
      <c r="AB719" s="30"/>
    </row>
    <row r="720" spans="1:28" s="91" customFormat="1" ht="28.5" x14ac:dyDescent="0.3">
      <c r="A720" s="80">
        <v>709</v>
      </c>
      <c r="B720" s="81">
        <v>14544</v>
      </c>
      <c r="C720" s="80">
        <v>24</v>
      </c>
      <c r="D720" s="82" t="s">
        <v>745</v>
      </c>
      <c r="E720" s="80" t="s">
        <v>9</v>
      </c>
      <c r="F720" s="80"/>
      <c r="G720" s="83">
        <f t="shared" si="100"/>
        <v>0</v>
      </c>
      <c r="H720" s="84" t="s">
        <v>20</v>
      </c>
      <c r="I720" s="85">
        <f t="shared" si="101"/>
        <v>0</v>
      </c>
      <c r="J720" s="85" t="s">
        <v>904</v>
      </c>
      <c r="K720" s="85" t="s">
        <v>20</v>
      </c>
      <c r="L720" s="85">
        <f t="shared" si="102"/>
        <v>0</v>
      </c>
      <c r="M720" s="85" t="s">
        <v>849</v>
      </c>
      <c r="N720" s="92" t="s">
        <v>840</v>
      </c>
      <c r="O720" s="85">
        <f t="shared" si="99"/>
        <v>0</v>
      </c>
      <c r="P720" s="85" t="s">
        <v>936</v>
      </c>
      <c r="Q720" s="86" t="s">
        <v>840</v>
      </c>
      <c r="R720" s="85">
        <f t="shared" si="103"/>
        <v>0</v>
      </c>
      <c r="S720" s="85" t="s">
        <v>904</v>
      </c>
      <c r="T720" s="87" t="s">
        <v>840</v>
      </c>
      <c r="U720" s="85">
        <f t="shared" si="104"/>
        <v>0</v>
      </c>
      <c r="V720" s="88" t="s">
        <v>840</v>
      </c>
      <c r="W720" s="87" t="s">
        <v>840</v>
      </c>
      <c r="X720" s="85">
        <f t="shared" si="105"/>
        <v>0</v>
      </c>
      <c r="Y720" s="88" t="s">
        <v>840</v>
      </c>
      <c r="Z720" s="89" t="str">
        <f t="shared" si="106"/>
        <v>No cotiza</v>
      </c>
      <c r="AA720" s="89">
        <f t="shared" si="107"/>
        <v>0</v>
      </c>
      <c r="AB720" s="90"/>
    </row>
    <row r="721" spans="1:28" s="19" customFormat="1" ht="57" x14ac:dyDescent="0.3">
      <c r="A721" s="31">
        <v>710</v>
      </c>
      <c r="B721" s="74">
        <v>14572</v>
      </c>
      <c r="C721" s="32">
        <v>3</v>
      </c>
      <c r="D721" s="45" t="s">
        <v>746</v>
      </c>
      <c r="E721" s="32" t="s">
        <v>9</v>
      </c>
      <c r="F721" s="32"/>
      <c r="G721" s="76">
        <f t="shared" si="100"/>
        <v>0</v>
      </c>
      <c r="H721" s="33">
        <v>1101.1000000000001</v>
      </c>
      <c r="I721" s="34">
        <f t="shared" si="101"/>
        <v>3303.3</v>
      </c>
      <c r="J721" s="34" t="s">
        <v>848</v>
      </c>
      <c r="K721" s="42">
        <v>147621.6</v>
      </c>
      <c r="L721" s="34">
        <f t="shared" si="102"/>
        <v>442864.80000000005</v>
      </c>
      <c r="M721" s="34" t="s">
        <v>850</v>
      </c>
      <c r="N721" s="43">
        <v>2150</v>
      </c>
      <c r="O721" s="34">
        <f t="shared" si="99"/>
        <v>6450</v>
      </c>
      <c r="P721" s="34" t="s">
        <v>862</v>
      </c>
      <c r="Q721" s="36" t="s">
        <v>840</v>
      </c>
      <c r="R721" s="34">
        <f t="shared" si="103"/>
        <v>0</v>
      </c>
      <c r="S721" s="34" t="s">
        <v>904</v>
      </c>
      <c r="T721" s="37">
        <v>1427.5</v>
      </c>
      <c r="U721" s="34">
        <f t="shared" si="104"/>
        <v>4282.5</v>
      </c>
      <c r="V721" s="38" t="s">
        <v>928</v>
      </c>
      <c r="W721" s="37" t="s">
        <v>840</v>
      </c>
      <c r="X721" s="34">
        <f t="shared" si="105"/>
        <v>0</v>
      </c>
      <c r="Y721" s="38" t="s">
        <v>840</v>
      </c>
      <c r="Z721" s="39">
        <f t="shared" si="106"/>
        <v>1788.75</v>
      </c>
      <c r="AA721" s="40">
        <f t="shared" si="107"/>
        <v>5366.25</v>
      </c>
      <c r="AB721" s="30"/>
    </row>
    <row r="722" spans="1:28" s="91" customFormat="1" ht="15.95" customHeight="1" x14ac:dyDescent="0.3">
      <c r="A722" s="80">
        <v>711</v>
      </c>
      <c r="B722" s="81">
        <v>14573</v>
      </c>
      <c r="C722" s="80">
        <v>10</v>
      </c>
      <c r="D722" s="82" t="s">
        <v>747</v>
      </c>
      <c r="E722" s="80" t="s">
        <v>8</v>
      </c>
      <c r="F722" s="80"/>
      <c r="G722" s="83">
        <f t="shared" si="100"/>
        <v>0</v>
      </c>
      <c r="H722" s="84" t="s">
        <v>20</v>
      </c>
      <c r="I722" s="85">
        <f t="shared" si="101"/>
        <v>0</v>
      </c>
      <c r="J722" s="85" t="s">
        <v>904</v>
      </c>
      <c r="K722" s="85" t="s">
        <v>20</v>
      </c>
      <c r="L722" s="85">
        <f t="shared" si="102"/>
        <v>0</v>
      </c>
      <c r="M722" s="85" t="s">
        <v>849</v>
      </c>
      <c r="N722" s="92" t="s">
        <v>840</v>
      </c>
      <c r="O722" s="85">
        <f t="shared" si="99"/>
        <v>0</v>
      </c>
      <c r="P722" s="85" t="s">
        <v>936</v>
      </c>
      <c r="Q722" s="86" t="s">
        <v>840</v>
      </c>
      <c r="R722" s="85">
        <f t="shared" si="103"/>
        <v>0</v>
      </c>
      <c r="S722" s="85" t="s">
        <v>904</v>
      </c>
      <c r="T722" s="87" t="s">
        <v>840</v>
      </c>
      <c r="U722" s="85">
        <f t="shared" si="104"/>
        <v>0</v>
      </c>
      <c r="V722" s="88" t="s">
        <v>840</v>
      </c>
      <c r="W722" s="87" t="s">
        <v>840</v>
      </c>
      <c r="X722" s="85">
        <f t="shared" si="105"/>
        <v>0</v>
      </c>
      <c r="Y722" s="88" t="s">
        <v>840</v>
      </c>
      <c r="Z722" s="89" t="str">
        <f t="shared" si="106"/>
        <v>No cotiza</v>
      </c>
      <c r="AA722" s="89">
        <f t="shared" si="107"/>
        <v>0</v>
      </c>
      <c r="AB722" s="90"/>
    </row>
    <row r="723" spans="1:28" s="19" customFormat="1" ht="57" x14ac:dyDescent="0.3">
      <c r="A723" s="31">
        <v>712</v>
      </c>
      <c r="B723" s="74">
        <v>14581</v>
      </c>
      <c r="C723" s="32">
        <v>4</v>
      </c>
      <c r="D723" s="45" t="s">
        <v>748</v>
      </c>
      <c r="E723" s="32" t="s">
        <v>9</v>
      </c>
      <c r="F723" s="32"/>
      <c r="G723" s="76">
        <f t="shared" si="100"/>
        <v>0</v>
      </c>
      <c r="H723" s="33">
        <v>276.67</v>
      </c>
      <c r="I723" s="34">
        <f t="shared" si="101"/>
        <v>1106.68</v>
      </c>
      <c r="J723" s="34" t="s">
        <v>848</v>
      </c>
      <c r="K723" s="34" t="s">
        <v>20</v>
      </c>
      <c r="L723" s="34">
        <f t="shared" si="102"/>
        <v>0</v>
      </c>
      <c r="M723" s="34" t="s">
        <v>849</v>
      </c>
      <c r="N723" s="41" t="s">
        <v>840</v>
      </c>
      <c r="O723" s="34">
        <f t="shared" si="99"/>
        <v>0</v>
      </c>
      <c r="P723" s="34" t="s">
        <v>936</v>
      </c>
      <c r="Q723" s="36" t="s">
        <v>840</v>
      </c>
      <c r="R723" s="34">
        <f t="shared" si="103"/>
        <v>0</v>
      </c>
      <c r="S723" s="34" t="s">
        <v>904</v>
      </c>
      <c r="T723" s="37">
        <v>55</v>
      </c>
      <c r="U723" s="34">
        <f t="shared" si="104"/>
        <v>220</v>
      </c>
      <c r="V723" s="38" t="s">
        <v>928</v>
      </c>
      <c r="W723" s="37" t="s">
        <v>840</v>
      </c>
      <c r="X723" s="34">
        <f t="shared" si="105"/>
        <v>0</v>
      </c>
      <c r="Y723" s="38" t="s">
        <v>840</v>
      </c>
      <c r="Z723" s="39">
        <f t="shared" si="106"/>
        <v>165.83500000000001</v>
      </c>
      <c r="AA723" s="40">
        <f t="shared" si="107"/>
        <v>663.34</v>
      </c>
      <c r="AB723" s="30"/>
    </row>
    <row r="724" spans="1:28" s="91" customFormat="1" ht="42.75" x14ac:dyDescent="0.3">
      <c r="A724" s="80">
        <v>713</v>
      </c>
      <c r="B724" s="81">
        <v>14601</v>
      </c>
      <c r="C724" s="80">
        <v>5</v>
      </c>
      <c r="D724" s="82" t="s">
        <v>749</v>
      </c>
      <c r="E724" s="80" t="s">
        <v>9</v>
      </c>
      <c r="F724" s="80"/>
      <c r="G724" s="83">
        <f t="shared" si="100"/>
        <v>0</v>
      </c>
      <c r="H724" s="84" t="s">
        <v>20</v>
      </c>
      <c r="I724" s="85">
        <f t="shared" si="101"/>
        <v>0</v>
      </c>
      <c r="J724" s="85" t="s">
        <v>904</v>
      </c>
      <c r="K724" s="89" t="s">
        <v>20</v>
      </c>
      <c r="L724" s="85">
        <f t="shared" si="102"/>
        <v>0</v>
      </c>
      <c r="M724" s="85" t="s">
        <v>849</v>
      </c>
      <c r="N724" s="85" t="s">
        <v>840</v>
      </c>
      <c r="O724" s="85">
        <f t="shared" si="99"/>
        <v>0</v>
      </c>
      <c r="P724" s="85" t="s">
        <v>936</v>
      </c>
      <c r="Q724" s="86" t="s">
        <v>840</v>
      </c>
      <c r="R724" s="85">
        <f t="shared" si="103"/>
        <v>0</v>
      </c>
      <c r="S724" s="85" t="s">
        <v>904</v>
      </c>
      <c r="T724" s="87" t="s">
        <v>840</v>
      </c>
      <c r="U724" s="85">
        <f t="shared" si="104"/>
        <v>0</v>
      </c>
      <c r="V724" s="88" t="s">
        <v>840</v>
      </c>
      <c r="W724" s="87" t="s">
        <v>840</v>
      </c>
      <c r="X724" s="85">
        <f t="shared" si="105"/>
        <v>0</v>
      </c>
      <c r="Y724" s="88" t="s">
        <v>840</v>
      </c>
      <c r="Z724" s="89" t="str">
        <f t="shared" si="106"/>
        <v>No cotiza</v>
      </c>
      <c r="AA724" s="89">
        <f t="shared" si="107"/>
        <v>0</v>
      </c>
      <c r="AB724" s="90"/>
    </row>
    <row r="725" spans="1:28" s="19" customFormat="1" ht="57" x14ac:dyDescent="0.3">
      <c r="A725" s="31">
        <v>714</v>
      </c>
      <c r="B725" s="74">
        <v>14604</v>
      </c>
      <c r="C725" s="32">
        <v>50</v>
      </c>
      <c r="D725" s="45" t="s">
        <v>750</v>
      </c>
      <c r="E725" s="32" t="s">
        <v>9</v>
      </c>
      <c r="F725" s="32"/>
      <c r="G725" s="76">
        <f t="shared" si="100"/>
        <v>0</v>
      </c>
      <c r="H725" s="33">
        <v>84.5</v>
      </c>
      <c r="I725" s="34">
        <f t="shared" si="101"/>
        <v>4225</v>
      </c>
      <c r="J725" s="34" t="s">
        <v>848</v>
      </c>
      <c r="K725" s="39" t="s">
        <v>20</v>
      </c>
      <c r="L725" s="34">
        <f t="shared" si="102"/>
        <v>0</v>
      </c>
      <c r="M725" s="34" t="s">
        <v>849</v>
      </c>
      <c r="N725" s="41" t="s">
        <v>840</v>
      </c>
      <c r="O725" s="34">
        <f t="shared" si="99"/>
        <v>0</v>
      </c>
      <c r="P725" s="34" t="s">
        <v>936</v>
      </c>
      <c r="Q725" s="36" t="s">
        <v>840</v>
      </c>
      <c r="R725" s="34">
        <f t="shared" si="103"/>
        <v>0</v>
      </c>
      <c r="S725" s="34" t="s">
        <v>904</v>
      </c>
      <c r="T725" s="37">
        <v>879</v>
      </c>
      <c r="U725" s="34">
        <f t="shared" si="104"/>
        <v>43950</v>
      </c>
      <c r="V725" s="38" t="s">
        <v>928</v>
      </c>
      <c r="W725" s="37" t="s">
        <v>840</v>
      </c>
      <c r="X725" s="34">
        <f t="shared" si="105"/>
        <v>0</v>
      </c>
      <c r="Y725" s="38" t="s">
        <v>840</v>
      </c>
      <c r="Z725" s="39">
        <f t="shared" si="106"/>
        <v>481.75</v>
      </c>
      <c r="AA725" s="40">
        <f t="shared" si="107"/>
        <v>24087.5</v>
      </c>
      <c r="AB725" s="30"/>
    </row>
    <row r="726" spans="1:28" s="91" customFormat="1" ht="28.5" x14ac:dyDescent="0.3">
      <c r="A726" s="80">
        <v>715</v>
      </c>
      <c r="B726" s="81">
        <v>14614</v>
      </c>
      <c r="C726" s="80">
        <v>2</v>
      </c>
      <c r="D726" s="82" t="s">
        <v>751</v>
      </c>
      <c r="E726" s="80" t="s">
        <v>9</v>
      </c>
      <c r="F726" s="80"/>
      <c r="G726" s="83">
        <f t="shared" si="100"/>
        <v>0</v>
      </c>
      <c r="H726" s="84" t="s">
        <v>20</v>
      </c>
      <c r="I726" s="85">
        <f t="shared" si="101"/>
        <v>0</v>
      </c>
      <c r="J726" s="85" t="s">
        <v>904</v>
      </c>
      <c r="K726" s="89" t="s">
        <v>20</v>
      </c>
      <c r="L726" s="85">
        <f t="shared" si="102"/>
        <v>0</v>
      </c>
      <c r="M726" s="85" t="s">
        <v>849</v>
      </c>
      <c r="N726" s="85" t="s">
        <v>840</v>
      </c>
      <c r="O726" s="85">
        <f t="shared" si="99"/>
        <v>0</v>
      </c>
      <c r="P726" s="85" t="s">
        <v>936</v>
      </c>
      <c r="Q726" s="86" t="s">
        <v>840</v>
      </c>
      <c r="R726" s="85">
        <f t="shared" si="103"/>
        <v>0</v>
      </c>
      <c r="S726" s="85" t="s">
        <v>904</v>
      </c>
      <c r="T726" s="87" t="s">
        <v>840</v>
      </c>
      <c r="U726" s="85">
        <f t="shared" si="104"/>
        <v>0</v>
      </c>
      <c r="V726" s="88" t="s">
        <v>840</v>
      </c>
      <c r="W726" s="87" t="s">
        <v>840</v>
      </c>
      <c r="X726" s="85">
        <f t="shared" si="105"/>
        <v>0</v>
      </c>
      <c r="Y726" s="88" t="s">
        <v>840</v>
      </c>
      <c r="Z726" s="89" t="str">
        <f t="shared" si="106"/>
        <v>No cotiza</v>
      </c>
      <c r="AA726" s="89">
        <f t="shared" si="107"/>
        <v>0</v>
      </c>
      <c r="AB726" s="90"/>
    </row>
    <row r="727" spans="1:28" s="19" customFormat="1" ht="57" x14ac:dyDescent="0.3">
      <c r="A727" s="31">
        <v>716</v>
      </c>
      <c r="B727" s="74">
        <v>14630</v>
      </c>
      <c r="C727" s="32">
        <v>50</v>
      </c>
      <c r="D727" s="45" t="s">
        <v>752</v>
      </c>
      <c r="E727" s="32" t="s">
        <v>9</v>
      </c>
      <c r="F727" s="32"/>
      <c r="G727" s="76">
        <f t="shared" si="100"/>
        <v>0</v>
      </c>
      <c r="H727" s="33">
        <v>166.4</v>
      </c>
      <c r="I727" s="34">
        <f t="shared" si="101"/>
        <v>8320</v>
      </c>
      <c r="J727" s="34" t="s">
        <v>848</v>
      </c>
      <c r="K727" s="39" t="s">
        <v>20</v>
      </c>
      <c r="L727" s="34">
        <f t="shared" si="102"/>
        <v>0</v>
      </c>
      <c r="M727" s="34" t="s">
        <v>849</v>
      </c>
      <c r="N727" s="41" t="s">
        <v>840</v>
      </c>
      <c r="O727" s="34">
        <f t="shared" si="99"/>
        <v>0</v>
      </c>
      <c r="P727" s="34" t="s">
        <v>936</v>
      </c>
      <c r="Q727" s="36" t="s">
        <v>840</v>
      </c>
      <c r="R727" s="34">
        <f t="shared" si="103"/>
        <v>0</v>
      </c>
      <c r="S727" s="34" t="s">
        <v>904</v>
      </c>
      <c r="T727" s="37">
        <v>220</v>
      </c>
      <c r="U727" s="34">
        <f t="shared" si="104"/>
        <v>11000</v>
      </c>
      <c r="V727" s="38" t="s">
        <v>928</v>
      </c>
      <c r="W727" s="37" t="s">
        <v>840</v>
      </c>
      <c r="X727" s="34">
        <f t="shared" si="105"/>
        <v>0</v>
      </c>
      <c r="Y727" s="38" t="s">
        <v>840</v>
      </c>
      <c r="Z727" s="39">
        <f t="shared" si="106"/>
        <v>193.2</v>
      </c>
      <c r="AA727" s="40">
        <f t="shared" si="107"/>
        <v>9660</v>
      </c>
      <c r="AB727" s="30"/>
    </row>
    <row r="728" spans="1:28" s="19" customFormat="1" ht="57" x14ac:dyDescent="0.3">
      <c r="A728" s="31">
        <v>717</v>
      </c>
      <c r="B728" s="74">
        <v>14666</v>
      </c>
      <c r="C728" s="32">
        <v>1</v>
      </c>
      <c r="D728" s="45" t="s">
        <v>753</v>
      </c>
      <c r="E728" s="32" t="s">
        <v>9</v>
      </c>
      <c r="F728" s="32"/>
      <c r="G728" s="76">
        <f t="shared" si="100"/>
        <v>0</v>
      </c>
      <c r="H728" s="33">
        <v>52</v>
      </c>
      <c r="I728" s="34">
        <f t="shared" si="101"/>
        <v>52</v>
      </c>
      <c r="J728" s="34" t="s">
        <v>848</v>
      </c>
      <c r="K728" s="39" t="s">
        <v>20</v>
      </c>
      <c r="L728" s="34">
        <f t="shared" si="102"/>
        <v>0</v>
      </c>
      <c r="M728" s="34" t="s">
        <v>849</v>
      </c>
      <c r="N728" s="41" t="s">
        <v>840</v>
      </c>
      <c r="O728" s="34">
        <f t="shared" si="99"/>
        <v>0</v>
      </c>
      <c r="P728" s="34" t="s">
        <v>936</v>
      </c>
      <c r="Q728" s="36">
        <v>63</v>
      </c>
      <c r="R728" s="34">
        <f t="shared" si="103"/>
        <v>63</v>
      </c>
      <c r="S728" s="34" t="s">
        <v>907</v>
      </c>
      <c r="T728" s="37" t="s">
        <v>840</v>
      </c>
      <c r="U728" s="34">
        <f t="shared" si="104"/>
        <v>0</v>
      </c>
      <c r="V728" s="38" t="s">
        <v>840</v>
      </c>
      <c r="W728" s="37" t="s">
        <v>840</v>
      </c>
      <c r="X728" s="34">
        <f t="shared" si="105"/>
        <v>0</v>
      </c>
      <c r="Y728" s="38" t="s">
        <v>840</v>
      </c>
      <c r="Z728" s="39">
        <f t="shared" si="106"/>
        <v>57.5</v>
      </c>
      <c r="AA728" s="40">
        <f t="shared" si="107"/>
        <v>57.5</v>
      </c>
      <c r="AB728" s="30"/>
    </row>
    <row r="729" spans="1:28" s="91" customFormat="1" ht="42.75" x14ac:dyDescent="0.3">
      <c r="A729" s="80">
        <v>718</v>
      </c>
      <c r="B729" s="81">
        <v>14683</v>
      </c>
      <c r="C729" s="80">
        <v>2</v>
      </c>
      <c r="D729" s="82" t="s">
        <v>754</v>
      </c>
      <c r="E729" s="80" t="s">
        <v>8</v>
      </c>
      <c r="F729" s="80"/>
      <c r="G729" s="83">
        <f t="shared" si="100"/>
        <v>0</v>
      </c>
      <c r="H729" s="84" t="s">
        <v>20</v>
      </c>
      <c r="I729" s="85">
        <f t="shared" si="101"/>
        <v>0</v>
      </c>
      <c r="J729" s="85" t="s">
        <v>904</v>
      </c>
      <c r="K729" s="85" t="s">
        <v>20</v>
      </c>
      <c r="L729" s="85">
        <f t="shared" si="102"/>
        <v>0</v>
      </c>
      <c r="M729" s="85" t="s">
        <v>849</v>
      </c>
      <c r="N729" s="92" t="s">
        <v>840</v>
      </c>
      <c r="O729" s="85">
        <f t="shared" si="99"/>
        <v>0</v>
      </c>
      <c r="P729" s="85" t="s">
        <v>936</v>
      </c>
      <c r="Q729" s="86" t="s">
        <v>840</v>
      </c>
      <c r="R729" s="85">
        <f t="shared" si="103"/>
        <v>0</v>
      </c>
      <c r="S729" s="85" t="s">
        <v>904</v>
      </c>
      <c r="T729" s="87" t="s">
        <v>840</v>
      </c>
      <c r="U729" s="85">
        <f t="shared" si="104"/>
        <v>0</v>
      </c>
      <c r="V729" s="88" t="s">
        <v>840</v>
      </c>
      <c r="W729" s="87" t="s">
        <v>840</v>
      </c>
      <c r="X729" s="85">
        <f t="shared" si="105"/>
        <v>0</v>
      </c>
      <c r="Y729" s="88" t="s">
        <v>840</v>
      </c>
      <c r="Z729" s="89" t="str">
        <f t="shared" si="106"/>
        <v>No cotiza</v>
      </c>
      <c r="AA729" s="89">
        <f t="shared" si="107"/>
        <v>0</v>
      </c>
      <c r="AB729" s="90"/>
    </row>
    <row r="730" spans="1:28" s="91" customFormat="1" ht="28.5" x14ac:dyDescent="0.3">
      <c r="A730" s="80">
        <v>719</v>
      </c>
      <c r="B730" s="81">
        <v>14684</v>
      </c>
      <c r="C730" s="80">
        <v>1</v>
      </c>
      <c r="D730" s="82" t="s">
        <v>755</v>
      </c>
      <c r="E730" s="80" t="s">
        <v>8</v>
      </c>
      <c r="F730" s="80"/>
      <c r="G730" s="83">
        <f t="shared" si="100"/>
        <v>0</v>
      </c>
      <c r="H730" s="84" t="s">
        <v>20</v>
      </c>
      <c r="I730" s="85">
        <f t="shared" si="101"/>
        <v>0</v>
      </c>
      <c r="J730" s="85" t="s">
        <v>904</v>
      </c>
      <c r="K730" s="85" t="s">
        <v>20</v>
      </c>
      <c r="L730" s="85">
        <f t="shared" si="102"/>
        <v>0</v>
      </c>
      <c r="M730" s="85" t="s">
        <v>849</v>
      </c>
      <c r="N730" s="92" t="s">
        <v>840</v>
      </c>
      <c r="O730" s="85">
        <f t="shared" si="99"/>
        <v>0</v>
      </c>
      <c r="P730" s="85" t="s">
        <v>936</v>
      </c>
      <c r="Q730" s="86" t="s">
        <v>840</v>
      </c>
      <c r="R730" s="85">
        <f t="shared" si="103"/>
        <v>0</v>
      </c>
      <c r="S730" s="85" t="s">
        <v>904</v>
      </c>
      <c r="T730" s="87" t="s">
        <v>840</v>
      </c>
      <c r="U730" s="85">
        <f t="shared" si="104"/>
        <v>0</v>
      </c>
      <c r="V730" s="88" t="s">
        <v>840</v>
      </c>
      <c r="W730" s="87" t="s">
        <v>840</v>
      </c>
      <c r="X730" s="85">
        <f t="shared" si="105"/>
        <v>0</v>
      </c>
      <c r="Y730" s="88" t="s">
        <v>840</v>
      </c>
      <c r="Z730" s="89" t="str">
        <f t="shared" si="106"/>
        <v>No cotiza</v>
      </c>
      <c r="AA730" s="89">
        <f t="shared" si="107"/>
        <v>0</v>
      </c>
      <c r="AB730" s="90"/>
    </row>
    <row r="731" spans="1:28" s="19" customFormat="1" ht="57" x14ac:dyDescent="0.3">
      <c r="A731" s="31">
        <v>720</v>
      </c>
      <c r="B731" s="74">
        <v>14686</v>
      </c>
      <c r="C731" s="32">
        <v>3</v>
      </c>
      <c r="D731" s="45" t="s">
        <v>756</v>
      </c>
      <c r="E731" s="32" t="s">
        <v>8</v>
      </c>
      <c r="F731" s="32"/>
      <c r="G731" s="76">
        <f t="shared" si="100"/>
        <v>0</v>
      </c>
      <c r="H731" s="33">
        <v>5571.2</v>
      </c>
      <c r="I731" s="34">
        <f t="shared" si="101"/>
        <v>16713.599999999999</v>
      </c>
      <c r="J731" s="34" t="s">
        <v>848</v>
      </c>
      <c r="K731" s="44">
        <v>353.43</v>
      </c>
      <c r="L731" s="34">
        <f t="shared" si="102"/>
        <v>1060.29</v>
      </c>
      <c r="M731" s="34" t="s">
        <v>852</v>
      </c>
      <c r="N731" s="41" t="s">
        <v>840</v>
      </c>
      <c r="O731" s="34">
        <f t="shared" si="99"/>
        <v>0</v>
      </c>
      <c r="P731" s="34" t="s">
        <v>936</v>
      </c>
      <c r="Q731" s="36">
        <v>3407.23</v>
      </c>
      <c r="R731" s="34">
        <f t="shared" si="103"/>
        <v>10221.69</v>
      </c>
      <c r="S731" s="34" t="s">
        <v>908</v>
      </c>
      <c r="T731" s="37">
        <v>2975</v>
      </c>
      <c r="U731" s="34">
        <f t="shared" si="104"/>
        <v>8925</v>
      </c>
      <c r="V731" s="38" t="s">
        <v>928</v>
      </c>
      <c r="W731" s="37" t="s">
        <v>840</v>
      </c>
      <c r="X731" s="34">
        <f t="shared" si="105"/>
        <v>0</v>
      </c>
      <c r="Y731" s="38" t="s">
        <v>840</v>
      </c>
      <c r="Z731" s="39">
        <f t="shared" si="106"/>
        <v>3191.1149999999998</v>
      </c>
      <c r="AA731" s="40">
        <f t="shared" si="107"/>
        <v>9573.3449999999993</v>
      </c>
      <c r="AB731" s="30"/>
    </row>
    <row r="732" spans="1:28" s="91" customFormat="1" x14ac:dyDescent="0.3">
      <c r="A732" s="80">
        <v>721</v>
      </c>
      <c r="B732" s="81">
        <v>14707</v>
      </c>
      <c r="C732" s="80">
        <v>2</v>
      </c>
      <c r="D732" s="82" t="s">
        <v>757</v>
      </c>
      <c r="E732" s="80" t="s">
        <v>9</v>
      </c>
      <c r="F732" s="80"/>
      <c r="G732" s="83">
        <f t="shared" si="100"/>
        <v>0</v>
      </c>
      <c r="H732" s="84" t="s">
        <v>20</v>
      </c>
      <c r="I732" s="85">
        <f t="shared" si="101"/>
        <v>0</v>
      </c>
      <c r="J732" s="85" t="s">
        <v>904</v>
      </c>
      <c r="K732" s="89" t="s">
        <v>20</v>
      </c>
      <c r="L732" s="85">
        <f t="shared" si="102"/>
        <v>0</v>
      </c>
      <c r="M732" s="85" t="s">
        <v>849</v>
      </c>
      <c r="N732" s="92" t="s">
        <v>840</v>
      </c>
      <c r="O732" s="85">
        <f t="shared" si="99"/>
        <v>0</v>
      </c>
      <c r="P732" s="85" t="s">
        <v>936</v>
      </c>
      <c r="Q732" s="86" t="s">
        <v>840</v>
      </c>
      <c r="R732" s="85">
        <f t="shared" si="103"/>
        <v>0</v>
      </c>
      <c r="S732" s="85" t="s">
        <v>904</v>
      </c>
      <c r="T732" s="87" t="s">
        <v>840</v>
      </c>
      <c r="U732" s="85">
        <f t="shared" si="104"/>
        <v>0</v>
      </c>
      <c r="V732" s="88" t="s">
        <v>840</v>
      </c>
      <c r="W732" s="87" t="s">
        <v>840</v>
      </c>
      <c r="X732" s="85">
        <f t="shared" si="105"/>
        <v>0</v>
      </c>
      <c r="Y732" s="88" t="s">
        <v>840</v>
      </c>
      <c r="Z732" s="89" t="str">
        <f t="shared" si="106"/>
        <v>No cotiza</v>
      </c>
      <c r="AA732" s="89">
        <f t="shared" si="107"/>
        <v>0</v>
      </c>
      <c r="AB732" s="90"/>
    </row>
    <row r="733" spans="1:28" s="91" customFormat="1" ht="57" x14ac:dyDescent="0.3">
      <c r="A733" s="80">
        <v>722</v>
      </c>
      <c r="B733" s="81">
        <v>14715</v>
      </c>
      <c r="C733" s="80">
        <v>5</v>
      </c>
      <c r="D733" s="82" t="s">
        <v>758</v>
      </c>
      <c r="E733" s="80" t="s">
        <v>7</v>
      </c>
      <c r="F733" s="80"/>
      <c r="G733" s="83">
        <f t="shared" si="100"/>
        <v>0</v>
      </c>
      <c r="H733" s="84" t="s">
        <v>20</v>
      </c>
      <c r="I733" s="85">
        <f t="shared" si="101"/>
        <v>0</v>
      </c>
      <c r="J733" s="85" t="s">
        <v>904</v>
      </c>
      <c r="K733" s="85" t="s">
        <v>20</v>
      </c>
      <c r="L733" s="85">
        <f t="shared" si="102"/>
        <v>0</v>
      </c>
      <c r="M733" s="85" t="s">
        <v>849</v>
      </c>
      <c r="N733" s="92" t="s">
        <v>840</v>
      </c>
      <c r="O733" s="85">
        <f t="shared" si="99"/>
        <v>0</v>
      </c>
      <c r="P733" s="85" t="s">
        <v>936</v>
      </c>
      <c r="Q733" s="86" t="s">
        <v>840</v>
      </c>
      <c r="R733" s="85">
        <f t="shared" si="103"/>
        <v>0</v>
      </c>
      <c r="S733" s="85" t="s">
        <v>904</v>
      </c>
      <c r="T733" s="87" t="s">
        <v>840</v>
      </c>
      <c r="U733" s="85">
        <f t="shared" si="104"/>
        <v>0</v>
      </c>
      <c r="V733" s="88" t="s">
        <v>840</v>
      </c>
      <c r="W733" s="87" t="s">
        <v>840</v>
      </c>
      <c r="X733" s="85">
        <f t="shared" si="105"/>
        <v>0</v>
      </c>
      <c r="Y733" s="88" t="s">
        <v>840</v>
      </c>
      <c r="Z733" s="89" t="str">
        <f t="shared" si="106"/>
        <v>No cotiza</v>
      </c>
      <c r="AA733" s="89">
        <f t="shared" si="107"/>
        <v>0</v>
      </c>
      <c r="AB733" s="90"/>
    </row>
    <row r="734" spans="1:28" s="19" customFormat="1" ht="42.75" x14ac:dyDescent="0.3">
      <c r="A734" s="31">
        <v>723</v>
      </c>
      <c r="B734" s="74">
        <v>14723</v>
      </c>
      <c r="C734" s="32">
        <v>7</v>
      </c>
      <c r="D734" s="45" t="s">
        <v>759</v>
      </c>
      <c r="E734" s="32" t="s">
        <v>9</v>
      </c>
      <c r="F734" s="32"/>
      <c r="G734" s="76">
        <f t="shared" si="100"/>
        <v>0</v>
      </c>
      <c r="H734" s="33" t="s">
        <v>20</v>
      </c>
      <c r="I734" s="34">
        <f t="shared" si="101"/>
        <v>0</v>
      </c>
      <c r="J734" s="34" t="s">
        <v>904</v>
      </c>
      <c r="K734" s="34" t="s">
        <v>20</v>
      </c>
      <c r="L734" s="34">
        <f t="shared" si="102"/>
        <v>0</v>
      </c>
      <c r="M734" s="34" t="s">
        <v>849</v>
      </c>
      <c r="N734" s="41" t="s">
        <v>840</v>
      </c>
      <c r="O734" s="34">
        <f t="shared" si="99"/>
        <v>0</v>
      </c>
      <c r="P734" s="34" t="s">
        <v>936</v>
      </c>
      <c r="Q734" s="36" t="s">
        <v>840</v>
      </c>
      <c r="R734" s="34">
        <f t="shared" si="103"/>
        <v>0</v>
      </c>
      <c r="S734" s="34" t="s">
        <v>904</v>
      </c>
      <c r="T734" s="37">
        <v>140</v>
      </c>
      <c r="U734" s="34">
        <f t="shared" si="104"/>
        <v>980</v>
      </c>
      <c r="V734" s="38" t="s">
        <v>928</v>
      </c>
      <c r="W734" s="37" t="s">
        <v>840</v>
      </c>
      <c r="X734" s="34">
        <f t="shared" si="105"/>
        <v>0</v>
      </c>
      <c r="Y734" s="38" t="s">
        <v>840</v>
      </c>
      <c r="Z734" s="39">
        <f t="shared" si="106"/>
        <v>140</v>
      </c>
      <c r="AA734" s="40">
        <f t="shared" si="107"/>
        <v>980</v>
      </c>
      <c r="AB734" s="30"/>
    </row>
    <row r="735" spans="1:28" s="19" customFormat="1" ht="42.75" x14ac:dyDescent="0.3">
      <c r="A735" s="31">
        <v>724</v>
      </c>
      <c r="B735" s="74">
        <v>14725</v>
      </c>
      <c r="C735" s="32">
        <v>5</v>
      </c>
      <c r="D735" s="45" t="s">
        <v>760</v>
      </c>
      <c r="E735" s="32" t="s">
        <v>9</v>
      </c>
      <c r="F735" s="32"/>
      <c r="G735" s="76">
        <f t="shared" si="100"/>
        <v>0</v>
      </c>
      <c r="H735" s="33" t="s">
        <v>20</v>
      </c>
      <c r="I735" s="34">
        <f t="shared" si="101"/>
        <v>0</v>
      </c>
      <c r="J735" s="34" t="s">
        <v>904</v>
      </c>
      <c r="K735" s="34" t="s">
        <v>20</v>
      </c>
      <c r="L735" s="34">
        <f t="shared" si="102"/>
        <v>0</v>
      </c>
      <c r="M735" s="34" t="s">
        <v>849</v>
      </c>
      <c r="N735" s="41" t="s">
        <v>840</v>
      </c>
      <c r="O735" s="34">
        <f t="shared" si="99"/>
        <v>0</v>
      </c>
      <c r="P735" s="34" t="s">
        <v>936</v>
      </c>
      <c r="Q735" s="36" t="s">
        <v>840</v>
      </c>
      <c r="R735" s="34">
        <f t="shared" si="103"/>
        <v>0</v>
      </c>
      <c r="S735" s="34" t="s">
        <v>904</v>
      </c>
      <c r="T735" s="37">
        <v>556.25</v>
      </c>
      <c r="U735" s="34">
        <f t="shared" si="104"/>
        <v>2781.25</v>
      </c>
      <c r="V735" s="38" t="s">
        <v>928</v>
      </c>
      <c r="W735" s="37" t="s">
        <v>840</v>
      </c>
      <c r="X735" s="34">
        <f t="shared" si="105"/>
        <v>0</v>
      </c>
      <c r="Y735" s="38" t="s">
        <v>840</v>
      </c>
      <c r="Z735" s="39">
        <f t="shared" si="106"/>
        <v>556.25</v>
      </c>
      <c r="AA735" s="40">
        <f t="shared" si="107"/>
        <v>2781.25</v>
      </c>
      <c r="AB735" s="30"/>
    </row>
    <row r="736" spans="1:28" s="19" customFormat="1" ht="42.75" x14ac:dyDescent="0.3">
      <c r="A736" s="31">
        <v>725</v>
      </c>
      <c r="B736" s="74">
        <v>14745</v>
      </c>
      <c r="C736" s="32">
        <v>15</v>
      </c>
      <c r="D736" s="45" t="s">
        <v>761</v>
      </c>
      <c r="E736" s="32" t="s">
        <v>9</v>
      </c>
      <c r="F736" s="32"/>
      <c r="G736" s="76">
        <f t="shared" si="100"/>
        <v>0</v>
      </c>
      <c r="H736" s="33" t="s">
        <v>20</v>
      </c>
      <c r="I736" s="34">
        <f t="shared" si="101"/>
        <v>0</v>
      </c>
      <c r="J736" s="34" t="s">
        <v>904</v>
      </c>
      <c r="K736" s="34" t="s">
        <v>20</v>
      </c>
      <c r="L736" s="34">
        <f t="shared" si="102"/>
        <v>0</v>
      </c>
      <c r="M736" s="34" t="s">
        <v>849</v>
      </c>
      <c r="N736" s="42">
        <v>295</v>
      </c>
      <c r="O736" s="34">
        <f t="shared" si="99"/>
        <v>4425</v>
      </c>
      <c r="P736" s="34" t="s">
        <v>862</v>
      </c>
      <c r="Q736" s="36" t="s">
        <v>840</v>
      </c>
      <c r="R736" s="34">
        <f t="shared" si="103"/>
        <v>0</v>
      </c>
      <c r="S736" s="34" t="s">
        <v>904</v>
      </c>
      <c r="T736" s="37">
        <v>1277</v>
      </c>
      <c r="U736" s="34">
        <f t="shared" si="104"/>
        <v>19155</v>
      </c>
      <c r="V736" s="38" t="s">
        <v>928</v>
      </c>
      <c r="W736" s="37" t="s">
        <v>840</v>
      </c>
      <c r="X736" s="34">
        <f t="shared" si="105"/>
        <v>0</v>
      </c>
      <c r="Y736" s="38" t="s">
        <v>840</v>
      </c>
      <c r="Z736" s="39">
        <f t="shared" si="106"/>
        <v>786</v>
      </c>
      <c r="AA736" s="40">
        <f t="shared" si="107"/>
        <v>11790</v>
      </c>
      <c r="AB736" s="30"/>
    </row>
    <row r="737" spans="1:28" s="19" customFormat="1" ht="42.75" x14ac:dyDescent="0.3">
      <c r="A737" s="31">
        <v>726</v>
      </c>
      <c r="B737" s="74">
        <v>14747</v>
      </c>
      <c r="C737" s="32">
        <v>10</v>
      </c>
      <c r="D737" s="45" t="s">
        <v>762</v>
      </c>
      <c r="E737" s="32" t="s">
        <v>9</v>
      </c>
      <c r="F737" s="32"/>
      <c r="G737" s="76">
        <f t="shared" si="100"/>
        <v>0</v>
      </c>
      <c r="H737" s="33" t="s">
        <v>20</v>
      </c>
      <c r="I737" s="34">
        <f t="shared" si="101"/>
        <v>0</v>
      </c>
      <c r="J737" s="34" t="s">
        <v>904</v>
      </c>
      <c r="K737" s="39" t="s">
        <v>20</v>
      </c>
      <c r="L737" s="34">
        <f t="shared" si="102"/>
        <v>0</v>
      </c>
      <c r="M737" s="34" t="s">
        <v>849</v>
      </c>
      <c r="N737" s="43">
        <v>295</v>
      </c>
      <c r="O737" s="34">
        <f t="shared" si="99"/>
        <v>2950</v>
      </c>
      <c r="P737" s="34" t="s">
        <v>862</v>
      </c>
      <c r="Q737" s="36" t="s">
        <v>840</v>
      </c>
      <c r="R737" s="34">
        <f t="shared" si="103"/>
        <v>0</v>
      </c>
      <c r="S737" s="34" t="s">
        <v>904</v>
      </c>
      <c r="T737" s="37">
        <v>1277</v>
      </c>
      <c r="U737" s="34">
        <f t="shared" si="104"/>
        <v>12770</v>
      </c>
      <c r="V737" s="38" t="s">
        <v>928</v>
      </c>
      <c r="W737" s="37" t="s">
        <v>840</v>
      </c>
      <c r="X737" s="34">
        <f t="shared" si="105"/>
        <v>0</v>
      </c>
      <c r="Y737" s="38" t="s">
        <v>840</v>
      </c>
      <c r="Z737" s="39">
        <f t="shared" si="106"/>
        <v>786</v>
      </c>
      <c r="AA737" s="40">
        <f t="shared" si="107"/>
        <v>7860</v>
      </c>
      <c r="AB737" s="30"/>
    </row>
    <row r="738" spans="1:28" s="19" customFormat="1" ht="42.75" x14ac:dyDescent="0.3">
      <c r="A738" s="31">
        <v>727</v>
      </c>
      <c r="B738" s="74">
        <v>14783</v>
      </c>
      <c r="C738" s="32">
        <v>1</v>
      </c>
      <c r="D738" s="45" t="s">
        <v>763</v>
      </c>
      <c r="E738" s="32" t="s">
        <v>9</v>
      </c>
      <c r="F738" s="32"/>
      <c r="G738" s="76">
        <f t="shared" si="100"/>
        <v>0</v>
      </c>
      <c r="H738" s="33" t="s">
        <v>20</v>
      </c>
      <c r="I738" s="34">
        <f t="shared" si="101"/>
        <v>0</v>
      </c>
      <c r="J738" s="34" t="s">
        <v>904</v>
      </c>
      <c r="K738" s="34" t="s">
        <v>20</v>
      </c>
      <c r="L738" s="34">
        <f t="shared" si="102"/>
        <v>0</v>
      </c>
      <c r="M738" s="34" t="s">
        <v>849</v>
      </c>
      <c r="N738" s="41" t="s">
        <v>840</v>
      </c>
      <c r="O738" s="34">
        <f t="shared" si="99"/>
        <v>0</v>
      </c>
      <c r="P738" s="34" t="s">
        <v>936</v>
      </c>
      <c r="Q738" s="36" t="s">
        <v>840</v>
      </c>
      <c r="R738" s="34">
        <f t="shared" si="103"/>
        <v>0</v>
      </c>
      <c r="S738" s="34" t="s">
        <v>904</v>
      </c>
      <c r="T738" s="37">
        <v>70.2</v>
      </c>
      <c r="U738" s="34">
        <f t="shared" si="104"/>
        <v>70.2</v>
      </c>
      <c r="V738" s="38" t="s">
        <v>928</v>
      </c>
      <c r="W738" s="37">
        <v>734</v>
      </c>
      <c r="X738" s="34">
        <f t="shared" si="105"/>
        <v>734</v>
      </c>
      <c r="Y738" s="38" t="s">
        <v>933</v>
      </c>
      <c r="Z738" s="39">
        <f t="shared" si="106"/>
        <v>402.09999999999997</v>
      </c>
      <c r="AA738" s="40">
        <f t="shared" si="107"/>
        <v>402.09999999999997</v>
      </c>
      <c r="AB738" s="30"/>
    </row>
    <row r="739" spans="1:28" s="91" customFormat="1" ht="28.5" x14ac:dyDescent="0.3">
      <c r="A739" s="80">
        <v>728</v>
      </c>
      <c r="B739" s="81">
        <v>14785</v>
      </c>
      <c r="C739" s="80">
        <v>1</v>
      </c>
      <c r="D739" s="82" t="s">
        <v>764</v>
      </c>
      <c r="E739" s="80" t="s">
        <v>9</v>
      </c>
      <c r="F739" s="80"/>
      <c r="G739" s="83">
        <f t="shared" si="100"/>
        <v>0</v>
      </c>
      <c r="H739" s="84" t="s">
        <v>20</v>
      </c>
      <c r="I739" s="85">
        <f t="shared" si="101"/>
        <v>0</v>
      </c>
      <c r="J739" s="85" t="s">
        <v>904</v>
      </c>
      <c r="K739" s="85" t="s">
        <v>20</v>
      </c>
      <c r="L739" s="85">
        <f t="shared" si="102"/>
        <v>0</v>
      </c>
      <c r="M739" s="85" t="s">
        <v>849</v>
      </c>
      <c r="N739" s="92" t="s">
        <v>840</v>
      </c>
      <c r="O739" s="85">
        <f t="shared" si="99"/>
        <v>0</v>
      </c>
      <c r="P739" s="85" t="s">
        <v>936</v>
      </c>
      <c r="Q739" s="86" t="s">
        <v>840</v>
      </c>
      <c r="R739" s="85">
        <f t="shared" si="103"/>
        <v>0</v>
      </c>
      <c r="S739" s="85" t="s">
        <v>904</v>
      </c>
      <c r="T739" s="87" t="s">
        <v>840</v>
      </c>
      <c r="U739" s="85">
        <f t="shared" si="104"/>
        <v>0</v>
      </c>
      <c r="V739" s="88" t="s">
        <v>840</v>
      </c>
      <c r="W739" s="87" t="s">
        <v>840</v>
      </c>
      <c r="X739" s="85">
        <f t="shared" si="105"/>
        <v>0</v>
      </c>
      <c r="Y739" s="88" t="s">
        <v>840</v>
      </c>
      <c r="Z739" s="89" t="str">
        <f t="shared" si="106"/>
        <v>No cotiza</v>
      </c>
      <c r="AA739" s="89">
        <f t="shared" si="107"/>
        <v>0</v>
      </c>
      <c r="AB739" s="90"/>
    </row>
    <row r="740" spans="1:28" s="19" customFormat="1" ht="42.75" x14ac:dyDescent="0.3">
      <c r="A740" s="31">
        <v>729</v>
      </c>
      <c r="B740" s="74">
        <v>14788</v>
      </c>
      <c r="C740" s="32">
        <v>27</v>
      </c>
      <c r="D740" s="45" t="s">
        <v>765</v>
      </c>
      <c r="E740" s="32" t="s">
        <v>9</v>
      </c>
      <c r="F740" s="32"/>
      <c r="G740" s="76">
        <f t="shared" si="100"/>
        <v>0</v>
      </c>
      <c r="H740" s="33" t="s">
        <v>20</v>
      </c>
      <c r="I740" s="34">
        <f t="shared" si="101"/>
        <v>0</v>
      </c>
      <c r="J740" s="34" t="s">
        <v>904</v>
      </c>
      <c r="K740" s="42">
        <v>749.63</v>
      </c>
      <c r="L740" s="34">
        <f t="shared" si="102"/>
        <v>20240.009999999998</v>
      </c>
      <c r="M740" s="34" t="s">
        <v>852</v>
      </c>
      <c r="N740" s="43">
        <v>108</v>
      </c>
      <c r="O740" s="34">
        <f t="shared" si="99"/>
        <v>2916</v>
      </c>
      <c r="P740" s="34" t="s">
        <v>862</v>
      </c>
      <c r="Q740" s="36" t="s">
        <v>840</v>
      </c>
      <c r="R740" s="34">
        <f t="shared" si="103"/>
        <v>0</v>
      </c>
      <c r="S740" s="34" t="s">
        <v>904</v>
      </c>
      <c r="T740" s="37">
        <v>72.5</v>
      </c>
      <c r="U740" s="34">
        <f t="shared" si="104"/>
        <v>1957.5</v>
      </c>
      <c r="V740" s="38" t="s">
        <v>928</v>
      </c>
      <c r="W740" s="37">
        <v>264</v>
      </c>
      <c r="X740" s="34">
        <f t="shared" si="105"/>
        <v>7128</v>
      </c>
      <c r="Y740" s="38" t="s">
        <v>933</v>
      </c>
      <c r="Z740" s="39">
        <f t="shared" si="106"/>
        <v>186</v>
      </c>
      <c r="AA740" s="40">
        <f t="shared" si="107"/>
        <v>5022</v>
      </c>
      <c r="AB740" s="30"/>
    </row>
    <row r="741" spans="1:28" s="19" customFormat="1" x14ac:dyDescent="0.3">
      <c r="A741" s="31">
        <v>730</v>
      </c>
      <c r="B741" s="74">
        <v>14796</v>
      </c>
      <c r="C741" s="32">
        <v>4</v>
      </c>
      <c r="D741" s="45" t="s">
        <v>766</v>
      </c>
      <c r="E741" s="32" t="s">
        <v>9</v>
      </c>
      <c r="F741" s="32"/>
      <c r="G741" s="76">
        <f t="shared" si="100"/>
        <v>0</v>
      </c>
      <c r="H741" s="33" t="s">
        <v>20</v>
      </c>
      <c r="I741" s="34">
        <f t="shared" si="101"/>
        <v>0</v>
      </c>
      <c r="J741" s="34" t="s">
        <v>904</v>
      </c>
      <c r="K741" s="44">
        <v>4067.78</v>
      </c>
      <c r="L741" s="34">
        <f t="shared" si="102"/>
        <v>16271.12</v>
      </c>
      <c r="M741" s="34" t="s">
        <v>855</v>
      </c>
      <c r="N741" s="41" t="s">
        <v>840</v>
      </c>
      <c r="O741" s="34">
        <f t="shared" si="99"/>
        <v>0</v>
      </c>
      <c r="P741" s="34" t="s">
        <v>936</v>
      </c>
      <c r="Q741" s="36" t="s">
        <v>840</v>
      </c>
      <c r="R741" s="34">
        <f t="shared" si="103"/>
        <v>0</v>
      </c>
      <c r="S741" s="34" t="s">
        <v>904</v>
      </c>
      <c r="T741" s="37" t="s">
        <v>840</v>
      </c>
      <c r="U741" s="34">
        <f t="shared" si="104"/>
        <v>0</v>
      </c>
      <c r="V741" s="38" t="s">
        <v>840</v>
      </c>
      <c r="W741" s="37" t="s">
        <v>840</v>
      </c>
      <c r="X741" s="34">
        <f t="shared" si="105"/>
        <v>0</v>
      </c>
      <c r="Y741" s="38" t="s">
        <v>840</v>
      </c>
      <c r="Z741" s="39">
        <f t="shared" si="106"/>
        <v>4067.78</v>
      </c>
      <c r="AA741" s="40">
        <f t="shared" si="107"/>
        <v>16271.12</v>
      </c>
      <c r="AB741" s="30"/>
    </row>
    <row r="742" spans="1:28" s="91" customFormat="1" x14ac:dyDescent="0.3">
      <c r="A742" s="80">
        <v>731</v>
      </c>
      <c r="B742" s="81">
        <v>14820</v>
      </c>
      <c r="C742" s="80">
        <v>3</v>
      </c>
      <c r="D742" s="82" t="s">
        <v>767</v>
      </c>
      <c r="E742" s="80" t="s">
        <v>9</v>
      </c>
      <c r="F742" s="80"/>
      <c r="G742" s="83">
        <f t="shared" si="100"/>
        <v>0</v>
      </c>
      <c r="H742" s="84" t="s">
        <v>20</v>
      </c>
      <c r="I742" s="85">
        <f t="shared" si="101"/>
        <v>0</v>
      </c>
      <c r="J742" s="85" t="s">
        <v>904</v>
      </c>
      <c r="K742" s="89" t="s">
        <v>20</v>
      </c>
      <c r="L742" s="85">
        <f t="shared" si="102"/>
        <v>0</v>
      </c>
      <c r="M742" s="85" t="s">
        <v>849</v>
      </c>
      <c r="N742" s="92" t="s">
        <v>840</v>
      </c>
      <c r="O742" s="85">
        <f t="shared" si="99"/>
        <v>0</v>
      </c>
      <c r="P742" s="85" t="s">
        <v>936</v>
      </c>
      <c r="Q742" s="86" t="s">
        <v>840</v>
      </c>
      <c r="R742" s="85">
        <f t="shared" si="103"/>
        <v>0</v>
      </c>
      <c r="S742" s="85" t="s">
        <v>904</v>
      </c>
      <c r="T742" s="87" t="s">
        <v>840</v>
      </c>
      <c r="U742" s="85">
        <f t="shared" si="104"/>
        <v>0</v>
      </c>
      <c r="V742" s="88" t="s">
        <v>840</v>
      </c>
      <c r="W742" s="87" t="s">
        <v>840</v>
      </c>
      <c r="X742" s="85">
        <f t="shared" si="105"/>
        <v>0</v>
      </c>
      <c r="Y742" s="88" t="s">
        <v>840</v>
      </c>
      <c r="Z742" s="89" t="str">
        <f t="shared" si="106"/>
        <v>No cotiza</v>
      </c>
      <c r="AA742" s="89">
        <f t="shared" si="107"/>
        <v>0</v>
      </c>
      <c r="AB742" s="90"/>
    </row>
    <row r="743" spans="1:28" s="91" customFormat="1" x14ac:dyDescent="0.3">
      <c r="A743" s="80">
        <v>732</v>
      </c>
      <c r="B743" s="81">
        <v>14821</v>
      </c>
      <c r="C743" s="80">
        <v>5</v>
      </c>
      <c r="D743" s="82" t="s">
        <v>768</v>
      </c>
      <c r="E743" s="80" t="s">
        <v>8</v>
      </c>
      <c r="F743" s="80"/>
      <c r="G743" s="83">
        <f t="shared" si="100"/>
        <v>0</v>
      </c>
      <c r="H743" s="84" t="s">
        <v>20</v>
      </c>
      <c r="I743" s="85">
        <f t="shared" si="101"/>
        <v>0</v>
      </c>
      <c r="J743" s="85" t="s">
        <v>904</v>
      </c>
      <c r="K743" s="85" t="s">
        <v>20</v>
      </c>
      <c r="L743" s="85">
        <f t="shared" si="102"/>
        <v>0</v>
      </c>
      <c r="M743" s="85" t="s">
        <v>849</v>
      </c>
      <c r="N743" s="92" t="s">
        <v>840</v>
      </c>
      <c r="O743" s="85">
        <f t="shared" si="99"/>
        <v>0</v>
      </c>
      <c r="P743" s="85" t="s">
        <v>936</v>
      </c>
      <c r="Q743" s="86" t="s">
        <v>840</v>
      </c>
      <c r="R743" s="85">
        <f t="shared" si="103"/>
        <v>0</v>
      </c>
      <c r="S743" s="85" t="s">
        <v>904</v>
      </c>
      <c r="T743" s="87" t="s">
        <v>840</v>
      </c>
      <c r="U743" s="85">
        <f t="shared" si="104"/>
        <v>0</v>
      </c>
      <c r="V743" s="88" t="s">
        <v>840</v>
      </c>
      <c r="W743" s="87" t="s">
        <v>840</v>
      </c>
      <c r="X743" s="85">
        <f t="shared" si="105"/>
        <v>0</v>
      </c>
      <c r="Y743" s="88" t="s">
        <v>840</v>
      </c>
      <c r="Z743" s="89" t="str">
        <f t="shared" si="106"/>
        <v>No cotiza</v>
      </c>
      <c r="AA743" s="89">
        <f t="shared" si="107"/>
        <v>0</v>
      </c>
      <c r="AB743" s="90"/>
    </row>
    <row r="744" spans="1:28" s="91" customFormat="1" x14ac:dyDescent="0.3">
      <c r="A744" s="80">
        <v>733</v>
      </c>
      <c r="B744" s="81">
        <v>14859</v>
      </c>
      <c r="C744" s="80">
        <v>7</v>
      </c>
      <c r="D744" s="82" t="s">
        <v>769</v>
      </c>
      <c r="E744" s="80" t="s">
        <v>9</v>
      </c>
      <c r="F744" s="80"/>
      <c r="G744" s="83">
        <f t="shared" si="100"/>
        <v>0</v>
      </c>
      <c r="H744" s="84" t="s">
        <v>20</v>
      </c>
      <c r="I744" s="85">
        <f t="shared" si="101"/>
        <v>0</v>
      </c>
      <c r="J744" s="85" t="s">
        <v>904</v>
      </c>
      <c r="K744" s="85" t="s">
        <v>20</v>
      </c>
      <c r="L744" s="85">
        <f t="shared" si="102"/>
        <v>0</v>
      </c>
      <c r="M744" s="85" t="s">
        <v>849</v>
      </c>
      <c r="N744" s="92" t="s">
        <v>840</v>
      </c>
      <c r="O744" s="85">
        <f t="shared" si="99"/>
        <v>0</v>
      </c>
      <c r="P744" s="85" t="s">
        <v>936</v>
      </c>
      <c r="Q744" s="86" t="s">
        <v>840</v>
      </c>
      <c r="R744" s="85">
        <f t="shared" si="103"/>
        <v>0</v>
      </c>
      <c r="S744" s="85" t="s">
        <v>904</v>
      </c>
      <c r="T744" s="87" t="s">
        <v>840</v>
      </c>
      <c r="U744" s="85">
        <f t="shared" si="104"/>
        <v>0</v>
      </c>
      <c r="V744" s="88" t="s">
        <v>840</v>
      </c>
      <c r="W744" s="87" t="s">
        <v>840</v>
      </c>
      <c r="X744" s="85">
        <f t="shared" si="105"/>
        <v>0</v>
      </c>
      <c r="Y744" s="88" t="s">
        <v>840</v>
      </c>
      <c r="Z744" s="89" t="str">
        <f t="shared" si="106"/>
        <v>No cotiza</v>
      </c>
      <c r="AA744" s="89">
        <f t="shared" si="107"/>
        <v>0</v>
      </c>
      <c r="AB744" s="90"/>
    </row>
    <row r="745" spans="1:28" s="91" customFormat="1" ht="28.5" x14ac:dyDescent="0.3">
      <c r="A745" s="80">
        <v>734</v>
      </c>
      <c r="B745" s="81">
        <v>14860</v>
      </c>
      <c r="C745" s="80">
        <v>50</v>
      </c>
      <c r="D745" s="82" t="s">
        <v>770</v>
      </c>
      <c r="E745" s="80" t="s">
        <v>9</v>
      </c>
      <c r="F745" s="80"/>
      <c r="G745" s="83">
        <f t="shared" si="100"/>
        <v>0</v>
      </c>
      <c r="H745" s="84" t="s">
        <v>20</v>
      </c>
      <c r="I745" s="85">
        <f t="shared" si="101"/>
        <v>0</v>
      </c>
      <c r="J745" s="85" t="s">
        <v>904</v>
      </c>
      <c r="K745" s="89" t="s">
        <v>20</v>
      </c>
      <c r="L745" s="85">
        <f t="shared" si="102"/>
        <v>0</v>
      </c>
      <c r="M745" s="85" t="s">
        <v>849</v>
      </c>
      <c r="N745" s="92" t="s">
        <v>840</v>
      </c>
      <c r="O745" s="85">
        <f t="shared" si="99"/>
        <v>0</v>
      </c>
      <c r="P745" s="85" t="s">
        <v>936</v>
      </c>
      <c r="Q745" s="86" t="s">
        <v>840</v>
      </c>
      <c r="R745" s="85">
        <f t="shared" si="103"/>
        <v>0</v>
      </c>
      <c r="S745" s="85" t="s">
        <v>904</v>
      </c>
      <c r="T745" s="87" t="s">
        <v>840</v>
      </c>
      <c r="U745" s="85">
        <f t="shared" si="104"/>
        <v>0</v>
      </c>
      <c r="V745" s="88" t="s">
        <v>840</v>
      </c>
      <c r="W745" s="87" t="s">
        <v>840</v>
      </c>
      <c r="X745" s="85">
        <f t="shared" si="105"/>
        <v>0</v>
      </c>
      <c r="Y745" s="88" t="s">
        <v>840</v>
      </c>
      <c r="Z745" s="89" t="str">
        <f t="shared" si="106"/>
        <v>No cotiza</v>
      </c>
      <c r="AA745" s="89">
        <f t="shared" si="107"/>
        <v>0</v>
      </c>
      <c r="AB745" s="90"/>
    </row>
    <row r="746" spans="1:28" s="19" customFormat="1" ht="42.75" x14ac:dyDescent="0.3">
      <c r="A746" s="31">
        <v>735</v>
      </c>
      <c r="B746" s="74">
        <v>14864</v>
      </c>
      <c r="C746" s="32">
        <v>30</v>
      </c>
      <c r="D746" s="45" t="s">
        <v>771</v>
      </c>
      <c r="E746" s="32" t="s">
        <v>9</v>
      </c>
      <c r="F746" s="32"/>
      <c r="G746" s="76">
        <f t="shared" si="100"/>
        <v>0</v>
      </c>
      <c r="H746" s="33" t="s">
        <v>20</v>
      </c>
      <c r="I746" s="34">
        <f t="shared" si="101"/>
        <v>0</v>
      </c>
      <c r="J746" s="34" t="s">
        <v>904</v>
      </c>
      <c r="K746" s="34" t="s">
        <v>20</v>
      </c>
      <c r="L746" s="34">
        <f t="shared" si="102"/>
        <v>0</v>
      </c>
      <c r="M746" s="34" t="s">
        <v>849</v>
      </c>
      <c r="N746" s="43">
        <v>260</v>
      </c>
      <c r="O746" s="34">
        <f t="shared" si="99"/>
        <v>7800</v>
      </c>
      <c r="P746" s="34" t="s">
        <v>900</v>
      </c>
      <c r="Q746" s="36" t="s">
        <v>840</v>
      </c>
      <c r="R746" s="34">
        <f t="shared" si="103"/>
        <v>0</v>
      </c>
      <c r="S746" s="34" t="s">
        <v>904</v>
      </c>
      <c r="T746" s="37">
        <v>42</v>
      </c>
      <c r="U746" s="34">
        <f t="shared" si="104"/>
        <v>1260</v>
      </c>
      <c r="V746" s="38" t="s">
        <v>928</v>
      </c>
      <c r="W746" s="37">
        <v>249.63</v>
      </c>
      <c r="X746" s="34">
        <f t="shared" si="105"/>
        <v>7488.9</v>
      </c>
      <c r="Y746" s="38" t="s">
        <v>933</v>
      </c>
      <c r="Z746" s="39">
        <f t="shared" si="106"/>
        <v>249.63</v>
      </c>
      <c r="AA746" s="40">
        <f t="shared" si="107"/>
        <v>7488.9</v>
      </c>
      <c r="AB746" s="30"/>
    </row>
    <row r="747" spans="1:28" s="91" customFormat="1" ht="28.5" x14ac:dyDescent="0.3">
      <c r="A747" s="80">
        <v>736</v>
      </c>
      <c r="B747" s="81">
        <v>14920</v>
      </c>
      <c r="C747" s="80">
        <v>4</v>
      </c>
      <c r="D747" s="82" t="s">
        <v>772</v>
      </c>
      <c r="E747" s="80" t="s">
        <v>9</v>
      </c>
      <c r="F747" s="80"/>
      <c r="G747" s="83">
        <f t="shared" si="100"/>
        <v>0</v>
      </c>
      <c r="H747" s="84" t="s">
        <v>20</v>
      </c>
      <c r="I747" s="85">
        <f t="shared" si="101"/>
        <v>0</v>
      </c>
      <c r="J747" s="85" t="s">
        <v>904</v>
      </c>
      <c r="K747" s="85" t="s">
        <v>20</v>
      </c>
      <c r="L747" s="85">
        <f t="shared" si="102"/>
        <v>0</v>
      </c>
      <c r="M747" s="85" t="s">
        <v>849</v>
      </c>
      <c r="N747" s="92" t="s">
        <v>840</v>
      </c>
      <c r="O747" s="85">
        <f t="shared" si="99"/>
        <v>0</v>
      </c>
      <c r="P747" s="85" t="s">
        <v>936</v>
      </c>
      <c r="Q747" s="86" t="s">
        <v>840</v>
      </c>
      <c r="R747" s="85">
        <f t="shared" si="103"/>
        <v>0</v>
      </c>
      <c r="S747" s="85" t="s">
        <v>904</v>
      </c>
      <c r="T747" s="87" t="s">
        <v>840</v>
      </c>
      <c r="U747" s="85">
        <f t="shared" si="104"/>
        <v>0</v>
      </c>
      <c r="V747" s="88" t="s">
        <v>840</v>
      </c>
      <c r="W747" s="87" t="s">
        <v>840</v>
      </c>
      <c r="X747" s="85">
        <f t="shared" si="105"/>
        <v>0</v>
      </c>
      <c r="Y747" s="88" t="s">
        <v>840</v>
      </c>
      <c r="Z747" s="89" t="str">
        <f t="shared" si="106"/>
        <v>No cotiza</v>
      </c>
      <c r="AA747" s="89">
        <f t="shared" si="107"/>
        <v>0</v>
      </c>
      <c r="AB747" s="90"/>
    </row>
    <row r="748" spans="1:28" s="19" customFormat="1" ht="71.25" x14ac:dyDescent="0.3">
      <c r="A748" s="31">
        <v>737</v>
      </c>
      <c r="B748" s="74">
        <v>14960</v>
      </c>
      <c r="C748" s="32">
        <v>10</v>
      </c>
      <c r="D748" s="45" t="s">
        <v>773</v>
      </c>
      <c r="E748" s="32" t="s">
        <v>9</v>
      </c>
      <c r="F748" s="32"/>
      <c r="G748" s="76">
        <f t="shared" si="100"/>
        <v>0</v>
      </c>
      <c r="H748" s="33" t="s">
        <v>20</v>
      </c>
      <c r="I748" s="34">
        <f t="shared" si="101"/>
        <v>0</v>
      </c>
      <c r="J748" s="34" t="s">
        <v>904</v>
      </c>
      <c r="K748" s="34" t="s">
        <v>20</v>
      </c>
      <c r="L748" s="34">
        <f t="shared" si="102"/>
        <v>0</v>
      </c>
      <c r="M748" s="34" t="s">
        <v>849</v>
      </c>
      <c r="N748" s="41" t="s">
        <v>840</v>
      </c>
      <c r="O748" s="34">
        <f t="shared" si="99"/>
        <v>0</v>
      </c>
      <c r="P748" s="34" t="s">
        <v>936</v>
      </c>
      <c r="Q748" s="36" t="s">
        <v>840</v>
      </c>
      <c r="R748" s="34">
        <f t="shared" si="103"/>
        <v>0</v>
      </c>
      <c r="S748" s="34" t="s">
        <v>904</v>
      </c>
      <c r="T748" s="37">
        <v>276</v>
      </c>
      <c r="U748" s="34">
        <f t="shared" si="104"/>
        <v>2760</v>
      </c>
      <c r="V748" s="38" t="s">
        <v>928</v>
      </c>
      <c r="W748" s="37" t="s">
        <v>840</v>
      </c>
      <c r="X748" s="34">
        <f t="shared" si="105"/>
        <v>0</v>
      </c>
      <c r="Y748" s="38" t="s">
        <v>840</v>
      </c>
      <c r="Z748" s="39">
        <f t="shared" si="106"/>
        <v>276</v>
      </c>
      <c r="AA748" s="40">
        <f t="shared" si="107"/>
        <v>2760</v>
      </c>
      <c r="AB748" s="30"/>
    </row>
    <row r="749" spans="1:28" s="19" customFormat="1" ht="71.25" x14ac:dyDescent="0.3">
      <c r="A749" s="31">
        <v>738</v>
      </c>
      <c r="B749" s="74">
        <v>14961</v>
      </c>
      <c r="C749" s="32">
        <v>25</v>
      </c>
      <c r="D749" s="45" t="s">
        <v>774</v>
      </c>
      <c r="E749" s="32" t="s">
        <v>9</v>
      </c>
      <c r="F749" s="32"/>
      <c r="G749" s="76">
        <f t="shared" si="100"/>
        <v>0</v>
      </c>
      <c r="H749" s="33" t="s">
        <v>20</v>
      </c>
      <c r="I749" s="34">
        <f t="shared" si="101"/>
        <v>0</v>
      </c>
      <c r="J749" s="34" t="s">
        <v>904</v>
      </c>
      <c r="K749" s="42">
        <v>1631.63</v>
      </c>
      <c r="L749" s="34">
        <f t="shared" si="102"/>
        <v>40790.75</v>
      </c>
      <c r="M749" s="34" t="s">
        <v>855</v>
      </c>
      <c r="N749" s="43">
        <v>660</v>
      </c>
      <c r="O749" s="34">
        <f t="shared" si="99"/>
        <v>16500</v>
      </c>
      <c r="P749" s="34" t="s">
        <v>900</v>
      </c>
      <c r="Q749" s="36" t="s">
        <v>840</v>
      </c>
      <c r="R749" s="34">
        <f t="shared" si="103"/>
        <v>0</v>
      </c>
      <c r="S749" s="34" t="s">
        <v>904</v>
      </c>
      <c r="T749" s="37" t="s">
        <v>840</v>
      </c>
      <c r="U749" s="34">
        <f t="shared" si="104"/>
        <v>0</v>
      </c>
      <c r="V749" s="38" t="s">
        <v>840</v>
      </c>
      <c r="W749" s="37" t="s">
        <v>840</v>
      </c>
      <c r="X749" s="34">
        <f t="shared" si="105"/>
        <v>0</v>
      </c>
      <c r="Y749" s="38" t="s">
        <v>840</v>
      </c>
      <c r="Z749" s="39">
        <f t="shared" si="106"/>
        <v>1145.8150000000001</v>
      </c>
      <c r="AA749" s="40">
        <f t="shared" si="107"/>
        <v>28645.375</v>
      </c>
      <c r="AB749" s="30"/>
    </row>
    <row r="750" spans="1:28" s="19" customFormat="1" ht="42.75" x14ac:dyDescent="0.3">
      <c r="A750" s="31">
        <v>739</v>
      </c>
      <c r="B750" s="74">
        <v>14968</v>
      </c>
      <c r="C750" s="32">
        <v>1</v>
      </c>
      <c r="D750" s="45" t="s">
        <v>775</v>
      </c>
      <c r="E750" s="32" t="s">
        <v>9</v>
      </c>
      <c r="F750" s="32"/>
      <c r="G750" s="76">
        <f t="shared" si="100"/>
        <v>0</v>
      </c>
      <c r="H750" s="33" t="s">
        <v>20</v>
      </c>
      <c r="I750" s="34">
        <f t="shared" si="101"/>
        <v>0</v>
      </c>
      <c r="J750" s="34" t="s">
        <v>904</v>
      </c>
      <c r="K750" s="39" t="s">
        <v>20</v>
      </c>
      <c r="L750" s="34">
        <f t="shared" si="102"/>
        <v>0</v>
      </c>
      <c r="M750" s="34" t="s">
        <v>849</v>
      </c>
      <c r="N750" s="41" t="s">
        <v>20</v>
      </c>
      <c r="O750" s="34">
        <f t="shared" si="99"/>
        <v>0</v>
      </c>
      <c r="P750" s="34" t="s">
        <v>936</v>
      </c>
      <c r="Q750" s="36" t="s">
        <v>840</v>
      </c>
      <c r="R750" s="34">
        <f t="shared" si="103"/>
        <v>0</v>
      </c>
      <c r="S750" s="34" t="s">
        <v>904</v>
      </c>
      <c r="T750" s="37">
        <v>62.5</v>
      </c>
      <c r="U750" s="34">
        <f t="shared" si="104"/>
        <v>62.5</v>
      </c>
      <c r="V750" s="38" t="s">
        <v>928</v>
      </c>
      <c r="W750" s="37" t="s">
        <v>840</v>
      </c>
      <c r="X750" s="34">
        <f t="shared" si="105"/>
        <v>0</v>
      </c>
      <c r="Y750" s="38" t="s">
        <v>840</v>
      </c>
      <c r="Z750" s="39">
        <f t="shared" si="106"/>
        <v>62.5</v>
      </c>
      <c r="AA750" s="40">
        <f t="shared" si="107"/>
        <v>62.5</v>
      </c>
      <c r="AB750" s="30"/>
    </row>
    <row r="751" spans="1:28" s="19" customFormat="1" ht="42.75" x14ac:dyDescent="0.3">
      <c r="A751" s="31">
        <v>740</v>
      </c>
      <c r="B751" s="74">
        <v>14991</v>
      </c>
      <c r="C751" s="32">
        <v>20</v>
      </c>
      <c r="D751" s="45" t="s">
        <v>776</v>
      </c>
      <c r="E751" s="32" t="s">
        <v>9</v>
      </c>
      <c r="F751" s="32"/>
      <c r="G751" s="76">
        <f t="shared" si="100"/>
        <v>0</v>
      </c>
      <c r="H751" s="33" t="s">
        <v>20</v>
      </c>
      <c r="I751" s="34">
        <f t="shared" si="101"/>
        <v>0</v>
      </c>
      <c r="J751" s="34" t="s">
        <v>904</v>
      </c>
      <c r="K751" s="34" t="s">
        <v>20</v>
      </c>
      <c r="L751" s="34">
        <f t="shared" si="102"/>
        <v>0</v>
      </c>
      <c r="M751" s="34" t="s">
        <v>849</v>
      </c>
      <c r="N751" s="41" t="s">
        <v>20</v>
      </c>
      <c r="O751" s="34">
        <f t="shared" si="99"/>
        <v>0</v>
      </c>
      <c r="P751" s="34" t="s">
        <v>936</v>
      </c>
      <c r="Q751" s="36" t="s">
        <v>840</v>
      </c>
      <c r="R751" s="34">
        <f t="shared" si="103"/>
        <v>0</v>
      </c>
      <c r="S751" s="34" t="s">
        <v>904</v>
      </c>
      <c r="T751" s="37">
        <v>191</v>
      </c>
      <c r="U751" s="34">
        <f t="shared" si="104"/>
        <v>3820</v>
      </c>
      <c r="V751" s="38" t="s">
        <v>928</v>
      </c>
      <c r="W751" s="37" t="s">
        <v>840</v>
      </c>
      <c r="X751" s="34">
        <f t="shared" si="105"/>
        <v>0</v>
      </c>
      <c r="Y751" s="38" t="s">
        <v>840</v>
      </c>
      <c r="Z751" s="39">
        <f t="shared" si="106"/>
        <v>191</v>
      </c>
      <c r="AA751" s="40">
        <f t="shared" si="107"/>
        <v>3820</v>
      </c>
      <c r="AB751" s="30"/>
    </row>
    <row r="752" spans="1:28" s="91" customFormat="1" ht="28.5" x14ac:dyDescent="0.3">
      <c r="A752" s="80">
        <v>741</v>
      </c>
      <c r="B752" s="81">
        <v>14992</v>
      </c>
      <c r="C752" s="80">
        <v>2</v>
      </c>
      <c r="D752" s="82" t="s">
        <v>777</v>
      </c>
      <c r="E752" s="80" t="s">
        <v>9</v>
      </c>
      <c r="F752" s="80"/>
      <c r="G752" s="83">
        <f t="shared" si="100"/>
        <v>0</v>
      </c>
      <c r="H752" s="84" t="s">
        <v>20</v>
      </c>
      <c r="I752" s="85">
        <f t="shared" si="101"/>
        <v>0</v>
      </c>
      <c r="J752" s="85" t="s">
        <v>904</v>
      </c>
      <c r="K752" s="85" t="s">
        <v>20</v>
      </c>
      <c r="L752" s="85">
        <f t="shared" si="102"/>
        <v>0</v>
      </c>
      <c r="M752" s="85" t="s">
        <v>849</v>
      </c>
      <c r="N752" s="92" t="s">
        <v>20</v>
      </c>
      <c r="O752" s="85">
        <f t="shared" si="99"/>
        <v>0</v>
      </c>
      <c r="P752" s="85" t="s">
        <v>936</v>
      </c>
      <c r="Q752" s="86" t="s">
        <v>840</v>
      </c>
      <c r="R752" s="85">
        <f t="shared" si="103"/>
        <v>0</v>
      </c>
      <c r="S752" s="85" t="s">
        <v>904</v>
      </c>
      <c r="T752" s="87" t="s">
        <v>840</v>
      </c>
      <c r="U752" s="85">
        <f t="shared" si="104"/>
        <v>0</v>
      </c>
      <c r="V752" s="88" t="s">
        <v>840</v>
      </c>
      <c r="W752" s="87" t="s">
        <v>840</v>
      </c>
      <c r="X752" s="85">
        <f t="shared" si="105"/>
        <v>0</v>
      </c>
      <c r="Y752" s="88" t="s">
        <v>840</v>
      </c>
      <c r="Z752" s="89" t="str">
        <f t="shared" si="106"/>
        <v>No cotiza</v>
      </c>
      <c r="AA752" s="89">
        <f t="shared" si="107"/>
        <v>0</v>
      </c>
      <c r="AB752" s="90"/>
    </row>
    <row r="753" spans="1:28" s="91" customFormat="1" x14ac:dyDescent="0.3">
      <c r="A753" s="80">
        <v>742</v>
      </c>
      <c r="B753" s="81">
        <v>14993</v>
      </c>
      <c r="C753" s="80">
        <v>5</v>
      </c>
      <c r="D753" s="82" t="s">
        <v>778</v>
      </c>
      <c r="E753" s="80" t="s">
        <v>9</v>
      </c>
      <c r="F753" s="80"/>
      <c r="G753" s="83">
        <f t="shared" si="100"/>
        <v>0</v>
      </c>
      <c r="H753" s="84" t="s">
        <v>20</v>
      </c>
      <c r="I753" s="85">
        <f t="shared" si="101"/>
        <v>0</v>
      </c>
      <c r="J753" s="85" t="s">
        <v>904</v>
      </c>
      <c r="K753" s="85" t="s">
        <v>20</v>
      </c>
      <c r="L753" s="85">
        <f t="shared" si="102"/>
        <v>0</v>
      </c>
      <c r="M753" s="85" t="s">
        <v>849</v>
      </c>
      <c r="N753" s="85" t="s">
        <v>20</v>
      </c>
      <c r="O753" s="85">
        <f t="shared" si="99"/>
        <v>0</v>
      </c>
      <c r="P753" s="85" t="s">
        <v>936</v>
      </c>
      <c r="Q753" s="86" t="s">
        <v>840</v>
      </c>
      <c r="R753" s="85">
        <f t="shared" si="103"/>
        <v>0</v>
      </c>
      <c r="S753" s="85" t="s">
        <v>904</v>
      </c>
      <c r="T753" s="87" t="s">
        <v>840</v>
      </c>
      <c r="U753" s="85">
        <f t="shared" si="104"/>
        <v>0</v>
      </c>
      <c r="V753" s="88" t="s">
        <v>840</v>
      </c>
      <c r="W753" s="87" t="s">
        <v>840</v>
      </c>
      <c r="X753" s="85">
        <f t="shared" si="105"/>
        <v>0</v>
      </c>
      <c r="Y753" s="88" t="s">
        <v>840</v>
      </c>
      <c r="Z753" s="89" t="str">
        <f t="shared" si="106"/>
        <v>No cotiza</v>
      </c>
      <c r="AA753" s="89">
        <f t="shared" si="107"/>
        <v>0</v>
      </c>
      <c r="AB753" s="90"/>
    </row>
    <row r="754" spans="1:28" s="19" customFormat="1" ht="42.75" x14ac:dyDescent="0.3">
      <c r="A754" s="31">
        <v>743</v>
      </c>
      <c r="B754" s="74">
        <v>14995</v>
      </c>
      <c r="C754" s="32">
        <v>10</v>
      </c>
      <c r="D754" s="45" t="s">
        <v>779</v>
      </c>
      <c r="E754" s="32" t="s">
        <v>9</v>
      </c>
      <c r="F754" s="32"/>
      <c r="G754" s="76">
        <f t="shared" si="100"/>
        <v>0</v>
      </c>
      <c r="H754" s="33" t="s">
        <v>20</v>
      </c>
      <c r="I754" s="34">
        <f t="shared" si="101"/>
        <v>0</v>
      </c>
      <c r="J754" s="34" t="s">
        <v>904</v>
      </c>
      <c r="K754" s="34" t="s">
        <v>20</v>
      </c>
      <c r="L754" s="34">
        <f t="shared" si="102"/>
        <v>0</v>
      </c>
      <c r="M754" s="34" t="s">
        <v>849</v>
      </c>
      <c r="N754" s="41" t="s">
        <v>20</v>
      </c>
      <c r="O754" s="34">
        <f t="shared" si="99"/>
        <v>0</v>
      </c>
      <c r="P754" s="34" t="s">
        <v>936</v>
      </c>
      <c r="Q754" s="36" t="s">
        <v>840</v>
      </c>
      <c r="R754" s="34">
        <f t="shared" si="103"/>
        <v>0</v>
      </c>
      <c r="S754" s="34" t="s">
        <v>904</v>
      </c>
      <c r="T754" s="37">
        <v>143.75</v>
      </c>
      <c r="U754" s="34">
        <f t="shared" si="104"/>
        <v>1437.5</v>
      </c>
      <c r="V754" s="38" t="s">
        <v>928</v>
      </c>
      <c r="W754" s="37" t="s">
        <v>840</v>
      </c>
      <c r="X754" s="34">
        <f t="shared" si="105"/>
        <v>0</v>
      </c>
      <c r="Y754" s="38" t="s">
        <v>840</v>
      </c>
      <c r="Z754" s="39">
        <f t="shared" si="106"/>
        <v>143.75</v>
      </c>
      <c r="AA754" s="40">
        <f t="shared" si="107"/>
        <v>1437.5</v>
      </c>
      <c r="AB754" s="30"/>
    </row>
    <row r="755" spans="1:28" s="19" customFormat="1" ht="42.75" x14ac:dyDescent="0.3">
      <c r="A755" s="31">
        <v>744</v>
      </c>
      <c r="B755" s="74">
        <v>15010</v>
      </c>
      <c r="C755" s="32">
        <v>6</v>
      </c>
      <c r="D755" s="45" t="s">
        <v>780</v>
      </c>
      <c r="E755" s="32" t="s">
        <v>9</v>
      </c>
      <c r="F755" s="32"/>
      <c r="G755" s="76">
        <f t="shared" si="100"/>
        <v>0</v>
      </c>
      <c r="H755" s="33" t="s">
        <v>20</v>
      </c>
      <c r="I755" s="34">
        <f t="shared" si="101"/>
        <v>0</v>
      </c>
      <c r="J755" s="34" t="s">
        <v>904</v>
      </c>
      <c r="K755" s="39" t="s">
        <v>20</v>
      </c>
      <c r="L755" s="34">
        <f t="shared" si="102"/>
        <v>0</v>
      </c>
      <c r="M755" s="34" t="s">
        <v>849</v>
      </c>
      <c r="N755" s="41" t="s">
        <v>20</v>
      </c>
      <c r="O755" s="34">
        <f t="shared" si="99"/>
        <v>0</v>
      </c>
      <c r="P755" s="34" t="s">
        <v>936</v>
      </c>
      <c r="Q755" s="36" t="s">
        <v>840</v>
      </c>
      <c r="R755" s="34">
        <f t="shared" si="103"/>
        <v>0</v>
      </c>
      <c r="S755" s="34" t="s">
        <v>904</v>
      </c>
      <c r="T755" s="37">
        <v>160</v>
      </c>
      <c r="U755" s="34">
        <f t="shared" si="104"/>
        <v>960</v>
      </c>
      <c r="V755" s="38" t="s">
        <v>928</v>
      </c>
      <c r="W755" s="37" t="s">
        <v>840</v>
      </c>
      <c r="X755" s="34">
        <f t="shared" si="105"/>
        <v>0</v>
      </c>
      <c r="Y755" s="38" t="s">
        <v>840</v>
      </c>
      <c r="Z755" s="39">
        <f t="shared" si="106"/>
        <v>160</v>
      </c>
      <c r="AA755" s="40">
        <f t="shared" si="107"/>
        <v>960</v>
      </c>
      <c r="AB755" s="30"/>
    </row>
    <row r="756" spans="1:28" s="19" customFormat="1" ht="42.75" x14ac:dyDescent="0.3">
      <c r="A756" s="31">
        <v>745</v>
      </c>
      <c r="B756" s="74">
        <v>15012</v>
      </c>
      <c r="C756" s="32">
        <v>1</v>
      </c>
      <c r="D756" s="45" t="s">
        <v>781</v>
      </c>
      <c r="E756" s="32" t="s">
        <v>9</v>
      </c>
      <c r="F756" s="32"/>
      <c r="G756" s="76">
        <f t="shared" si="100"/>
        <v>0</v>
      </c>
      <c r="H756" s="33" t="s">
        <v>20</v>
      </c>
      <c r="I756" s="34">
        <f t="shared" si="101"/>
        <v>0</v>
      </c>
      <c r="J756" s="34" t="s">
        <v>904</v>
      </c>
      <c r="K756" s="34" t="s">
        <v>20</v>
      </c>
      <c r="L756" s="34">
        <f t="shared" si="102"/>
        <v>0</v>
      </c>
      <c r="M756" s="34" t="s">
        <v>849</v>
      </c>
      <c r="N756" s="41" t="s">
        <v>20</v>
      </c>
      <c r="O756" s="34">
        <f t="shared" si="99"/>
        <v>0</v>
      </c>
      <c r="P756" s="34" t="s">
        <v>936</v>
      </c>
      <c r="Q756" s="36" t="s">
        <v>840</v>
      </c>
      <c r="R756" s="34">
        <f t="shared" si="103"/>
        <v>0</v>
      </c>
      <c r="S756" s="34" t="s">
        <v>904</v>
      </c>
      <c r="T756" s="37">
        <v>1250</v>
      </c>
      <c r="U756" s="34">
        <f t="shared" si="104"/>
        <v>1250</v>
      </c>
      <c r="V756" s="38" t="s">
        <v>928</v>
      </c>
      <c r="W756" s="37" t="s">
        <v>840</v>
      </c>
      <c r="X756" s="34">
        <f t="shared" si="105"/>
        <v>0</v>
      </c>
      <c r="Y756" s="38" t="s">
        <v>840</v>
      </c>
      <c r="Z756" s="39">
        <f t="shared" si="106"/>
        <v>1250</v>
      </c>
      <c r="AA756" s="40">
        <f t="shared" si="107"/>
        <v>1250</v>
      </c>
      <c r="AB756" s="30"/>
    </row>
    <row r="757" spans="1:28" s="19" customFormat="1" ht="42.75" x14ac:dyDescent="0.3">
      <c r="A757" s="31">
        <v>746</v>
      </c>
      <c r="B757" s="74">
        <v>15015</v>
      </c>
      <c r="C757" s="32">
        <v>10</v>
      </c>
      <c r="D757" s="45" t="s">
        <v>782</v>
      </c>
      <c r="E757" s="32" t="s">
        <v>9</v>
      </c>
      <c r="F757" s="32"/>
      <c r="G757" s="76">
        <f t="shared" si="100"/>
        <v>0</v>
      </c>
      <c r="H757" s="33" t="s">
        <v>20</v>
      </c>
      <c r="I757" s="34">
        <f t="shared" si="101"/>
        <v>0</v>
      </c>
      <c r="J757" s="34" t="s">
        <v>904</v>
      </c>
      <c r="K757" s="34" t="s">
        <v>20</v>
      </c>
      <c r="L757" s="34">
        <f t="shared" si="102"/>
        <v>0</v>
      </c>
      <c r="M757" s="34" t="s">
        <v>849</v>
      </c>
      <c r="N757" s="41" t="s">
        <v>20</v>
      </c>
      <c r="O757" s="34">
        <f t="shared" si="99"/>
        <v>0</v>
      </c>
      <c r="P757" s="34" t="s">
        <v>936</v>
      </c>
      <c r="Q757" s="36" t="s">
        <v>840</v>
      </c>
      <c r="R757" s="34">
        <f t="shared" si="103"/>
        <v>0</v>
      </c>
      <c r="S757" s="34" t="s">
        <v>904</v>
      </c>
      <c r="T757" s="37">
        <v>363</v>
      </c>
      <c r="U757" s="34">
        <f t="shared" si="104"/>
        <v>3630</v>
      </c>
      <c r="V757" s="38" t="s">
        <v>931</v>
      </c>
      <c r="W757" s="37" t="s">
        <v>840</v>
      </c>
      <c r="X757" s="34">
        <f t="shared" si="105"/>
        <v>0</v>
      </c>
      <c r="Y757" s="38" t="s">
        <v>840</v>
      </c>
      <c r="Z757" s="39">
        <f t="shared" si="106"/>
        <v>363</v>
      </c>
      <c r="AA757" s="40">
        <f t="shared" si="107"/>
        <v>3630</v>
      </c>
      <c r="AB757" s="30"/>
    </row>
    <row r="758" spans="1:28" s="91" customFormat="1" x14ac:dyDescent="0.3">
      <c r="A758" s="80">
        <v>747</v>
      </c>
      <c r="B758" s="81">
        <v>15044</v>
      </c>
      <c r="C758" s="80">
        <v>6</v>
      </c>
      <c r="D758" s="82" t="s">
        <v>783</v>
      </c>
      <c r="E758" s="80" t="s">
        <v>9</v>
      </c>
      <c r="F758" s="80"/>
      <c r="G758" s="83">
        <f t="shared" si="100"/>
        <v>0</v>
      </c>
      <c r="H758" s="84" t="s">
        <v>20</v>
      </c>
      <c r="I758" s="85">
        <f t="shared" si="101"/>
        <v>0</v>
      </c>
      <c r="J758" s="85" t="s">
        <v>904</v>
      </c>
      <c r="K758" s="85" t="s">
        <v>20</v>
      </c>
      <c r="L758" s="85">
        <f t="shared" si="102"/>
        <v>0</v>
      </c>
      <c r="M758" s="85" t="s">
        <v>849</v>
      </c>
      <c r="N758" s="92" t="s">
        <v>20</v>
      </c>
      <c r="O758" s="85">
        <f t="shared" si="99"/>
        <v>0</v>
      </c>
      <c r="P758" s="85" t="s">
        <v>936</v>
      </c>
      <c r="Q758" s="86" t="s">
        <v>840</v>
      </c>
      <c r="R758" s="85">
        <f t="shared" si="103"/>
        <v>0</v>
      </c>
      <c r="S758" s="85" t="s">
        <v>904</v>
      </c>
      <c r="T758" s="87" t="s">
        <v>840</v>
      </c>
      <c r="U758" s="85">
        <f t="shared" si="104"/>
        <v>0</v>
      </c>
      <c r="V758" s="88" t="s">
        <v>840</v>
      </c>
      <c r="W758" s="87" t="s">
        <v>840</v>
      </c>
      <c r="X758" s="85">
        <f t="shared" si="105"/>
        <v>0</v>
      </c>
      <c r="Y758" s="88" t="s">
        <v>840</v>
      </c>
      <c r="Z758" s="89" t="str">
        <f t="shared" si="106"/>
        <v>No cotiza</v>
      </c>
      <c r="AA758" s="89">
        <f t="shared" si="107"/>
        <v>0</v>
      </c>
      <c r="AB758" s="90"/>
    </row>
    <row r="759" spans="1:28" s="91" customFormat="1" ht="28.5" x14ac:dyDescent="0.3">
      <c r="A759" s="80">
        <v>748</v>
      </c>
      <c r="B759" s="81">
        <v>15045</v>
      </c>
      <c r="C759" s="80">
        <v>5</v>
      </c>
      <c r="D759" s="82" t="s">
        <v>784</v>
      </c>
      <c r="E759" s="80" t="s">
        <v>9</v>
      </c>
      <c r="F759" s="80"/>
      <c r="G759" s="83">
        <f t="shared" si="100"/>
        <v>0</v>
      </c>
      <c r="H759" s="84" t="s">
        <v>20</v>
      </c>
      <c r="I759" s="85">
        <f t="shared" si="101"/>
        <v>0</v>
      </c>
      <c r="J759" s="85" t="s">
        <v>904</v>
      </c>
      <c r="K759" s="89" t="s">
        <v>20</v>
      </c>
      <c r="L759" s="85">
        <f t="shared" si="102"/>
        <v>0</v>
      </c>
      <c r="M759" s="85" t="s">
        <v>849</v>
      </c>
      <c r="N759" s="92" t="s">
        <v>20</v>
      </c>
      <c r="O759" s="85">
        <f t="shared" si="99"/>
        <v>0</v>
      </c>
      <c r="P759" s="85" t="s">
        <v>936</v>
      </c>
      <c r="Q759" s="86" t="s">
        <v>840</v>
      </c>
      <c r="R759" s="85">
        <f t="shared" si="103"/>
        <v>0</v>
      </c>
      <c r="S759" s="85" t="s">
        <v>904</v>
      </c>
      <c r="T759" s="87" t="s">
        <v>840</v>
      </c>
      <c r="U759" s="85">
        <f t="shared" si="104"/>
        <v>0</v>
      </c>
      <c r="V759" s="88" t="s">
        <v>840</v>
      </c>
      <c r="W759" s="87" t="s">
        <v>840</v>
      </c>
      <c r="X759" s="85">
        <f t="shared" si="105"/>
        <v>0</v>
      </c>
      <c r="Y759" s="88" t="s">
        <v>840</v>
      </c>
      <c r="Z759" s="89" t="str">
        <f t="shared" si="106"/>
        <v>No cotiza</v>
      </c>
      <c r="AA759" s="89">
        <f t="shared" si="107"/>
        <v>0</v>
      </c>
      <c r="AB759" s="90"/>
    </row>
    <row r="760" spans="1:28" s="91" customFormat="1" ht="28.5" x14ac:dyDescent="0.3">
      <c r="A760" s="80">
        <v>749</v>
      </c>
      <c r="B760" s="81">
        <v>15046</v>
      </c>
      <c r="C760" s="80">
        <v>6</v>
      </c>
      <c r="D760" s="82" t="s">
        <v>785</v>
      </c>
      <c r="E760" s="80" t="s">
        <v>9</v>
      </c>
      <c r="F760" s="80"/>
      <c r="G760" s="83">
        <f t="shared" si="100"/>
        <v>0</v>
      </c>
      <c r="H760" s="84" t="s">
        <v>20</v>
      </c>
      <c r="I760" s="85">
        <f t="shared" si="101"/>
        <v>0</v>
      </c>
      <c r="J760" s="85" t="s">
        <v>904</v>
      </c>
      <c r="K760" s="89" t="s">
        <v>20</v>
      </c>
      <c r="L760" s="85">
        <f t="shared" si="102"/>
        <v>0</v>
      </c>
      <c r="M760" s="85" t="s">
        <v>849</v>
      </c>
      <c r="N760" s="92" t="s">
        <v>20</v>
      </c>
      <c r="O760" s="85">
        <f t="shared" si="99"/>
        <v>0</v>
      </c>
      <c r="P760" s="85" t="s">
        <v>936</v>
      </c>
      <c r="Q760" s="86" t="s">
        <v>840</v>
      </c>
      <c r="R760" s="85">
        <f t="shared" si="103"/>
        <v>0</v>
      </c>
      <c r="S760" s="85" t="s">
        <v>904</v>
      </c>
      <c r="T760" s="87" t="s">
        <v>840</v>
      </c>
      <c r="U760" s="85">
        <f t="shared" si="104"/>
        <v>0</v>
      </c>
      <c r="V760" s="88" t="s">
        <v>840</v>
      </c>
      <c r="W760" s="87" t="s">
        <v>840</v>
      </c>
      <c r="X760" s="85">
        <f t="shared" si="105"/>
        <v>0</v>
      </c>
      <c r="Y760" s="88" t="s">
        <v>840</v>
      </c>
      <c r="Z760" s="89" t="str">
        <f t="shared" si="106"/>
        <v>No cotiza</v>
      </c>
      <c r="AA760" s="89">
        <f t="shared" si="107"/>
        <v>0</v>
      </c>
      <c r="AB760" s="90"/>
    </row>
    <row r="761" spans="1:28" s="91" customFormat="1" ht="28.5" x14ac:dyDescent="0.3">
      <c r="A761" s="80">
        <v>750</v>
      </c>
      <c r="B761" s="81">
        <v>15047</v>
      </c>
      <c r="C761" s="80">
        <v>5</v>
      </c>
      <c r="D761" s="82" t="s">
        <v>786</v>
      </c>
      <c r="E761" s="80" t="s">
        <v>9</v>
      </c>
      <c r="F761" s="80"/>
      <c r="G761" s="83">
        <f t="shared" si="100"/>
        <v>0</v>
      </c>
      <c r="H761" s="84" t="s">
        <v>20</v>
      </c>
      <c r="I761" s="85">
        <f t="shared" si="101"/>
        <v>0</v>
      </c>
      <c r="J761" s="85" t="s">
        <v>904</v>
      </c>
      <c r="K761" s="89" t="s">
        <v>20</v>
      </c>
      <c r="L761" s="85">
        <f t="shared" si="102"/>
        <v>0</v>
      </c>
      <c r="M761" s="85" t="s">
        <v>849</v>
      </c>
      <c r="N761" s="92" t="s">
        <v>20</v>
      </c>
      <c r="O761" s="85">
        <f t="shared" si="99"/>
        <v>0</v>
      </c>
      <c r="P761" s="85" t="s">
        <v>936</v>
      </c>
      <c r="Q761" s="86" t="s">
        <v>840</v>
      </c>
      <c r="R761" s="85">
        <f t="shared" si="103"/>
        <v>0</v>
      </c>
      <c r="S761" s="85" t="s">
        <v>904</v>
      </c>
      <c r="T761" s="87" t="s">
        <v>840</v>
      </c>
      <c r="U761" s="85">
        <f t="shared" si="104"/>
        <v>0</v>
      </c>
      <c r="V761" s="88" t="s">
        <v>840</v>
      </c>
      <c r="W761" s="87" t="s">
        <v>840</v>
      </c>
      <c r="X761" s="85">
        <f t="shared" si="105"/>
        <v>0</v>
      </c>
      <c r="Y761" s="88" t="s">
        <v>840</v>
      </c>
      <c r="Z761" s="89" t="str">
        <f t="shared" si="106"/>
        <v>No cotiza</v>
      </c>
      <c r="AA761" s="89">
        <f t="shared" si="107"/>
        <v>0</v>
      </c>
      <c r="AB761" s="90"/>
    </row>
    <row r="762" spans="1:28" s="91" customFormat="1" x14ac:dyDescent="0.3">
      <c r="A762" s="80">
        <v>751</v>
      </c>
      <c r="B762" s="81">
        <v>15048</v>
      </c>
      <c r="C762" s="80">
        <v>6</v>
      </c>
      <c r="D762" s="82" t="s">
        <v>787</v>
      </c>
      <c r="E762" s="80" t="s">
        <v>9</v>
      </c>
      <c r="F762" s="80"/>
      <c r="G762" s="83">
        <f t="shared" si="100"/>
        <v>0</v>
      </c>
      <c r="H762" s="84" t="s">
        <v>20</v>
      </c>
      <c r="I762" s="85">
        <f t="shared" si="101"/>
        <v>0</v>
      </c>
      <c r="J762" s="85" t="s">
        <v>904</v>
      </c>
      <c r="K762" s="85" t="s">
        <v>20</v>
      </c>
      <c r="L762" s="85">
        <f t="shared" si="102"/>
        <v>0</v>
      </c>
      <c r="M762" s="85" t="s">
        <v>849</v>
      </c>
      <c r="N762" s="92" t="s">
        <v>20</v>
      </c>
      <c r="O762" s="85">
        <f t="shared" si="99"/>
        <v>0</v>
      </c>
      <c r="P762" s="85" t="s">
        <v>936</v>
      </c>
      <c r="Q762" s="86" t="s">
        <v>840</v>
      </c>
      <c r="R762" s="85">
        <f t="shared" si="103"/>
        <v>0</v>
      </c>
      <c r="S762" s="85" t="s">
        <v>904</v>
      </c>
      <c r="T762" s="87" t="s">
        <v>840</v>
      </c>
      <c r="U762" s="85">
        <f t="shared" si="104"/>
        <v>0</v>
      </c>
      <c r="V762" s="88" t="s">
        <v>840</v>
      </c>
      <c r="W762" s="87" t="s">
        <v>840</v>
      </c>
      <c r="X762" s="85">
        <f t="shared" si="105"/>
        <v>0</v>
      </c>
      <c r="Y762" s="88" t="s">
        <v>840</v>
      </c>
      <c r="Z762" s="89" t="str">
        <f t="shared" si="106"/>
        <v>No cotiza</v>
      </c>
      <c r="AA762" s="89">
        <f t="shared" si="107"/>
        <v>0</v>
      </c>
      <c r="AB762" s="90"/>
    </row>
    <row r="763" spans="1:28" s="91" customFormat="1" ht="28.5" x14ac:dyDescent="0.3">
      <c r="A763" s="80">
        <v>752</v>
      </c>
      <c r="B763" s="81">
        <v>15049</v>
      </c>
      <c r="C763" s="80">
        <v>5</v>
      </c>
      <c r="D763" s="82" t="s">
        <v>788</v>
      </c>
      <c r="E763" s="80" t="s">
        <v>9</v>
      </c>
      <c r="F763" s="80"/>
      <c r="G763" s="83">
        <f t="shared" si="100"/>
        <v>0</v>
      </c>
      <c r="H763" s="84" t="s">
        <v>20</v>
      </c>
      <c r="I763" s="85">
        <f t="shared" si="101"/>
        <v>0</v>
      </c>
      <c r="J763" s="85" t="s">
        <v>904</v>
      </c>
      <c r="K763" s="85" t="s">
        <v>20</v>
      </c>
      <c r="L763" s="85">
        <f t="shared" si="102"/>
        <v>0</v>
      </c>
      <c r="M763" s="85" t="s">
        <v>849</v>
      </c>
      <c r="N763" s="92" t="s">
        <v>20</v>
      </c>
      <c r="O763" s="85">
        <f t="shared" si="99"/>
        <v>0</v>
      </c>
      <c r="P763" s="85" t="s">
        <v>936</v>
      </c>
      <c r="Q763" s="86" t="s">
        <v>840</v>
      </c>
      <c r="R763" s="85">
        <f t="shared" si="103"/>
        <v>0</v>
      </c>
      <c r="S763" s="85" t="s">
        <v>904</v>
      </c>
      <c r="T763" s="87" t="s">
        <v>840</v>
      </c>
      <c r="U763" s="85">
        <f t="shared" si="104"/>
        <v>0</v>
      </c>
      <c r="V763" s="88" t="s">
        <v>840</v>
      </c>
      <c r="W763" s="87" t="s">
        <v>840</v>
      </c>
      <c r="X763" s="85">
        <f t="shared" si="105"/>
        <v>0</v>
      </c>
      <c r="Y763" s="88" t="s">
        <v>840</v>
      </c>
      <c r="Z763" s="89" t="str">
        <f t="shared" si="106"/>
        <v>No cotiza</v>
      </c>
      <c r="AA763" s="89">
        <f t="shared" si="107"/>
        <v>0</v>
      </c>
      <c r="AB763" s="90"/>
    </row>
    <row r="764" spans="1:28" s="91" customFormat="1" x14ac:dyDescent="0.3">
      <c r="A764" s="80">
        <v>753</v>
      </c>
      <c r="B764" s="81">
        <v>15050</v>
      </c>
      <c r="C764" s="80">
        <v>2</v>
      </c>
      <c r="D764" s="82" t="s">
        <v>789</v>
      </c>
      <c r="E764" s="80" t="s">
        <v>9</v>
      </c>
      <c r="F764" s="80"/>
      <c r="G764" s="83">
        <f t="shared" si="100"/>
        <v>0</v>
      </c>
      <c r="H764" s="84" t="s">
        <v>20</v>
      </c>
      <c r="I764" s="85">
        <f t="shared" si="101"/>
        <v>0</v>
      </c>
      <c r="J764" s="85" t="s">
        <v>904</v>
      </c>
      <c r="K764" s="85" t="s">
        <v>20</v>
      </c>
      <c r="L764" s="85">
        <f t="shared" si="102"/>
        <v>0</v>
      </c>
      <c r="M764" s="85" t="s">
        <v>849</v>
      </c>
      <c r="N764" s="92" t="s">
        <v>20</v>
      </c>
      <c r="O764" s="85">
        <f t="shared" si="99"/>
        <v>0</v>
      </c>
      <c r="P764" s="85" t="s">
        <v>936</v>
      </c>
      <c r="Q764" s="86" t="s">
        <v>840</v>
      </c>
      <c r="R764" s="85">
        <f t="shared" si="103"/>
        <v>0</v>
      </c>
      <c r="S764" s="85" t="s">
        <v>904</v>
      </c>
      <c r="T764" s="87" t="s">
        <v>840</v>
      </c>
      <c r="U764" s="85">
        <f t="shared" si="104"/>
        <v>0</v>
      </c>
      <c r="V764" s="88" t="s">
        <v>840</v>
      </c>
      <c r="W764" s="87" t="s">
        <v>840</v>
      </c>
      <c r="X764" s="85">
        <f t="shared" si="105"/>
        <v>0</v>
      </c>
      <c r="Y764" s="88" t="s">
        <v>840</v>
      </c>
      <c r="Z764" s="89" t="str">
        <f t="shared" si="106"/>
        <v>No cotiza</v>
      </c>
      <c r="AA764" s="89">
        <f t="shared" si="107"/>
        <v>0</v>
      </c>
      <c r="AB764" s="90"/>
    </row>
    <row r="765" spans="1:28" s="91" customFormat="1" x14ac:dyDescent="0.3">
      <c r="A765" s="80">
        <v>754</v>
      </c>
      <c r="B765" s="81">
        <v>15065</v>
      </c>
      <c r="C765" s="80">
        <v>10</v>
      </c>
      <c r="D765" s="82" t="s">
        <v>790</v>
      </c>
      <c r="E765" s="80" t="s">
        <v>9</v>
      </c>
      <c r="F765" s="80"/>
      <c r="G765" s="83">
        <f t="shared" si="100"/>
        <v>0</v>
      </c>
      <c r="H765" s="84" t="s">
        <v>20</v>
      </c>
      <c r="I765" s="85">
        <f t="shared" si="101"/>
        <v>0</v>
      </c>
      <c r="J765" s="85" t="s">
        <v>904</v>
      </c>
      <c r="K765" s="85" t="s">
        <v>20</v>
      </c>
      <c r="L765" s="85">
        <f t="shared" si="102"/>
        <v>0</v>
      </c>
      <c r="M765" s="85" t="s">
        <v>849</v>
      </c>
      <c r="N765" s="92" t="s">
        <v>20</v>
      </c>
      <c r="O765" s="85">
        <f t="shared" si="99"/>
        <v>0</v>
      </c>
      <c r="P765" s="85" t="s">
        <v>936</v>
      </c>
      <c r="Q765" s="86" t="s">
        <v>840</v>
      </c>
      <c r="R765" s="85">
        <f t="shared" si="103"/>
        <v>0</v>
      </c>
      <c r="S765" s="85" t="s">
        <v>904</v>
      </c>
      <c r="T765" s="87" t="s">
        <v>840</v>
      </c>
      <c r="U765" s="85">
        <f t="shared" si="104"/>
        <v>0</v>
      </c>
      <c r="V765" s="88" t="s">
        <v>840</v>
      </c>
      <c r="W765" s="87" t="s">
        <v>840</v>
      </c>
      <c r="X765" s="85">
        <f t="shared" si="105"/>
        <v>0</v>
      </c>
      <c r="Y765" s="88" t="s">
        <v>840</v>
      </c>
      <c r="Z765" s="89" t="str">
        <f t="shared" si="106"/>
        <v>No cotiza</v>
      </c>
      <c r="AA765" s="89">
        <f t="shared" si="107"/>
        <v>0</v>
      </c>
      <c r="AB765" s="90"/>
    </row>
    <row r="766" spans="1:28" s="19" customFormat="1" ht="42.75" x14ac:dyDescent="0.3">
      <c r="A766" s="31">
        <v>755</v>
      </c>
      <c r="B766" s="74">
        <v>15128</v>
      </c>
      <c r="C766" s="32">
        <v>4</v>
      </c>
      <c r="D766" s="45" t="s">
        <v>791</v>
      </c>
      <c r="E766" s="32" t="s">
        <v>9</v>
      </c>
      <c r="F766" s="32"/>
      <c r="G766" s="76">
        <f t="shared" si="100"/>
        <v>0</v>
      </c>
      <c r="H766" s="33" t="s">
        <v>20</v>
      </c>
      <c r="I766" s="34">
        <f t="shared" si="101"/>
        <v>0</v>
      </c>
      <c r="J766" s="34" t="s">
        <v>904</v>
      </c>
      <c r="K766" s="42">
        <v>4007</v>
      </c>
      <c r="L766" s="34">
        <f t="shared" si="102"/>
        <v>16028</v>
      </c>
      <c r="M766" s="34" t="s">
        <v>852</v>
      </c>
      <c r="N766" s="43">
        <v>399.5</v>
      </c>
      <c r="O766" s="34">
        <f t="shared" si="99"/>
        <v>1598</v>
      </c>
      <c r="P766" s="34" t="s">
        <v>862</v>
      </c>
      <c r="Q766" s="36" t="s">
        <v>840</v>
      </c>
      <c r="R766" s="34">
        <f t="shared" si="103"/>
        <v>0</v>
      </c>
      <c r="S766" s="34" t="s">
        <v>904</v>
      </c>
      <c r="T766" s="37">
        <v>177.6</v>
      </c>
      <c r="U766" s="34">
        <f t="shared" si="104"/>
        <v>710.4</v>
      </c>
      <c r="V766" s="38" t="s">
        <v>928</v>
      </c>
      <c r="W766" s="37">
        <v>1649.74</v>
      </c>
      <c r="X766" s="34">
        <f t="shared" si="105"/>
        <v>6598.96</v>
      </c>
      <c r="Y766" s="38" t="s">
        <v>933</v>
      </c>
      <c r="Z766" s="39">
        <f t="shared" si="106"/>
        <v>1024.6199999999999</v>
      </c>
      <c r="AA766" s="40">
        <f t="shared" si="107"/>
        <v>4098.4799999999996</v>
      </c>
      <c r="AB766" s="30"/>
    </row>
    <row r="767" spans="1:28" s="91" customFormat="1" x14ac:dyDescent="0.3">
      <c r="A767" s="80">
        <v>756</v>
      </c>
      <c r="B767" s="81">
        <v>15138</v>
      </c>
      <c r="C767" s="80">
        <v>1</v>
      </c>
      <c r="D767" s="82" t="s">
        <v>792</v>
      </c>
      <c r="E767" s="80" t="s">
        <v>9</v>
      </c>
      <c r="F767" s="80"/>
      <c r="G767" s="83">
        <f t="shared" si="100"/>
        <v>0</v>
      </c>
      <c r="H767" s="84" t="s">
        <v>20</v>
      </c>
      <c r="I767" s="85">
        <f t="shared" si="101"/>
        <v>0</v>
      </c>
      <c r="J767" s="85" t="s">
        <v>904</v>
      </c>
      <c r="K767" s="89" t="s">
        <v>20</v>
      </c>
      <c r="L767" s="85">
        <f t="shared" si="102"/>
        <v>0</v>
      </c>
      <c r="M767" s="85" t="s">
        <v>849</v>
      </c>
      <c r="N767" s="85" t="s">
        <v>20</v>
      </c>
      <c r="O767" s="85">
        <f t="shared" si="99"/>
        <v>0</v>
      </c>
      <c r="P767" s="85" t="s">
        <v>936</v>
      </c>
      <c r="Q767" s="86" t="s">
        <v>840</v>
      </c>
      <c r="R767" s="85">
        <f t="shared" si="103"/>
        <v>0</v>
      </c>
      <c r="S767" s="85" t="s">
        <v>904</v>
      </c>
      <c r="T767" s="87" t="s">
        <v>840</v>
      </c>
      <c r="U767" s="85">
        <f t="shared" si="104"/>
        <v>0</v>
      </c>
      <c r="V767" s="88" t="s">
        <v>840</v>
      </c>
      <c r="W767" s="87" t="s">
        <v>840</v>
      </c>
      <c r="X767" s="85">
        <f t="shared" si="105"/>
        <v>0</v>
      </c>
      <c r="Y767" s="88" t="s">
        <v>840</v>
      </c>
      <c r="Z767" s="89" t="str">
        <f t="shared" si="106"/>
        <v>No cotiza</v>
      </c>
      <c r="AA767" s="89">
        <f t="shared" si="107"/>
        <v>0</v>
      </c>
      <c r="AB767" s="90"/>
    </row>
    <row r="768" spans="1:28" s="19" customFormat="1" ht="42.75" x14ac:dyDescent="0.3">
      <c r="A768" s="31">
        <v>757</v>
      </c>
      <c r="B768" s="74">
        <v>15148</v>
      </c>
      <c r="C768" s="32">
        <v>5</v>
      </c>
      <c r="D768" s="45" t="s">
        <v>793</v>
      </c>
      <c r="E768" s="32" t="s">
        <v>9</v>
      </c>
      <c r="F768" s="32"/>
      <c r="G768" s="76">
        <f t="shared" si="100"/>
        <v>0</v>
      </c>
      <c r="H768" s="33" t="s">
        <v>20</v>
      </c>
      <c r="I768" s="34">
        <f t="shared" si="101"/>
        <v>0</v>
      </c>
      <c r="J768" s="34" t="s">
        <v>904</v>
      </c>
      <c r="K768" s="34" t="s">
        <v>20</v>
      </c>
      <c r="L768" s="34">
        <f t="shared" si="102"/>
        <v>0</v>
      </c>
      <c r="M768" s="34" t="s">
        <v>849</v>
      </c>
      <c r="N768" s="41" t="s">
        <v>20</v>
      </c>
      <c r="O768" s="34">
        <f t="shared" si="99"/>
        <v>0</v>
      </c>
      <c r="P768" s="34" t="s">
        <v>936</v>
      </c>
      <c r="Q768" s="36" t="s">
        <v>840</v>
      </c>
      <c r="R768" s="34">
        <f t="shared" si="103"/>
        <v>0</v>
      </c>
      <c r="S768" s="34" t="s">
        <v>904</v>
      </c>
      <c r="T768" s="37">
        <v>1317.6</v>
      </c>
      <c r="U768" s="34">
        <f t="shared" si="104"/>
        <v>6588</v>
      </c>
      <c r="V768" s="38" t="s">
        <v>928</v>
      </c>
      <c r="W768" s="37" t="s">
        <v>840</v>
      </c>
      <c r="X768" s="34">
        <f t="shared" si="105"/>
        <v>0</v>
      </c>
      <c r="Y768" s="38" t="s">
        <v>840</v>
      </c>
      <c r="Z768" s="39">
        <f t="shared" si="106"/>
        <v>1317.6</v>
      </c>
      <c r="AA768" s="40">
        <f t="shared" si="107"/>
        <v>6588</v>
      </c>
      <c r="AB768" s="30"/>
    </row>
    <row r="769" spans="1:28" s="19" customFormat="1" ht="42.75" x14ac:dyDescent="0.3">
      <c r="A769" s="31">
        <v>758</v>
      </c>
      <c r="B769" s="74">
        <v>15153</v>
      </c>
      <c r="C769" s="32">
        <v>25</v>
      </c>
      <c r="D769" s="45" t="s">
        <v>794</v>
      </c>
      <c r="E769" s="32" t="s">
        <v>9</v>
      </c>
      <c r="F769" s="32"/>
      <c r="G769" s="76">
        <f t="shared" si="100"/>
        <v>0</v>
      </c>
      <c r="H769" s="33" t="s">
        <v>20</v>
      </c>
      <c r="I769" s="34">
        <f t="shared" si="101"/>
        <v>0</v>
      </c>
      <c r="J769" s="34" t="s">
        <v>904</v>
      </c>
      <c r="K769" s="34" t="s">
        <v>20</v>
      </c>
      <c r="L769" s="34">
        <f t="shared" si="102"/>
        <v>0</v>
      </c>
      <c r="M769" s="34" t="s">
        <v>849</v>
      </c>
      <c r="N769" s="34" t="s">
        <v>20</v>
      </c>
      <c r="O769" s="34">
        <f t="shared" si="99"/>
        <v>0</v>
      </c>
      <c r="P769" s="34" t="s">
        <v>936</v>
      </c>
      <c r="Q769" s="36" t="s">
        <v>840</v>
      </c>
      <c r="R769" s="34">
        <f t="shared" si="103"/>
        <v>0</v>
      </c>
      <c r="S769" s="34" t="s">
        <v>904</v>
      </c>
      <c r="T769" s="37">
        <v>220</v>
      </c>
      <c r="U769" s="34">
        <f t="shared" si="104"/>
        <v>5500</v>
      </c>
      <c r="V769" s="38" t="s">
        <v>930</v>
      </c>
      <c r="W769" s="37" t="s">
        <v>840</v>
      </c>
      <c r="X769" s="34">
        <f t="shared" si="105"/>
        <v>0</v>
      </c>
      <c r="Y769" s="38" t="s">
        <v>840</v>
      </c>
      <c r="Z769" s="39">
        <f t="shared" si="106"/>
        <v>220</v>
      </c>
      <c r="AA769" s="40">
        <f t="shared" si="107"/>
        <v>5500</v>
      </c>
      <c r="AB769" s="30"/>
    </row>
    <row r="770" spans="1:28" s="19" customFormat="1" ht="42.75" x14ac:dyDescent="0.3">
      <c r="A770" s="31">
        <v>759</v>
      </c>
      <c r="B770" s="74">
        <v>15171</v>
      </c>
      <c r="C770" s="32">
        <v>10</v>
      </c>
      <c r="D770" s="45" t="s">
        <v>795</v>
      </c>
      <c r="E770" s="32" t="s">
        <v>9</v>
      </c>
      <c r="F770" s="32"/>
      <c r="G770" s="76">
        <f t="shared" si="100"/>
        <v>0</v>
      </c>
      <c r="H770" s="33" t="s">
        <v>20</v>
      </c>
      <c r="I770" s="34">
        <f t="shared" si="101"/>
        <v>0</v>
      </c>
      <c r="J770" s="34" t="s">
        <v>904</v>
      </c>
      <c r="K770" s="34" t="s">
        <v>20</v>
      </c>
      <c r="L770" s="34">
        <f t="shared" si="102"/>
        <v>0</v>
      </c>
      <c r="M770" s="34" t="s">
        <v>849</v>
      </c>
      <c r="N770" s="34" t="s">
        <v>20</v>
      </c>
      <c r="O770" s="34">
        <f t="shared" si="99"/>
        <v>0</v>
      </c>
      <c r="P770" s="34" t="s">
        <v>936</v>
      </c>
      <c r="Q770" s="36" t="s">
        <v>840</v>
      </c>
      <c r="R770" s="34">
        <f t="shared" si="103"/>
        <v>0</v>
      </c>
      <c r="S770" s="34" t="s">
        <v>904</v>
      </c>
      <c r="T770" s="37">
        <v>1800</v>
      </c>
      <c r="U770" s="34">
        <f t="shared" si="104"/>
        <v>18000</v>
      </c>
      <c r="V770" s="38" t="s">
        <v>928</v>
      </c>
      <c r="W770" s="37" t="s">
        <v>840</v>
      </c>
      <c r="X770" s="34">
        <f t="shared" si="105"/>
        <v>0</v>
      </c>
      <c r="Y770" s="38" t="s">
        <v>840</v>
      </c>
      <c r="Z770" s="39">
        <f t="shared" si="106"/>
        <v>1800</v>
      </c>
      <c r="AA770" s="40">
        <f t="shared" si="107"/>
        <v>18000</v>
      </c>
      <c r="AB770" s="30"/>
    </row>
    <row r="771" spans="1:28" s="19" customFormat="1" ht="42.75" x14ac:dyDescent="0.3">
      <c r="A771" s="31">
        <v>760</v>
      </c>
      <c r="B771" s="74">
        <v>15172</v>
      </c>
      <c r="C771" s="32">
        <v>15</v>
      </c>
      <c r="D771" s="45" t="s">
        <v>796</v>
      </c>
      <c r="E771" s="32" t="s">
        <v>9</v>
      </c>
      <c r="F771" s="32"/>
      <c r="G771" s="76">
        <f t="shared" si="100"/>
        <v>0</v>
      </c>
      <c r="H771" s="33" t="s">
        <v>20</v>
      </c>
      <c r="I771" s="34">
        <f t="shared" si="101"/>
        <v>0</v>
      </c>
      <c r="J771" s="34" t="s">
        <v>904</v>
      </c>
      <c r="K771" s="34" t="s">
        <v>20</v>
      </c>
      <c r="L771" s="34">
        <f t="shared" si="102"/>
        <v>0</v>
      </c>
      <c r="M771" s="34" t="s">
        <v>849</v>
      </c>
      <c r="N771" s="34" t="s">
        <v>20</v>
      </c>
      <c r="O771" s="34">
        <f t="shared" si="99"/>
        <v>0</v>
      </c>
      <c r="P771" s="34" t="s">
        <v>936</v>
      </c>
      <c r="Q771" s="36" t="s">
        <v>840</v>
      </c>
      <c r="R771" s="34">
        <f t="shared" si="103"/>
        <v>0</v>
      </c>
      <c r="S771" s="34" t="s">
        <v>904</v>
      </c>
      <c r="T771" s="37">
        <v>800</v>
      </c>
      <c r="U771" s="34">
        <f t="shared" si="104"/>
        <v>12000</v>
      </c>
      <c r="V771" s="38" t="s">
        <v>928</v>
      </c>
      <c r="W771" s="37" t="s">
        <v>840</v>
      </c>
      <c r="X771" s="34">
        <f t="shared" si="105"/>
        <v>0</v>
      </c>
      <c r="Y771" s="38" t="s">
        <v>840</v>
      </c>
      <c r="Z771" s="39">
        <f t="shared" si="106"/>
        <v>800</v>
      </c>
      <c r="AA771" s="40">
        <f t="shared" si="107"/>
        <v>12000</v>
      </c>
      <c r="AB771" s="30"/>
    </row>
    <row r="772" spans="1:28" s="91" customFormat="1" ht="28.5" x14ac:dyDescent="0.3">
      <c r="A772" s="80">
        <v>761</v>
      </c>
      <c r="B772" s="81">
        <v>15174</v>
      </c>
      <c r="C772" s="80">
        <v>1</v>
      </c>
      <c r="D772" s="82" t="s">
        <v>797</v>
      </c>
      <c r="E772" s="80" t="s">
        <v>9</v>
      </c>
      <c r="F772" s="80"/>
      <c r="G772" s="83">
        <f t="shared" si="100"/>
        <v>0</v>
      </c>
      <c r="H772" s="84" t="s">
        <v>20</v>
      </c>
      <c r="I772" s="85">
        <f t="shared" si="101"/>
        <v>0</v>
      </c>
      <c r="J772" s="85" t="s">
        <v>904</v>
      </c>
      <c r="K772" s="85" t="s">
        <v>20</v>
      </c>
      <c r="L772" s="85">
        <f t="shared" si="102"/>
        <v>0</v>
      </c>
      <c r="M772" s="85" t="s">
        <v>849</v>
      </c>
      <c r="N772" s="92" t="s">
        <v>20</v>
      </c>
      <c r="O772" s="85">
        <f t="shared" si="99"/>
        <v>0</v>
      </c>
      <c r="P772" s="85" t="s">
        <v>936</v>
      </c>
      <c r="Q772" s="86" t="s">
        <v>840</v>
      </c>
      <c r="R772" s="85">
        <f t="shared" si="103"/>
        <v>0</v>
      </c>
      <c r="S772" s="85" t="s">
        <v>904</v>
      </c>
      <c r="T772" s="87" t="s">
        <v>840</v>
      </c>
      <c r="U772" s="85">
        <f t="shared" si="104"/>
        <v>0</v>
      </c>
      <c r="V772" s="88" t="s">
        <v>840</v>
      </c>
      <c r="W772" s="87" t="s">
        <v>840</v>
      </c>
      <c r="X772" s="85">
        <f t="shared" si="105"/>
        <v>0</v>
      </c>
      <c r="Y772" s="88" t="s">
        <v>840</v>
      </c>
      <c r="Z772" s="89" t="str">
        <f t="shared" si="106"/>
        <v>No cotiza</v>
      </c>
      <c r="AA772" s="89">
        <f t="shared" si="107"/>
        <v>0</v>
      </c>
      <c r="AB772" s="90"/>
    </row>
    <row r="773" spans="1:28" s="91" customFormat="1" ht="28.5" x14ac:dyDescent="0.3">
      <c r="A773" s="80">
        <v>762</v>
      </c>
      <c r="B773" s="81">
        <v>15175</v>
      </c>
      <c r="C773" s="80">
        <v>1</v>
      </c>
      <c r="D773" s="82" t="s">
        <v>798</v>
      </c>
      <c r="E773" s="80" t="s">
        <v>9</v>
      </c>
      <c r="F773" s="80"/>
      <c r="G773" s="83">
        <f t="shared" si="100"/>
        <v>0</v>
      </c>
      <c r="H773" s="84" t="s">
        <v>20</v>
      </c>
      <c r="I773" s="85">
        <f t="shared" si="101"/>
        <v>0</v>
      </c>
      <c r="J773" s="85" t="s">
        <v>904</v>
      </c>
      <c r="K773" s="85" t="s">
        <v>20</v>
      </c>
      <c r="L773" s="85">
        <f t="shared" si="102"/>
        <v>0</v>
      </c>
      <c r="M773" s="85" t="s">
        <v>849</v>
      </c>
      <c r="N773" s="92" t="s">
        <v>20</v>
      </c>
      <c r="O773" s="85">
        <f t="shared" si="99"/>
        <v>0</v>
      </c>
      <c r="P773" s="85" t="s">
        <v>936</v>
      </c>
      <c r="Q773" s="86" t="s">
        <v>840</v>
      </c>
      <c r="R773" s="85">
        <f t="shared" si="103"/>
        <v>0</v>
      </c>
      <c r="S773" s="85" t="s">
        <v>904</v>
      </c>
      <c r="T773" s="87" t="s">
        <v>840</v>
      </c>
      <c r="U773" s="85">
        <f t="shared" si="104"/>
        <v>0</v>
      </c>
      <c r="V773" s="88" t="s">
        <v>840</v>
      </c>
      <c r="W773" s="87" t="s">
        <v>840</v>
      </c>
      <c r="X773" s="85">
        <f t="shared" si="105"/>
        <v>0</v>
      </c>
      <c r="Y773" s="88" t="s">
        <v>840</v>
      </c>
      <c r="Z773" s="89" t="str">
        <f t="shared" si="106"/>
        <v>No cotiza</v>
      </c>
      <c r="AA773" s="89">
        <f t="shared" si="107"/>
        <v>0</v>
      </c>
      <c r="AB773" s="90"/>
    </row>
    <row r="774" spans="1:28" s="91" customFormat="1" ht="28.5" x14ac:dyDescent="0.3">
      <c r="A774" s="80">
        <v>763</v>
      </c>
      <c r="B774" s="81">
        <v>15176</v>
      </c>
      <c r="C774" s="80">
        <v>1</v>
      </c>
      <c r="D774" s="82" t="s">
        <v>799</v>
      </c>
      <c r="E774" s="80" t="s">
        <v>9</v>
      </c>
      <c r="F774" s="80"/>
      <c r="G774" s="83">
        <f t="shared" si="100"/>
        <v>0</v>
      </c>
      <c r="H774" s="84" t="s">
        <v>20</v>
      </c>
      <c r="I774" s="85">
        <f t="shared" si="101"/>
        <v>0</v>
      </c>
      <c r="J774" s="85" t="s">
        <v>904</v>
      </c>
      <c r="K774" s="85" t="s">
        <v>20</v>
      </c>
      <c r="L774" s="85">
        <f t="shared" si="102"/>
        <v>0</v>
      </c>
      <c r="M774" s="85" t="s">
        <v>849</v>
      </c>
      <c r="N774" s="92" t="s">
        <v>20</v>
      </c>
      <c r="O774" s="85">
        <f t="shared" si="99"/>
        <v>0</v>
      </c>
      <c r="P774" s="85" t="s">
        <v>936</v>
      </c>
      <c r="Q774" s="86" t="s">
        <v>840</v>
      </c>
      <c r="R774" s="85">
        <f t="shared" si="103"/>
        <v>0</v>
      </c>
      <c r="S774" s="85" t="s">
        <v>904</v>
      </c>
      <c r="T774" s="87" t="s">
        <v>840</v>
      </c>
      <c r="U774" s="85">
        <f t="shared" si="104"/>
        <v>0</v>
      </c>
      <c r="V774" s="88" t="s">
        <v>840</v>
      </c>
      <c r="W774" s="87" t="s">
        <v>840</v>
      </c>
      <c r="X774" s="85">
        <f t="shared" si="105"/>
        <v>0</v>
      </c>
      <c r="Y774" s="88" t="s">
        <v>840</v>
      </c>
      <c r="Z774" s="89" t="str">
        <f t="shared" si="106"/>
        <v>No cotiza</v>
      </c>
      <c r="AA774" s="89">
        <f t="shared" si="107"/>
        <v>0</v>
      </c>
      <c r="AB774" s="90"/>
    </row>
    <row r="775" spans="1:28" s="91" customFormat="1" ht="28.5" x14ac:dyDescent="0.3">
      <c r="A775" s="80">
        <v>764</v>
      </c>
      <c r="B775" s="81">
        <v>15177</v>
      </c>
      <c r="C775" s="80">
        <v>1</v>
      </c>
      <c r="D775" s="82" t="s">
        <v>800</v>
      </c>
      <c r="E775" s="80" t="s">
        <v>9</v>
      </c>
      <c r="F775" s="80"/>
      <c r="G775" s="83">
        <f t="shared" si="100"/>
        <v>0</v>
      </c>
      <c r="H775" s="84" t="s">
        <v>20</v>
      </c>
      <c r="I775" s="85">
        <f t="shared" si="101"/>
        <v>0</v>
      </c>
      <c r="J775" s="85" t="s">
        <v>904</v>
      </c>
      <c r="K775" s="85" t="s">
        <v>20</v>
      </c>
      <c r="L775" s="85">
        <f t="shared" si="102"/>
        <v>0</v>
      </c>
      <c r="M775" s="85" t="s">
        <v>849</v>
      </c>
      <c r="N775" s="85" t="s">
        <v>20</v>
      </c>
      <c r="O775" s="85">
        <f t="shared" si="99"/>
        <v>0</v>
      </c>
      <c r="P775" s="85" t="s">
        <v>936</v>
      </c>
      <c r="Q775" s="86" t="s">
        <v>840</v>
      </c>
      <c r="R775" s="85">
        <f t="shared" si="103"/>
        <v>0</v>
      </c>
      <c r="S775" s="85" t="s">
        <v>904</v>
      </c>
      <c r="T775" s="87" t="s">
        <v>840</v>
      </c>
      <c r="U775" s="85">
        <f t="shared" si="104"/>
        <v>0</v>
      </c>
      <c r="V775" s="88" t="s">
        <v>840</v>
      </c>
      <c r="W775" s="87" t="s">
        <v>840</v>
      </c>
      <c r="X775" s="85">
        <f t="shared" si="105"/>
        <v>0</v>
      </c>
      <c r="Y775" s="88" t="s">
        <v>840</v>
      </c>
      <c r="Z775" s="89" t="str">
        <f t="shared" si="106"/>
        <v>No cotiza</v>
      </c>
      <c r="AA775" s="89">
        <f t="shared" si="107"/>
        <v>0</v>
      </c>
      <c r="AB775" s="90"/>
    </row>
    <row r="776" spans="1:28" s="91" customFormat="1" ht="28.5" x14ac:dyDescent="0.3">
      <c r="A776" s="80">
        <v>765</v>
      </c>
      <c r="B776" s="81">
        <v>15179</v>
      </c>
      <c r="C776" s="80">
        <v>1</v>
      </c>
      <c r="D776" s="82" t="s">
        <v>801</v>
      </c>
      <c r="E776" s="80" t="s">
        <v>9</v>
      </c>
      <c r="F776" s="80"/>
      <c r="G776" s="83">
        <f t="shared" si="100"/>
        <v>0</v>
      </c>
      <c r="H776" s="84" t="s">
        <v>20</v>
      </c>
      <c r="I776" s="85">
        <f t="shared" si="101"/>
        <v>0</v>
      </c>
      <c r="J776" s="85" t="s">
        <v>904</v>
      </c>
      <c r="K776" s="85" t="s">
        <v>20</v>
      </c>
      <c r="L776" s="85">
        <f t="shared" si="102"/>
        <v>0</v>
      </c>
      <c r="M776" s="85" t="s">
        <v>849</v>
      </c>
      <c r="N776" s="92" t="s">
        <v>20</v>
      </c>
      <c r="O776" s="85">
        <f t="shared" si="99"/>
        <v>0</v>
      </c>
      <c r="P776" s="85" t="s">
        <v>936</v>
      </c>
      <c r="Q776" s="86" t="s">
        <v>840</v>
      </c>
      <c r="R776" s="85">
        <f t="shared" si="103"/>
        <v>0</v>
      </c>
      <c r="S776" s="85" t="s">
        <v>904</v>
      </c>
      <c r="T776" s="87" t="s">
        <v>840</v>
      </c>
      <c r="U776" s="85">
        <f t="shared" si="104"/>
        <v>0</v>
      </c>
      <c r="V776" s="88" t="s">
        <v>840</v>
      </c>
      <c r="W776" s="87" t="s">
        <v>840</v>
      </c>
      <c r="X776" s="85">
        <f t="shared" si="105"/>
        <v>0</v>
      </c>
      <c r="Y776" s="88" t="s">
        <v>840</v>
      </c>
      <c r="Z776" s="89" t="str">
        <f t="shared" si="106"/>
        <v>No cotiza</v>
      </c>
      <c r="AA776" s="89">
        <f t="shared" si="107"/>
        <v>0</v>
      </c>
      <c r="AB776" s="90"/>
    </row>
    <row r="777" spans="1:28" s="91" customFormat="1" ht="28.5" x14ac:dyDescent="0.3">
      <c r="A777" s="80">
        <v>766</v>
      </c>
      <c r="B777" s="81">
        <v>15181</v>
      </c>
      <c r="C777" s="80">
        <v>1</v>
      </c>
      <c r="D777" s="82" t="s">
        <v>802</v>
      </c>
      <c r="E777" s="80" t="s">
        <v>9</v>
      </c>
      <c r="F777" s="80"/>
      <c r="G777" s="83">
        <f t="shared" si="100"/>
        <v>0</v>
      </c>
      <c r="H777" s="84" t="s">
        <v>20</v>
      </c>
      <c r="I777" s="85">
        <f t="shared" si="101"/>
        <v>0</v>
      </c>
      <c r="J777" s="85" t="s">
        <v>904</v>
      </c>
      <c r="K777" s="85" t="s">
        <v>20</v>
      </c>
      <c r="L777" s="85">
        <f t="shared" si="102"/>
        <v>0</v>
      </c>
      <c r="M777" s="85" t="s">
        <v>849</v>
      </c>
      <c r="N777" s="92" t="s">
        <v>20</v>
      </c>
      <c r="O777" s="85">
        <f t="shared" si="99"/>
        <v>0</v>
      </c>
      <c r="P777" s="85" t="s">
        <v>936</v>
      </c>
      <c r="Q777" s="86" t="s">
        <v>840</v>
      </c>
      <c r="R777" s="85">
        <f t="shared" si="103"/>
        <v>0</v>
      </c>
      <c r="S777" s="85" t="s">
        <v>904</v>
      </c>
      <c r="T777" s="87" t="s">
        <v>840</v>
      </c>
      <c r="U777" s="85">
        <f t="shared" si="104"/>
        <v>0</v>
      </c>
      <c r="V777" s="88" t="s">
        <v>840</v>
      </c>
      <c r="W777" s="87" t="s">
        <v>840</v>
      </c>
      <c r="X777" s="85">
        <f t="shared" si="105"/>
        <v>0</v>
      </c>
      <c r="Y777" s="88" t="s">
        <v>840</v>
      </c>
      <c r="Z777" s="89" t="str">
        <f t="shared" si="106"/>
        <v>No cotiza</v>
      </c>
      <c r="AA777" s="89">
        <f t="shared" si="107"/>
        <v>0</v>
      </c>
      <c r="AB777" s="90"/>
    </row>
    <row r="778" spans="1:28" s="91" customFormat="1" ht="42.75" x14ac:dyDescent="0.3">
      <c r="A778" s="80">
        <v>767</v>
      </c>
      <c r="B778" s="81">
        <v>15190</v>
      </c>
      <c r="C778" s="80">
        <v>1</v>
      </c>
      <c r="D778" s="82" t="s">
        <v>803</v>
      </c>
      <c r="E778" s="80" t="s">
        <v>9</v>
      </c>
      <c r="F778" s="80"/>
      <c r="G778" s="83">
        <f t="shared" si="100"/>
        <v>0</v>
      </c>
      <c r="H778" s="84" t="s">
        <v>20</v>
      </c>
      <c r="I778" s="85">
        <f t="shared" si="101"/>
        <v>0</v>
      </c>
      <c r="J778" s="85" t="s">
        <v>904</v>
      </c>
      <c r="K778" s="85" t="s">
        <v>20</v>
      </c>
      <c r="L778" s="85">
        <f t="shared" si="102"/>
        <v>0</v>
      </c>
      <c r="M778" s="85" t="s">
        <v>849</v>
      </c>
      <c r="N778" s="92" t="s">
        <v>20</v>
      </c>
      <c r="O778" s="85">
        <f t="shared" si="99"/>
        <v>0</v>
      </c>
      <c r="P778" s="85" t="s">
        <v>936</v>
      </c>
      <c r="Q778" s="86" t="s">
        <v>840</v>
      </c>
      <c r="R778" s="85">
        <f t="shared" si="103"/>
        <v>0</v>
      </c>
      <c r="S778" s="85" t="s">
        <v>904</v>
      </c>
      <c r="T778" s="87" t="s">
        <v>840</v>
      </c>
      <c r="U778" s="85">
        <f t="shared" si="104"/>
        <v>0</v>
      </c>
      <c r="V778" s="88" t="s">
        <v>840</v>
      </c>
      <c r="W778" s="87" t="s">
        <v>840</v>
      </c>
      <c r="X778" s="85">
        <f t="shared" si="105"/>
        <v>0</v>
      </c>
      <c r="Y778" s="88" t="s">
        <v>840</v>
      </c>
      <c r="Z778" s="89" t="str">
        <f t="shared" si="106"/>
        <v>No cotiza</v>
      </c>
      <c r="AA778" s="89">
        <f t="shared" si="107"/>
        <v>0</v>
      </c>
      <c r="AB778" s="90"/>
    </row>
    <row r="779" spans="1:28" s="19" customFormat="1" ht="42.75" x14ac:dyDescent="0.3">
      <c r="A779" s="31">
        <v>768</v>
      </c>
      <c r="B779" s="74">
        <v>15192</v>
      </c>
      <c r="C779" s="32">
        <v>14</v>
      </c>
      <c r="D779" s="45" t="s">
        <v>804</v>
      </c>
      <c r="E779" s="32" t="s">
        <v>8</v>
      </c>
      <c r="F779" s="32"/>
      <c r="G779" s="76">
        <f t="shared" si="100"/>
        <v>0</v>
      </c>
      <c r="H779" s="33" t="s">
        <v>20</v>
      </c>
      <c r="I779" s="34">
        <f t="shared" si="101"/>
        <v>0</v>
      </c>
      <c r="J779" s="34" t="s">
        <v>904</v>
      </c>
      <c r="K779" s="34" t="s">
        <v>20</v>
      </c>
      <c r="L779" s="34">
        <f t="shared" si="102"/>
        <v>0</v>
      </c>
      <c r="M779" s="34" t="s">
        <v>849</v>
      </c>
      <c r="N779" s="41" t="s">
        <v>20</v>
      </c>
      <c r="O779" s="34">
        <f t="shared" si="99"/>
        <v>0</v>
      </c>
      <c r="P779" s="34" t="s">
        <v>936</v>
      </c>
      <c r="Q779" s="36" t="s">
        <v>840</v>
      </c>
      <c r="R779" s="34">
        <f t="shared" si="103"/>
        <v>0</v>
      </c>
      <c r="S779" s="34" t="s">
        <v>904</v>
      </c>
      <c r="T779" s="37">
        <v>399</v>
      </c>
      <c r="U779" s="34">
        <f t="shared" si="104"/>
        <v>5586</v>
      </c>
      <c r="V779" s="38" t="s">
        <v>928</v>
      </c>
      <c r="W779" s="37" t="s">
        <v>840</v>
      </c>
      <c r="X779" s="34">
        <f t="shared" si="105"/>
        <v>0</v>
      </c>
      <c r="Y779" s="38" t="s">
        <v>840</v>
      </c>
      <c r="Z779" s="39">
        <f t="shared" si="106"/>
        <v>399</v>
      </c>
      <c r="AA779" s="40">
        <f t="shared" si="107"/>
        <v>5586</v>
      </c>
      <c r="AB779" s="30"/>
    </row>
    <row r="780" spans="1:28" s="19" customFormat="1" ht="42.75" x14ac:dyDescent="0.3">
      <c r="A780" s="31">
        <v>769</v>
      </c>
      <c r="B780" s="74">
        <v>15247</v>
      </c>
      <c r="C780" s="32">
        <v>15</v>
      </c>
      <c r="D780" s="45" t="s">
        <v>805</v>
      </c>
      <c r="E780" s="32" t="s">
        <v>9</v>
      </c>
      <c r="F780" s="32"/>
      <c r="G780" s="76">
        <f t="shared" si="100"/>
        <v>0</v>
      </c>
      <c r="H780" s="33" t="s">
        <v>20</v>
      </c>
      <c r="I780" s="34">
        <f t="shared" si="101"/>
        <v>0</v>
      </c>
      <c r="J780" s="34" t="s">
        <v>904</v>
      </c>
      <c r="K780" s="34" t="s">
        <v>20</v>
      </c>
      <c r="L780" s="34">
        <f t="shared" si="102"/>
        <v>0</v>
      </c>
      <c r="M780" s="34" t="s">
        <v>849</v>
      </c>
      <c r="N780" s="41" t="s">
        <v>20</v>
      </c>
      <c r="O780" s="34">
        <f t="shared" ref="O780:O807" si="108">IFERROR($C780*N780,0)</f>
        <v>0</v>
      </c>
      <c r="P780" s="34" t="s">
        <v>936</v>
      </c>
      <c r="Q780" s="36" t="s">
        <v>840</v>
      </c>
      <c r="R780" s="34">
        <f t="shared" si="103"/>
        <v>0</v>
      </c>
      <c r="S780" s="34" t="s">
        <v>904</v>
      </c>
      <c r="T780" s="37">
        <v>148.51</v>
      </c>
      <c r="U780" s="34">
        <f t="shared" si="104"/>
        <v>2227.6499999999996</v>
      </c>
      <c r="V780" s="38" t="s">
        <v>928</v>
      </c>
      <c r="W780" s="37" t="s">
        <v>840</v>
      </c>
      <c r="X780" s="34">
        <f t="shared" si="105"/>
        <v>0</v>
      </c>
      <c r="Y780" s="38" t="s">
        <v>840</v>
      </c>
      <c r="Z780" s="39">
        <f t="shared" si="106"/>
        <v>148.51</v>
      </c>
      <c r="AA780" s="40">
        <f t="shared" si="107"/>
        <v>2227.6499999999996</v>
      </c>
      <c r="AB780" s="30"/>
    </row>
    <row r="781" spans="1:28" s="19" customFormat="1" ht="42.75" x14ac:dyDescent="0.3">
      <c r="A781" s="31">
        <v>770</v>
      </c>
      <c r="B781" s="74">
        <v>15249</v>
      </c>
      <c r="C781" s="32">
        <v>4</v>
      </c>
      <c r="D781" s="45" t="s">
        <v>806</v>
      </c>
      <c r="E781" s="32" t="s">
        <v>9</v>
      </c>
      <c r="F781" s="32"/>
      <c r="G781" s="76">
        <f t="shared" ref="G781:G810" si="109">F781*C781</f>
        <v>0</v>
      </c>
      <c r="H781" s="33" t="s">
        <v>20</v>
      </c>
      <c r="I781" s="34">
        <f t="shared" ref="I781:I807" si="110">IFERROR($C781*H781,0)</f>
        <v>0</v>
      </c>
      <c r="J781" s="34" t="s">
        <v>904</v>
      </c>
      <c r="K781" s="34" t="s">
        <v>20</v>
      </c>
      <c r="L781" s="34">
        <f t="shared" ref="L781:L807" si="111">IFERROR($C781*K781,0)</f>
        <v>0</v>
      </c>
      <c r="M781" s="34" t="s">
        <v>849</v>
      </c>
      <c r="N781" s="46" t="s">
        <v>20</v>
      </c>
      <c r="O781" s="34">
        <f t="shared" si="108"/>
        <v>0</v>
      </c>
      <c r="P781" s="34" t="s">
        <v>936</v>
      </c>
      <c r="Q781" s="36" t="s">
        <v>840</v>
      </c>
      <c r="R781" s="34">
        <f t="shared" ref="R781:R807" si="112">IFERROR($C781*Q781,0)</f>
        <v>0</v>
      </c>
      <c r="S781" s="34" t="s">
        <v>904</v>
      </c>
      <c r="T781" s="37">
        <v>742.56</v>
      </c>
      <c r="U781" s="34">
        <f t="shared" ref="U781:U807" si="113">IFERROR($C781*T781,0)</f>
        <v>2970.24</v>
      </c>
      <c r="V781" s="38" t="s">
        <v>928</v>
      </c>
      <c r="W781" s="37" t="s">
        <v>840</v>
      </c>
      <c r="X781" s="34">
        <f t="shared" ref="X781:X807" si="114">IFERROR($C781*W781,0)</f>
        <v>0</v>
      </c>
      <c r="Y781" s="38" t="s">
        <v>840</v>
      </c>
      <c r="Z781" s="39">
        <f t="shared" ref="Z781:Z807" si="115">IFERROR(MEDIAN(H781,K781,N781,Q781, T781,W781),"No cotiza")</f>
        <v>742.56</v>
      </c>
      <c r="AA781" s="40">
        <f t="shared" ref="AA781:AA807" si="116">IFERROR($C781*Z781,0)</f>
        <v>2970.24</v>
      </c>
      <c r="AB781" s="30"/>
    </row>
    <row r="782" spans="1:28" s="19" customFormat="1" ht="42.75" x14ac:dyDescent="0.3">
      <c r="A782" s="31">
        <v>771</v>
      </c>
      <c r="B782" s="74">
        <v>15250</v>
      </c>
      <c r="C782" s="32">
        <v>4</v>
      </c>
      <c r="D782" s="45" t="s">
        <v>807</v>
      </c>
      <c r="E782" s="32" t="s">
        <v>9</v>
      </c>
      <c r="F782" s="32"/>
      <c r="G782" s="76">
        <f t="shared" si="109"/>
        <v>0</v>
      </c>
      <c r="H782" s="33" t="s">
        <v>20</v>
      </c>
      <c r="I782" s="34">
        <f t="shared" si="110"/>
        <v>0</v>
      </c>
      <c r="J782" s="34" t="s">
        <v>904</v>
      </c>
      <c r="K782" s="34" t="s">
        <v>20</v>
      </c>
      <c r="L782" s="34">
        <f t="shared" si="111"/>
        <v>0</v>
      </c>
      <c r="M782" s="34" t="s">
        <v>849</v>
      </c>
      <c r="N782" s="46" t="s">
        <v>20</v>
      </c>
      <c r="O782" s="34">
        <f t="shared" si="108"/>
        <v>0</v>
      </c>
      <c r="P782" s="34" t="s">
        <v>936</v>
      </c>
      <c r="Q782" s="36" t="s">
        <v>840</v>
      </c>
      <c r="R782" s="34">
        <f t="shared" si="112"/>
        <v>0</v>
      </c>
      <c r="S782" s="34" t="s">
        <v>904</v>
      </c>
      <c r="T782" s="37">
        <v>742.56</v>
      </c>
      <c r="U782" s="34">
        <f t="shared" si="113"/>
        <v>2970.24</v>
      </c>
      <c r="V782" s="38" t="s">
        <v>928</v>
      </c>
      <c r="W782" s="37" t="s">
        <v>840</v>
      </c>
      <c r="X782" s="34">
        <f t="shared" si="114"/>
        <v>0</v>
      </c>
      <c r="Y782" s="38" t="s">
        <v>840</v>
      </c>
      <c r="Z782" s="39">
        <f t="shared" si="115"/>
        <v>742.56</v>
      </c>
      <c r="AA782" s="40">
        <f t="shared" si="116"/>
        <v>2970.24</v>
      </c>
      <c r="AB782" s="30"/>
    </row>
    <row r="783" spans="1:28" s="19" customFormat="1" ht="42.75" x14ac:dyDescent="0.3">
      <c r="A783" s="31">
        <v>772</v>
      </c>
      <c r="B783" s="74">
        <v>15262</v>
      </c>
      <c r="C783" s="32">
        <v>5</v>
      </c>
      <c r="D783" s="45" t="s">
        <v>808</v>
      </c>
      <c r="E783" s="32" t="s">
        <v>9</v>
      </c>
      <c r="F783" s="32"/>
      <c r="G783" s="76">
        <f t="shared" si="109"/>
        <v>0</v>
      </c>
      <c r="H783" s="33" t="s">
        <v>20</v>
      </c>
      <c r="I783" s="34">
        <f t="shared" si="110"/>
        <v>0</v>
      </c>
      <c r="J783" s="34" t="s">
        <v>904</v>
      </c>
      <c r="K783" s="34" t="s">
        <v>20</v>
      </c>
      <c r="L783" s="34">
        <f t="shared" si="111"/>
        <v>0</v>
      </c>
      <c r="M783" s="34" t="s">
        <v>849</v>
      </c>
      <c r="N783" s="46" t="s">
        <v>20</v>
      </c>
      <c r="O783" s="34">
        <f t="shared" si="108"/>
        <v>0</v>
      </c>
      <c r="P783" s="34" t="s">
        <v>936</v>
      </c>
      <c r="Q783" s="36" t="s">
        <v>840</v>
      </c>
      <c r="R783" s="34">
        <f t="shared" si="112"/>
        <v>0</v>
      </c>
      <c r="S783" s="34" t="s">
        <v>904</v>
      </c>
      <c r="T783" s="37">
        <v>89.11</v>
      </c>
      <c r="U783" s="34">
        <f t="shared" si="113"/>
        <v>445.55</v>
      </c>
      <c r="V783" s="38" t="s">
        <v>928</v>
      </c>
      <c r="W783" s="37" t="s">
        <v>840</v>
      </c>
      <c r="X783" s="34">
        <f t="shared" si="114"/>
        <v>0</v>
      </c>
      <c r="Y783" s="38" t="s">
        <v>840</v>
      </c>
      <c r="Z783" s="39">
        <f t="shared" si="115"/>
        <v>89.11</v>
      </c>
      <c r="AA783" s="40">
        <f t="shared" si="116"/>
        <v>445.55</v>
      </c>
      <c r="AB783" s="30"/>
    </row>
    <row r="784" spans="1:28" s="19" customFormat="1" ht="21" customHeight="1" x14ac:dyDescent="0.3">
      <c r="A784" s="31">
        <v>773</v>
      </c>
      <c r="B784" s="74">
        <v>15263</v>
      </c>
      <c r="C784" s="32">
        <v>5</v>
      </c>
      <c r="D784" s="45" t="s">
        <v>809</v>
      </c>
      <c r="E784" s="32" t="s">
        <v>9</v>
      </c>
      <c r="F784" s="32"/>
      <c r="G784" s="76">
        <f t="shared" si="109"/>
        <v>0</v>
      </c>
      <c r="H784" s="33" t="s">
        <v>20</v>
      </c>
      <c r="I784" s="34">
        <f t="shared" si="110"/>
        <v>0</v>
      </c>
      <c r="J784" s="34" t="s">
        <v>904</v>
      </c>
      <c r="K784" s="34" t="s">
        <v>20</v>
      </c>
      <c r="L784" s="34">
        <f t="shared" si="111"/>
        <v>0</v>
      </c>
      <c r="M784" s="34" t="s">
        <v>849</v>
      </c>
      <c r="N784" s="46" t="s">
        <v>20</v>
      </c>
      <c r="O784" s="34">
        <f t="shared" si="108"/>
        <v>0</v>
      </c>
      <c r="P784" s="34" t="s">
        <v>936</v>
      </c>
      <c r="Q784" s="36" t="s">
        <v>840</v>
      </c>
      <c r="R784" s="34">
        <f t="shared" si="112"/>
        <v>0</v>
      </c>
      <c r="S784" s="34" t="s">
        <v>904</v>
      </c>
      <c r="T784" s="37">
        <v>89.11</v>
      </c>
      <c r="U784" s="34">
        <f t="shared" si="113"/>
        <v>445.55</v>
      </c>
      <c r="V784" s="38" t="s">
        <v>928</v>
      </c>
      <c r="W784" s="37" t="s">
        <v>840</v>
      </c>
      <c r="X784" s="34">
        <f t="shared" si="114"/>
        <v>0</v>
      </c>
      <c r="Y784" s="38" t="s">
        <v>840</v>
      </c>
      <c r="Z784" s="39">
        <f t="shared" si="115"/>
        <v>89.11</v>
      </c>
      <c r="AA784" s="40">
        <f t="shared" si="116"/>
        <v>445.55</v>
      </c>
      <c r="AB784" s="30"/>
    </row>
    <row r="785" spans="1:28" s="19" customFormat="1" ht="21" customHeight="1" x14ac:dyDescent="0.3">
      <c r="A785" s="31">
        <v>774</v>
      </c>
      <c r="B785" s="74">
        <v>15271</v>
      </c>
      <c r="C785" s="32">
        <v>3</v>
      </c>
      <c r="D785" s="45" t="s">
        <v>810</v>
      </c>
      <c r="E785" s="32" t="s">
        <v>9</v>
      </c>
      <c r="F785" s="32"/>
      <c r="G785" s="76">
        <f t="shared" si="109"/>
        <v>0</v>
      </c>
      <c r="H785" s="33" t="s">
        <v>20</v>
      </c>
      <c r="I785" s="34">
        <f t="shared" si="110"/>
        <v>0</v>
      </c>
      <c r="J785" s="34" t="s">
        <v>904</v>
      </c>
      <c r="K785" s="34" t="s">
        <v>20</v>
      </c>
      <c r="L785" s="34">
        <f t="shared" si="111"/>
        <v>0</v>
      </c>
      <c r="M785" s="34" t="s">
        <v>849</v>
      </c>
      <c r="N785" s="46" t="s">
        <v>20</v>
      </c>
      <c r="O785" s="34">
        <f t="shared" si="108"/>
        <v>0</v>
      </c>
      <c r="P785" s="34" t="s">
        <v>936</v>
      </c>
      <c r="Q785" s="36" t="s">
        <v>840</v>
      </c>
      <c r="R785" s="34">
        <f t="shared" si="112"/>
        <v>0</v>
      </c>
      <c r="S785" s="34" t="s">
        <v>904</v>
      </c>
      <c r="T785" s="37">
        <v>594.04999999999995</v>
      </c>
      <c r="U785" s="34">
        <f t="shared" si="113"/>
        <v>1782.1499999999999</v>
      </c>
      <c r="V785" s="38" t="s">
        <v>928</v>
      </c>
      <c r="W785" s="37" t="s">
        <v>840</v>
      </c>
      <c r="X785" s="34">
        <f t="shared" si="114"/>
        <v>0</v>
      </c>
      <c r="Y785" s="38" t="s">
        <v>840</v>
      </c>
      <c r="Z785" s="39">
        <f t="shared" si="115"/>
        <v>594.04999999999995</v>
      </c>
      <c r="AA785" s="40">
        <f t="shared" si="116"/>
        <v>1782.1499999999999</v>
      </c>
      <c r="AB785" s="30"/>
    </row>
    <row r="786" spans="1:28" s="19" customFormat="1" ht="57" x14ac:dyDescent="0.3">
      <c r="A786" s="31">
        <v>775</v>
      </c>
      <c r="B786" s="74">
        <v>15272</v>
      </c>
      <c r="C786" s="32">
        <v>15</v>
      </c>
      <c r="D786" s="45" t="s">
        <v>811</v>
      </c>
      <c r="E786" s="32" t="s">
        <v>9</v>
      </c>
      <c r="F786" s="32"/>
      <c r="G786" s="76">
        <f t="shared" si="109"/>
        <v>0</v>
      </c>
      <c r="H786" s="33">
        <v>247.12</v>
      </c>
      <c r="I786" s="34">
        <f t="shared" si="110"/>
        <v>3706.8</v>
      </c>
      <c r="J786" s="34" t="s">
        <v>848</v>
      </c>
      <c r="K786" s="34" t="s">
        <v>20</v>
      </c>
      <c r="L786" s="34">
        <f t="shared" si="111"/>
        <v>0</v>
      </c>
      <c r="M786" s="34" t="s">
        <v>849</v>
      </c>
      <c r="N786" s="34" t="s">
        <v>20</v>
      </c>
      <c r="O786" s="34">
        <f t="shared" si="108"/>
        <v>0</v>
      </c>
      <c r="P786" s="34" t="s">
        <v>936</v>
      </c>
      <c r="Q786" s="36" t="s">
        <v>840</v>
      </c>
      <c r="R786" s="34">
        <f t="shared" si="112"/>
        <v>0</v>
      </c>
      <c r="S786" s="34" t="s">
        <v>904</v>
      </c>
      <c r="T786" s="37">
        <v>103.96</v>
      </c>
      <c r="U786" s="34">
        <f t="shared" si="113"/>
        <v>1559.3999999999999</v>
      </c>
      <c r="V786" s="38" t="s">
        <v>928</v>
      </c>
      <c r="W786" s="37" t="s">
        <v>840</v>
      </c>
      <c r="X786" s="34">
        <f t="shared" si="114"/>
        <v>0</v>
      </c>
      <c r="Y786" s="38" t="s">
        <v>840</v>
      </c>
      <c r="Z786" s="39">
        <f t="shared" si="115"/>
        <v>175.54000000000002</v>
      </c>
      <c r="AA786" s="40">
        <f t="shared" si="116"/>
        <v>2633.1000000000004</v>
      </c>
      <c r="AB786" s="30"/>
    </row>
    <row r="787" spans="1:28" s="91" customFormat="1" ht="28.5" x14ac:dyDescent="0.3">
      <c r="A787" s="80">
        <v>776</v>
      </c>
      <c r="B787" s="81">
        <v>15281</v>
      </c>
      <c r="C787" s="80">
        <v>2</v>
      </c>
      <c r="D787" s="82" t="s">
        <v>812</v>
      </c>
      <c r="E787" s="80" t="s">
        <v>9</v>
      </c>
      <c r="F787" s="80"/>
      <c r="G787" s="83">
        <f t="shared" si="109"/>
        <v>0</v>
      </c>
      <c r="H787" s="84" t="s">
        <v>20</v>
      </c>
      <c r="I787" s="85">
        <f t="shared" si="110"/>
        <v>0</v>
      </c>
      <c r="J787" s="85" t="s">
        <v>904</v>
      </c>
      <c r="K787" s="85" t="s">
        <v>20</v>
      </c>
      <c r="L787" s="85">
        <f t="shared" si="111"/>
        <v>0</v>
      </c>
      <c r="M787" s="85" t="s">
        <v>849</v>
      </c>
      <c r="N787" s="85" t="s">
        <v>20</v>
      </c>
      <c r="O787" s="85">
        <f t="shared" si="108"/>
        <v>0</v>
      </c>
      <c r="P787" s="85" t="s">
        <v>936</v>
      </c>
      <c r="Q787" s="86" t="s">
        <v>840</v>
      </c>
      <c r="R787" s="85">
        <f t="shared" si="112"/>
        <v>0</v>
      </c>
      <c r="S787" s="85" t="s">
        <v>904</v>
      </c>
      <c r="T787" s="87" t="s">
        <v>840</v>
      </c>
      <c r="U787" s="85">
        <f t="shared" si="113"/>
        <v>0</v>
      </c>
      <c r="V787" s="88" t="s">
        <v>840</v>
      </c>
      <c r="W787" s="87" t="s">
        <v>840</v>
      </c>
      <c r="X787" s="85">
        <f t="shared" si="114"/>
        <v>0</v>
      </c>
      <c r="Y787" s="88" t="s">
        <v>840</v>
      </c>
      <c r="Z787" s="89" t="str">
        <f t="shared" si="115"/>
        <v>No cotiza</v>
      </c>
      <c r="AA787" s="89">
        <f t="shared" si="116"/>
        <v>0</v>
      </c>
      <c r="AB787" s="90"/>
    </row>
    <row r="788" spans="1:28" s="19" customFormat="1" ht="57" x14ac:dyDescent="0.3">
      <c r="A788" s="31">
        <v>777</v>
      </c>
      <c r="B788" s="74">
        <v>15357</v>
      </c>
      <c r="C788" s="32">
        <v>1</v>
      </c>
      <c r="D788" s="45" t="s">
        <v>813</v>
      </c>
      <c r="E788" s="32" t="s">
        <v>9</v>
      </c>
      <c r="F788" s="32"/>
      <c r="G788" s="76">
        <f t="shared" si="109"/>
        <v>0</v>
      </c>
      <c r="H788" s="33">
        <v>1272.96</v>
      </c>
      <c r="I788" s="34">
        <f t="shared" si="110"/>
        <v>1272.96</v>
      </c>
      <c r="J788" s="34" t="s">
        <v>848</v>
      </c>
      <c r="K788" s="34" t="s">
        <v>20</v>
      </c>
      <c r="L788" s="34">
        <f t="shared" si="111"/>
        <v>0</v>
      </c>
      <c r="M788" s="34" t="s">
        <v>849</v>
      </c>
      <c r="N788" s="34" t="s">
        <v>20</v>
      </c>
      <c r="O788" s="34">
        <f t="shared" si="108"/>
        <v>0</v>
      </c>
      <c r="P788" s="34" t="s">
        <v>936</v>
      </c>
      <c r="Q788" s="36" t="s">
        <v>840</v>
      </c>
      <c r="R788" s="34">
        <f t="shared" si="112"/>
        <v>0</v>
      </c>
      <c r="S788" s="34" t="s">
        <v>904</v>
      </c>
      <c r="T788" s="37">
        <v>2725</v>
      </c>
      <c r="U788" s="34">
        <f t="shared" si="113"/>
        <v>2725</v>
      </c>
      <c r="V788" s="38" t="s">
        <v>928</v>
      </c>
      <c r="W788" s="37" t="s">
        <v>840</v>
      </c>
      <c r="X788" s="34">
        <f t="shared" si="114"/>
        <v>0</v>
      </c>
      <c r="Y788" s="38" t="s">
        <v>840</v>
      </c>
      <c r="Z788" s="39">
        <f t="shared" si="115"/>
        <v>1998.98</v>
      </c>
      <c r="AA788" s="40">
        <f t="shared" si="116"/>
        <v>1998.98</v>
      </c>
      <c r="AB788" s="30"/>
    </row>
    <row r="789" spans="1:28" s="91" customFormat="1" ht="28.5" x14ac:dyDescent="0.3">
      <c r="A789" s="80">
        <v>778</v>
      </c>
      <c r="B789" s="81">
        <v>15373</v>
      </c>
      <c r="C789" s="80">
        <v>3</v>
      </c>
      <c r="D789" s="82" t="s">
        <v>814</v>
      </c>
      <c r="E789" s="80" t="s">
        <v>9</v>
      </c>
      <c r="F789" s="80"/>
      <c r="G789" s="83">
        <f t="shared" si="109"/>
        <v>0</v>
      </c>
      <c r="H789" s="84" t="s">
        <v>20</v>
      </c>
      <c r="I789" s="85">
        <f t="shared" si="110"/>
        <v>0</v>
      </c>
      <c r="J789" s="85" t="s">
        <v>904</v>
      </c>
      <c r="K789" s="85" t="s">
        <v>20</v>
      </c>
      <c r="L789" s="85">
        <f t="shared" si="111"/>
        <v>0</v>
      </c>
      <c r="M789" s="85" t="s">
        <v>849</v>
      </c>
      <c r="N789" s="85" t="s">
        <v>20</v>
      </c>
      <c r="O789" s="85">
        <f t="shared" si="108"/>
        <v>0</v>
      </c>
      <c r="P789" s="85" t="s">
        <v>936</v>
      </c>
      <c r="Q789" s="86" t="s">
        <v>840</v>
      </c>
      <c r="R789" s="85">
        <f t="shared" si="112"/>
        <v>0</v>
      </c>
      <c r="S789" s="85" t="s">
        <v>904</v>
      </c>
      <c r="T789" s="87" t="s">
        <v>840</v>
      </c>
      <c r="U789" s="85">
        <f t="shared" si="113"/>
        <v>0</v>
      </c>
      <c r="V789" s="88" t="s">
        <v>840</v>
      </c>
      <c r="W789" s="87" t="s">
        <v>840</v>
      </c>
      <c r="X789" s="85">
        <f t="shared" si="114"/>
        <v>0</v>
      </c>
      <c r="Y789" s="88" t="s">
        <v>840</v>
      </c>
      <c r="Z789" s="89" t="str">
        <f t="shared" si="115"/>
        <v>No cotiza</v>
      </c>
      <c r="AA789" s="89">
        <f t="shared" si="116"/>
        <v>0</v>
      </c>
      <c r="AB789" s="90"/>
    </row>
    <row r="790" spans="1:28" s="19" customFormat="1" ht="57" x14ac:dyDescent="0.3">
      <c r="A790" s="31">
        <v>779</v>
      </c>
      <c r="B790" s="74">
        <v>15379</v>
      </c>
      <c r="C790" s="32">
        <v>8</v>
      </c>
      <c r="D790" s="45" t="s">
        <v>815</v>
      </c>
      <c r="E790" s="32" t="s">
        <v>9</v>
      </c>
      <c r="F790" s="32"/>
      <c r="G790" s="76">
        <f t="shared" si="109"/>
        <v>0</v>
      </c>
      <c r="H790" s="33">
        <v>231.78</v>
      </c>
      <c r="I790" s="34">
        <f t="shared" si="110"/>
        <v>1854.24</v>
      </c>
      <c r="J790" s="34" t="s">
        <v>848</v>
      </c>
      <c r="K790" s="34" t="s">
        <v>20</v>
      </c>
      <c r="L790" s="34">
        <f t="shared" si="111"/>
        <v>0</v>
      </c>
      <c r="M790" s="34" t="s">
        <v>849</v>
      </c>
      <c r="N790" s="34" t="s">
        <v>20</v>
      </c>
      <c r="O790" s="34">
        <f t="shared" si="108"/>
        <v>0</v>
      </c>
      <c r="P790" s="34" t="s">
        <v>936</v>
      </c>
      <c r="Q790" s="36" t="s">
        <v>840</v>
      </c>
      <c r="R790" s="34">
        <f t="shared" si="112"/>
        <v>0</v>
      </c>
      <c r="S790" s="34" t="s">
        <v>904</v>
      </c>
      <c r="T790" s="37">
        <v>103.96</v>
      </c>
      <c r="U790" s="34">
        <f t="shared" si="113"/>
        <v>831.68</v>
      </c>
      <c r="V790" s="38" t="s">
        <v>928</v>
      </c>
      <c r="W790" s="37" t="s">
        <v>840</v>
      </c>
      <c r="X790" s="34">
        <f t="shared" si="114"/>
        <v>0</v>
      </c>
      <c r="Y790" s="38" t="s">
        <v>840</v>
      </c>
      <c r="Z790" s="39">
        <f t="shared" si="115"/>
        <v>167.87</v>
      </c>
      <c r="AA790" s="40">
        <f t="shared" si="116"/>
        <v>1342.96</v>
      </c>
      <c r="AB790" s="30"/>
    </row>
    <row r="791" spans="1:28" s="91" customFormat="1" ht="28.5" x14ac:dyDescent="0.3">
      <c r="A791" s="80">
        <v>780</v>
      </c>
      <c r="B791" s="81">
        <v>15388</v>
      </c>
      <c r="C791" s="80">
        <v>1</v>
      </c>
      <c r="D791" s="82" t="s">
        <v>816</v>
      </c>
      <c r="E791" s="80" t="s">
        <v>8</v>
      </c>
      <c r="F791" s="80"/>
      <c r="G791" s="83">
        <f t="shared" si="109"/>
        <v>0</v>
      </c>
      <c r="H791" s="84" t="s">
        <v>20</v>
      </c>
      <c r="I791" s="85">
        <f t="shared" si="110"/>
        <v>0</v>
      </c>
      <c r="J791" s="85" t="s">
        <v>904</v>
      </c>
      <c r="K791" s="85" t="s">
        <v>20</v>
      </c>
      <c r="L791" s="85">
        <f t="shared" si="111"/>
        <v>0</v>
      </c>
      <c r="M791" s="85" t="s">
        <v>849</v>
      </c>
      <c r="N791" s="85" t="s">
        <v>20</v>
      </c>
      <c r="O791" s="85">
        <f t="shared" si="108"/>
        <v>0</v>
      </c>
      <c r="P791" s="85" t="s">
        <v>936</v>
      </c>
      <c r="Q791" s="86" t="s">
        <v>840</v>
      </c>
      <c r="R791" s="85">
        <f t="shared" si="112"/>
        <v>0</v>
      </c>
      <c r="S791" s="85" t="s">
        <v>904</v>
      </c>
      <c r="T791" s="87" t="s">
        <v>840</v>
      </c>
      <c r="U791" s="85">
        <f t="shared" si="113"/>
        <v>0</v>
      </c>
      <c r="V791" s="88" t="s">
        <v>840</v>
      </c>
      <c r="W791" s="87" t="s">
        <v>840</v>
      </c>
      <c r="X791" s="85">
        <f t="shared" si="114"/>
        <v>0</v>
      </c>
      <c r="Y791" s="88" t="s">
        <v>840</v>
      </c>
      <c r="Z791" s="89" t="str">
        <f t="shared" si="115"/>
        <v>No cotiza</v>
      </c>
      <c r="AA791" s="89">
        <f t="shared" si="116"/>
        <v>0</v>
      </c>
      <c r="AB791" s="90"/>
    </row>
    <row r="792" spans="1:28" s="19" customFormat="1" ht="42.75" x14ac:dyDescent="0.3">
      <c r="A792" s="31">
        <v>781</v>
      </c>
      <c r="B792" s="74">
        <v>15439</v>
      </c>
      <c r="C792" s="32">
        <v>1</v>
      </c>
      <c r="D792" s="45" t="s">
        <v>817</v>
      </c>
      <c r="E792" s="32" t="s">
        <v>9</v>
      </c>
      <c r="F792" s="32"/>
      <c r="G792" s="76">
        <f t="shared" si="109"/>
        <v>0</v>
      </c>
      <c r="H792" s="33" t="s">
        <v>20</v>
      </c>
      <c r="I792" s="34">
        <f t="shared" si="110"/>
        <v>0</v>
      </c>
      <c r="J792" s="34" t="s">
        <v>904</v>
      </c>
      <c r="K792" s="34" t="s">
        <v>20</v>
      </c>
      <c r="L792" s="34">
        <f t="shared" si="111"/>
        <v>0</v>
      </c>
      <c r="M792" s="34" t="s">
        <v>849</v>
      </c>
      <c r="N792" s="34" t="s">
        <v>20</v>
      </c>
      <c r="O792" s="34">
        <f t="shared" si="108"/>
        <v>0</v>
      </c>
      <c r="P792" s="34" t="s">
        <v>936</v>
      </c>
      <c r="Q792" s="36" t="s">
        <v>840</v>
      </c>
      <c r="R792" s="34">
        <f t="shared" si="112"/>
        <v>0</v>
      </c>
      <c r="S792" s="34" t="s">
        <v>904</v>
      </c>
      <c r="T792" s="37">
        <v>4180</v>
      </c>
      <c r="U792" s="34">
        <f t="shared" si="113"/>
        <v>4180</v>
      </c>
      <c r="V792" s="38" t="s">
        <v>928</v>
      </c>
      <c r="W792" s="37" t="s">
        <v>840</v>
      </c>
      <c r="X792" s="34">
        <f t="shared" si="114"/>
        <v>0</v>
      </c>
      <c r="Y792" s="38" t="s">
        <v>840</v>
      </c>
      <c r="Z792" s="39">
        <f t="shared" si="115"/>
        <v>4180</v>
      </c>
      <c r="AA792" s="40">
        <f t="shared" si="116"/>
        <v>4180</v>
      </c>
      <c r="AB792" s="30"/>
    </row>
    <row r="793" spans="1:28" s="91" customFormat="1" ht="57" x14ac:dyDescent="0.3">
      <c r="A793" s="80">
        <v>782</v>
      </c>
      <c r="B793" s="81">
        <v>15450</v>
      </c>
      <c r="C793" s="80">
        <v>2</v>
      </c>
      <c r="D793" s="82" t="s">
        <v>818</v>
      </c>
      <c r="E793" s="80" t="s">
        <v>9</v>
      </c>
      <c r="F793" s="80"/>
      <c r="G793" s="83">
        <f t="shared" si="109"/>
        <v>0</v>
      </c>
      <c r="H793" s="84" t="s">
        <v>20</v>
      </c>
      <c r="I793" s="85">
        <f t="shared" si="110"/>
        <v>0</v>
      </c>
      <c r="J793" s="85" t="s">
        <v>904</v>
      </c>
      <c r="K793" s="85" t="s">
        <v>20</v>
      </c>
      <c r="L793" s="85">
        <f t="shared" si="111"/>
        <v>0</v>
      </c>
      <c r="M793" s="85" t="s">
        <v>849</v>
      </c>
      <c r="N793" s="85" t="s">
        <v>20</v>
      </c>
      <c r="O793" s="85">
        <f t="shared" si="108"/>
        <v>0</v>
      </c>
      <c r="P793" s="85" t="s">
        <v>936</v>
      </c>
      <c r="Q793" s="86" t="s">
        <v>840</v>
      </c>
      <c r="R793" s="85">
        <f t="shared" si="112"/>
        <v>0</v>
      </c>
      <c r="S793" s="85" t="s">
        <v>904</v>
      </c>
      <c r="T793" s="87" t="s">
        <v>840</v>
      </c>
      <c r="U793" s="85">
        <f t="shared" si="113"/>
        <v>0</v>
      </c>
      <c r="V793" s="88" t="s">
        <v>840</v>
      </c>
      <c r="W793" s="87" t="s">
        <v>840</v>
      </c>
      <c r="X793" s="85">
        <f t="shared" si="114"/>
        <v>0</v>
      </c>
      <c r="Y793" s="88" t="s">
        <v>840</v>
      </c>
      <c r="Z793" s="89" t="str">
        <f t="shared" si="115"/>
        <v>No cotiza</v>
      </c>
      <c r="AA793" s="89">
        <f t="shared" si="116"/>
        <v>0</v>
      </c>
      <c r="AB793" s="90"/>
    </row>
    <row r="794" spans="1:28" s="19" customFormat="1" ht="57" x14ac:dyDescent="0.3">
      <c r="A794" s="31">
        <v>783</v>
      </c>
      <c r="B794" s="74">
        <v>15490</v>
      </c>
      <c r="C794" s="32">
        <v>3</v>
      </c>
      <c r="D794" s="45" t="s">
        <v>819</v>
      </c>
      <c r="E794" s="32" t="s">
        <v>9</v>
      </c>
      <c r="F794" s="32"/>
      <c r="G794" s="76">
        <f t="shared" si="109"/>
        <v>0</v>
      </c>
      <c r="H794" s="33">
        <v>35.1</v>
      </c>
      <c r="I794" s="34">
        <f t="shared" si="110"/>
        <v>105.30000000000001</v>
      </c>
      <c r="J794" s="34" t="s">
        <v>848</v>
      </c>
      <c r="K794" s="34" t="s">
        <v>20</v>
      </c>
      <c r="L794" s="34">
        <f t="shared" si="111"/>
        <v>0</v>
      </c>
      <c r="M794" s="34" t="s">
        <v>849</v>
      </c>
      <c r="N794" s="46" t="s">
        <v>20</v>
      </c>
      <c r="O794" s="34">
        <f t="shared" si="108"/>
        <v>0</v>
      </c>
      <c r="P794" s="34" t="s">
        <v>936</v>
      </c>
      <c r="Q794" s="36" t="s">
        <v>840</v>
      </c>
      <c r="R794" s="34">
        <f t="shared" si="112"/>
        <v>0</v>
      </c>
      <c r="S794" s="34" t="s">
        <v>904</v>
      </c>
      <c r="T794" s="37">
        <v>36.25</v>
      </c>
      <c r="U794" s="34">
        <f t="shared" si="113"/>
        <v>108.75</v>
      </c>
      <c r="V794" s="38" t="s">
        <v>928</v>
      </c>
      <c r="W794" s="37" t="s">
        <v>840</v>
      </c>
      <c r="X794" s="34">
        <f t="shared" si="114"/>
        <v>0</v>
      </c>
      <c r="Y794" s="38" t="s">
        <v>840</v>
      </c>
      <c r="Z794" s="39">
        <f t="shared" si="115"/>
        <v>35.674999999999997</v>
      </c>
      <c r="AA794" s="40">
        <f t="shared" si="116"/>
        <v>107.02499999999999</v>
      </c>
      <c r="AB794" s="30"/>
    </row>
    <row r="795" spans="1:28" s="91" customFormat="1" ht="28.5" x14ac:dyDescent="0.3">
      <c r="A795" s="80">
        <v>784</v>
      </c>
      <c r="B795" s="81">
        <v>15500</v>
      </c>
      <c r="C795" s="80">
        <v>3</v>
      </c>
      <c r="D795" s="82" t="s">
        <v>820</v>
      </c>
      <c r="E795" s="80" t="s">
        <v>8</v>
      </c>
      <c r="F795" s="80"/>
      <c r="G795" s="83">
        <f t="shared" si="109"/>
        <v>0</v>
      </c>
      <c r="H795" s="84" t="s">
        <v>20</v>
      </c>
      <c r="I795" s="85">
        <f t="shared" si="110"/>
        <v>0</v>
      </c>
      <c r="J795" s="85" t="s">
        <v>904</v>
      </c>
      <c r="K795" s="85" t="s">
        <v>20</v>
      </c>
      <c r="L795" s="85">
        <f t="shared" si="111"/>
        <v>0</v>
      </c>
      <c r="M795" s="85" t="s">
        <v>849</v>
      </c>
      <c r="N795" s="93" t="s">
        <v>20</v>
      </c>
      <c r="O795" s="85">
        <f t="shared" si="108"/>
        <v>0</v>
      </c>
      <c r="P795" s="85" t="s">
        <v>936</v>
      </c>
      <c r="Q795" s="86" t="s">
        <v>840</v>
      </c>
      <c r="R795" s="85">
        <f t="shared" si="112"/>
        <v>0</v>
      </c>
      <c r="S795" s="85" t="s">
        <v>904</v>
      </c>
      <c r="T795" s="87" t="s">
        <v>840</v>
      </c>
      <c r="U795" s="85">
        <f t="shared" si="113"/>
        <v>0</v>
      </c>
      <c r="V795" s="88" t="s">
        <v>840</v>
      </c>
      <c r="W795" s="87" t="s">
        <v>840</v>
      </c>
      <c r="X795" s="85">
        <f t="shared" si="114"/>
        <v>0</v>
      </c>
      <c r="Y795" s="88" t="s">
        <v>840</v>
      </c>
      <c r="Z795" s="89" t="str">
        <f t="shared" si="115"/>
        <v>No cotiza</v>
      </c>
      <c r="AA795" s="89">
        <f t="shared" si="116"/>
        <v>0</v>
      </c>
      <c r="AB795" s="90"/>
    </row>
    <row r="796" spans="1:28" s="19" customFormat="1" ht="42.75" x14ac:dyDescent="0.3">
      <c r="A796" s="31">
        <v>785</v>
      </c>
      <c r="B796" s="74">
        <v>15503</v>
      </c>
      <c r="C796" s="32">
        <v>1</v>
      </c>
      <c r="D796" s="45" t="s">
        <v>821</v>
      </c>
      <c r="E796" s="32" t="s">
        <v>4</v>
      </c>
      <c r="F796" s="32"/>
      <c r="G796" s="76">
        <f t="shared" si="109"/>
        <v>0</v>
      </c>
      <c r="H796" s="33" t="s">
        <v>20</v>
      </c>
      <c r="I796" s="34">
        <f t="shared" si="110"/>
        <v>0</v>
      </c>
      <c r="J796" s="34" t="s">
        <v>904</v>
      </c>
      <c r="K796" s="34" t="s">
        <v>20</v>
      </c>
      <c r="L796" s="34">
        <f t="shared" si="111"/>
        <v>0</v>
      </c>
      <c r="M796" s="34" t="s">
        <v>849</v>
      </c>
      <c r="N796" s="34" t="s">
        <v>20</v>
      </c>
      <c r="O796" s="34">
        <f t="shared" si="108"/>
        <v>0</v>
      </c>
      <c r="P796" s="34" t="s">
        <v>936</v>
      </c>
      <c r="Q796" s="36" t="s">
        <v>840</v>
      </c>
      <c r="R796" s="34">
        <f t="shared" si="112"/>
        <v>0</v>
      </c>
      <c r="S796" s="34" t="s">
        <v>904</v>
      </c>
      <c r="T796" s="37">
        <v>84</v>
      </c>
      <c r="U796" s="34">
        <f t="shared" si="113"/>
        <v>84</v>
      </c>
      <c r="V796" s="38" t="s">
        <v>928</v>
      </c>
      <c r="W796" s="37" t="s">
        <v>840</v>
      </c>
      <c r="X796" s="34">
        <f t="shared" si="114"/>
        <v>0</v>
      </c>
      <c r="Y796" s="38" t="s">
        <v>840</v>
      </c>
      <c r="Z796" s="39">
        <f t="shared" si="115"/>
        <v>84</v>
      </c>
      <c r="AA796" s="40">
        <f t="shared" si="116"/>
        <v>84</v>
      </c>
      <c r="AB796" s="30"/>
    </row>
    <row r="797" spans="1:28" s="19" customFormat="1" ht="42.75" x14ac:dyDescent="0.3">
      <c r="A797" s="31">
        <v>786</v>
      </c>
      <c r="B797" s="74">
        <v>15516</v>
      </c>
      <c r="C797" s="32">
        <v>3</v>
      </c>
      <c r="D797" s="45" t="s">
        <v>822</v>
      </c>
      <c r="E797" s="32" t="s">
        <v>9</v>
      </c>
      <c r="F797" s="32"/>
      <c r="G797" s="76">
        <f t="shared" si="109"/>
        <v>0</v>
      </c>
      <c r="H797" s="33" t="s">
        <v>20</v>
      </c>
      <c r="I797" s="34">
        <f t="shared" si="110"/>
        <v>0</v>
      </c>
      <c r="J797" s="34" t="s">
        <v>904</v>
      </c>
      <c r="K797" s="34" t="s">
        <v>20</v>
      </c>
      <c r="L797" s="34">
        <f t="shared" si="111"/>
        <v>0</v>
      </c>
      <c r="M797" s="34" t="s">
        <v>849</v>
      </c>
      <c r="N797" s="34" t="s">
        <v>20</v>
      </c>
      <c r="O797" s="34">
        <f t="shared" si="108"/>
        <v>0</v>
      </c>
      <c r="P797" s="34" t="s">
        <v>936</v>
      </c>
      <c r="Q797" s="36" t="s">
        <v>840</v>
      </c>
      <c r="R797" s="34">
        <f t="shared" si="112"/>
        <v>0</v>
      </c>
      <c r="S797" s="34" t="s">
        <v>904</v>
      </c>
      <c r="T797" s="37">
        <v>425</v>
      </c>
      <c r="U797" s="34">
        <f t="shared" si="113"/>
        <v>1275</v>
      </c>
      <c r="V797" s="38" t="s">
        <v>928</v>
      </c>
      <c r="W797" s="37" t="s">
        <v>840</v>
      </c>
      <c r="X797" s="34">
        <f t="shared" si="114"/>
        <v>0</v>
      </c>
      <c r="Y797" s="38" t="s">
        <v>840</v>
      </c>
      <c r="Z797" s="39">
        <f t="shared" si="115"/>
        <v>425</v>
      </c>
      <c r="AA797" s="40">
        <f t="shared" si="116"/>
        <v>1275</v>
      </c>
      <c r="AB797" s="30"/>
    </row>
    <row r="798" spans="1:28" s="19" customFormat="1" ht="42.75" x14ac:dyDescent="0.3">
      <c r="A798" s="31">
        <v>787</v>
      </c>
      <c r="B798" s="74">
        <v>15517</v>
      </c>
      <c r="C798" s="32">
        <v>3</v>
      </c>
      <c r="D798" s="45" t="s">
        <v>823</v>
      </c>
      <c r="E798" s="32" t="s">
        <v>9</v>
      </c>
      <c r="F798" s="32"/>
      <c r="G798" s="76">
        <f t="shared" si="109"/>
        <v>0</v>
      </c>
      <c r="H798" s="33" t="s">
        <v>20</v>
      </c>
      <c r="I798" s="34">
        <f t="shared" si="110"/>
        <v>0</v>
      </c>
      <c r="J798" s="34" t="s">
        <v>904</v>
      </c>
      <c r="K798" s="34" t="s">
        <v>20</v>
      </c>
      <c r="L798" s="34">
        <f t="shared" si="111"/>
        <v>0</v>
      </c>
      <c r="M798" s="34" t="s">
        <v>849</v>
      </c>
      <c r="N798" s="34" t="s">
        <v>20</v>
      </c>
      <c r="O798" s="34">
        <f t="shared" si="108"/>
        <v>0</v>
      </c>
      <c r="P798" s="34" t="s">
        <v>936</v>
      </c>
      <c r="Q798" s="36" t="s">
        <v>840</v>
      </c>
      <c r="R798" s="34">
        <f t="shared" si="112"/>
        <v>0</v>
      </c>
      <c r="S798" s="34" t="s">
        <v>904</v>
      </c>
      <c r="T798" s="37">
        <v>500</v>
      </c>
      <c r="U798" s="34">
        <f t="shared" si="113"/>
        <v>1500</v>
      </c>
      <c r="V798" s="38" t="s">
        <v>928</v>
      </c>
      <c r="W798" s="37" t="s">
        <v>840</v>
      </c>
      <c r="X798" s="34">
        <f t="shared" si="114"/>
        <v>0</v>
      </c>
      <c r="Y798" s="38" t="s">
        <v>840</v>
      </c>
      <c r="Z798" s="39">
        <f t="shared" si="115"/>
        <v>500</v>
      </c>
      <c r="AA798" s="40">
        <f t="shared" si="116"/>
        <v>1500</v>
      </c>
      <c r="AB798" s="30"/>
    </row>
    <row r="799" spans="1:28" s="19" customFormat="1" ht="57" x14ac:dyDescent="0.3">
      <c r="A799" s="31">
        <v>788</v>
      </c>
      <c r="B799" s="74">
        <v>15537</v>
      </c>
      <c r="C799" s="32">
        <v>482</v>
      </c>
      <c r="D799" s="45" t="s">
        <v>824</v>
      </c>
      <c r="E799" s="32" t="s">
        <v>9</v>
      </c>
      <c r="F799" s="32"/>
      <c r="G799" s="76">
        <f t="shared" si="109"/>
        <v>0</v>
      </c>
      <c r="H799" s="33">
        <v>14.91</v>
      </c>
      <c r="I799" s="34">
        <f t="shared" si="110"/>
        <v>7186.62</v>
      </c>
      <c r="J799" s="34" t="s">
        <v>848</v>
      </c>
      <c r="K799" s="42">
        <v>71.95</v>
      </c>
      <c r="L799" s="34">
        <f t="shared" si="111"/>
        <v>34679.9</v>
      </c>
      <c r="M799" s="34" t="s">
        <v>855</v>
      </c>
      <c r="N799" s="42">
        <v>8.5</v>
      </c>
      <c r="O799" s="34">
        <f t="shared" si="108"/>
        <v>4097</v>
      </c>
      <c r="P799" s="34" t="s">
        <v>862</v>
      </c>
      <c r="Q799" s="36" t="s">
        <v>840</v>
      </c>
      <c r="R799" s="34">
        <f t="shared" si="112"/>
        <v>0</v>
      </c>
      <c r="S799" s="34" t="s">
        <v>904</v>
      </c>
      <c r="T799" s="37">
        <v>13.75</v>
      </c>
      <c r="U799" s="34">
        <f t="shared" si="113"/>
        <v>6627.5</v>
      </c>
      <c r="V799" s="38" t="s">
        <v>928</v>
      </c>
      <c r="W799" s="37">
        <v>15.95</v>
      </c>
      <c r="X799" s="34">
        <f t="shared" si="114"/>
        <v>7687.9</v>
      </c>
      <c r="Y799" s="38" t="s">
        <v>933</v>
      </c>
      <c r="Z799" s="39">
        <f t="shared" si="115"/>
        <v>14.91</v>
      </c>
      <c r="AA799" s="40">
        <f t="shared" si="116"/>
        <v>7186.62</v>
      </c>
      <c r="AB799" s="30"/>
    </row>
    <row r="800" spans="1:28" s="19" customFormat="1" ht="15.95" customHeight="1" x14ac:dyDescent="0.3">
      <c r="A800" s="31">
        <v>789</v>
      </c>
      <c r="B800" s="74">
        <v>15541</v>
      </c>
      <c r="C800" s="32">
        <v>15</v>
      </c>
      <c r="D800" s="45" t="s">
        <v>825</v>
      </c>
      <c r="E800" s="32" t="s">
        <v>4</v>
      </c>
      <c r="F800" s="32"/>
      <c r="G800" s="76">
        <f t="shared" si="109"/>
        <v>0</v>
      </c>
      <c r="H800" s="33" t="s">
        <v>20</v>
      </c>
      <c r="I800" s="34">
        <f t="shared" si="110"/>
        <v>0</v>
      </c>
      <c r="J800" s="34" t="s">
        <v>904</v>
      </c>
      <c r="K800" s="34" t="s">
        <v>20</v>
      </c>
      <c r="L800" s="34">
        <f t="shared" si="111"/>
        <v>0</v>
      </c>
      <c r="M800" s="34" t="s">
        <v>849</v>
      </c>
      <c r="N800" s="34" t="s">
        <v>20</v>
      </c>
      <c r="O800" s="34">
        <f t="shared" si="108"/>
        <v>0</v>
      </c>
      <c r="P800" s="34" t="s">
        <v>936</v>
      </c>
      <c r="Q800" s="36" t="s">
        <v>840</v>
      </c>
      <c r="R800" s="34">
        <f t="shared" si="112"/>
        <v>0</v>
      </c>
      <c r="S800" s="34" t="s">
        <v>904</v>
      </c>
      <c r="T800" s="37">
        <v>70.2</v>
      </c>
      <c r="U800" s="34">
        <f t="shared" si="113"/>
        <v>1053</v>
      </c>
      <c r="V800" s="38" t="s">
        <v>928</v>
      </c>
      <c r="W800" s="37" t="s">
        <v>840</v>
      </c>
      <c r="X800" s="34">
        <f t="shared" si="114"/>
        <v>0</v>
      </c>
      <c r="Y800" s="38" t="s">
        <v>840</v>
      </c>
      <c r="Z800" s="39">
        <f t="shared" si="115"/>
        <v>70.2</v>
      </c>
      <c r="AA800" s="40">
        <f t="shared" si="116"/>
        <v>1053</v>
      </c>
      <c r="AB800" s="30"/>
    </row>
    <row r="801" spans="1:28" s="19" customFormat="1" ht="42.75" x14ac:dyDescent="0.3">
      <c r="A801" s="31">
        <v>790</v>
      </c>
      <c r="B801" s="74">
        <v>15544</v>
      </c>
      <c r="C801" s="32">
        <v>52</v>
      </c>
      <c r="D801" s="45" t="s">
        <v>826</v>
      </c>
      <c r="E801" s="32" t="s">
        <v>5</v>
      </c>
      <c r="F801" s="32"/>
      <c r="G801" s="76">
        <f t="shared" si="109"/>
        <v>0</v>
      </c>
      <c r="H801" s="33" t="s">
        <v>20</v>
      </c>
      <c r="I801" s="34">
        <f t="shared" si="110"/>
        <v>0</v>
      </c>
      <c r="J801" s="34" t="s">
        <v>904</v>
      </c>
      <c r="K801" s="34" t="s">
        <v>20</v>
      </c>
      <c r="L801" s="34">
        <f t="shared" si="111"/>
        <v>0</v>
      </c>
      <c r="M801" s="34" t="s">
        <v>849</v>
      </c>
      <c r="N801" s="43">
        <v>179</v>
      </c>
      <c r="O801" s="34">
        <f t="shared" si="108"/>
        <v>9308</v>
      </c>
      <c r="P801" s="34" t="s">
        <v>862</v>
      </c>
      <c r="Q801" s="36" t="s">
        <v>840</v>
      </c>
      <c r="R801" s="34">
        <f t="shared" si="112"/>
        <v>0</v>
      </c>
      <c r="S801" s="34" t="s">
        <v>904</v>
      </c>
      <c r="T801" s="37" t="s">
        <v>840</v>
      </c>
      <c r="U801" s="34">
        <f t="shared" si="113"/>
        <v>0</v>
      </c>
      <c r="V801" s="38" t="s">
        <v>840</v>
      </c>
      <c r="W801" s="37">
        <v>6367.75</v>
      </c>
      <c r="X801" s="34">
        <f t="shared" si="114"/>
        <v>331123</v>
      </c>
      <c r="Y801" s="38" t="s">
        <v>933</v>
      </c>
      <c r="Z801" s="39">
        <f t="shared" si="115"/>
        <v>3273.375</v>
      </c>
      <c r="AA801" s="40">
        <f t="shared" si="116"/>
        <v>170215.5</v>
      </c>
      <c r="AB801" s="30"/>
    </row>
    <row r="802" spans="1:28" s="19" customFormat="1" ht="15.95" customHeight="1" x14ac:dyDescent="0.3">
      <c r="A802" s="31">
        <v>791</v>
      </c>
      <c r="B802" s="74">
        <v>15552</v>
      </c>
      <c r="C802" s="32">
        <v>2</v>
      </c>
      <c r="D802" s="45" t="s">
        <v>827</v>
      </c>
      <c r="E802" s="32" t="s">
        <v>8</v>
      </c>
      <c r="F802" s="32"/>
      <c r="G802" s="76">
        <f t="shared" si="109"/>
        <v>0</v>
      </c>
      <c r="H802" s="33" t="s">
        <v>20</v>
      </c>
      <c r="I802" s="34">
        <f t="shared" si="110"/>
        <v>0</v>
      </c>
      <c r="J802" s="34" t="s">
        <v>904</v>
      </c>
      <c r="K802" s="34" t="s">
        <v>20</v>
      </c>
      <c r="L802" s="34">
        <f t="shared" si="111"/>
        <v>0</v>
      </c>
      <c r="M802" s="34" t="s">
        <v>849</v>
      </c>
      <c r="N802" s="41" t="s">
        <v>20</v>
      </c>
      <c r="O802" s="34">
        <f t="shared" si="108"/>
        <v>0</v>
      </c>
      <c r="P802" s="34" t="s">
        <v>936</v>
      </c>
      <c r="Q802" s="36" t="s">
        <v>840</v>
      </c>
      <c r="R802" s="34">
        <f t="shared" si="112"/>
        <v>0</v>
      </c>
      <c r="S802" s="34" t="s">
        <v>904</v>
      </c>
      <c r="T802" s="37">
        <v>117.5</v>
      </c>
      <c r="U802" s="34">
        <f t="shared" si="113"/>
        <v>235</v>
      </c>
      <c r="V802" s="38" t="s">
        <v>928</v>
      </c>
      <c r="W802" s="37" t="s">
        <v>840</v>
      </c>
      <c r="X802" s="34">
        <f t="shared" si="114"/>
        <v>0</v>
      </c>
      <c r="Y802" s="38" t="s">
        <v>840</v>
      </c>
      <c r="Z802" s="39">
        <f t="shared" si="115"/>
        <v>117.5</v>
      </c>
      <c r="AA802" s="40">
        <f t="shared" si="116"/>
        <v>235</v>
      </c>
      <c r="AB802" s="30"/>
    </row>
    <row r="803" spans="1:28" s="91" customFormat="1" x14ac:dyDescent="0.3">
      <c r="A803" s="80">
        <v>792</v>
      </c>
      <c r="B803" s="81">
        <v>15555</v>
      </c>
      <c r="C803" s="80">
        <v>5</v>
      </c>
      <c r="D803" s="82" t="s">
        <v>828</v>
      </c>
      <c r="E803" s="80" t="s">
        <v>9</v>
      </c>
      <c r="F803" s="80"/>
      <c r="G803" s="83">
        <f t="shared" si="109"/>
        <v>0</v>
      </c>
      <c r="H803" s="84" t="s">
        <v>20</v>
      </c>
      <c r="I803" s="85">
        <f t="shared" si="110"/>
        <v>0</v>
      </c>
      <c r="J803" s="85" t="s">
        <v>904</v>
      </c>
      <c r="K803" s="85" t="s">
        <v>20</v>
      </c>
      <c r="L803" s="85">
        <f t="shared" si="111"/>
        <v>0</v>
      </c>
      <c r="M803" s="85" t="s">
        <v>849</v>
      </c>
      <c r="N803" s="92" t="s">
        <v>20</v>
      </c>
      <c r="O803" s="85">
        <f t="shared" si="108"/>
        <v>0</v>
      </c>
      <c r="P803" s="85" t="s">
        <v>936</v>
      </c>
      <c r="Q803" s="86" t="s">
        <v>840</v>
      </c>
      <c r="R803" s="85">
        <f t="shared" si="112"/>
        <v>0</v>
      </c>
      <c r="S803" s="85" t="s">
        <v>904</v>
      </c>
      <c r="T803" s="87" t="s">
        <v>840</v>
      </c>
      <c r="U803" s="85">
        <f t="shared" si="113"/>
        <v>0</v>
      </c>
      <c r="V803" s="88" t="s">
        <v>840</v>
      </c>
      <c r="W803" s="87" t="s">
        <v>840</v>
      </c>
      <c r="X803" s="85">
        <f t="shared" si="114"/>
        <v>0</v>
      </c>
      <c r="Y803" s="88" t="s">
        <v>840</v>
      </c>
      <c r="Z803" s="89" t="str">
        <f t="shared" si="115"/>
        <v>No cotiza</v>
      </c>
      <c r="AA803" s="89">
        <f t="shared" si="116"/>
        <v>0</v>
      </c>
      <c r="AB803" s="90"/>
    </row>
    <row r="804" spans="1:28" s="19" customFormat="1" ht="57" x14ac:dyDescent="0.3">
      <c r="A804" s="31">
        <v>793</v>
      </c>
      <c r="B804" s="74">
        <v>15557</v>
      </c>
      <c r="C804" s="32">
        <v>50</v>
      </c>
      <c r="D804" s="45" t="s">
        <v>829</v>
      </c>
      <c r="E804" s="32" t="s">
        <v>9</v>
      </c>
      <c r="F804" s="32"/>
      <c r="G804" s="76">
        <f t="shared" si="109"/>
        <v>0</v>
      </c>
      <c r="H804" s="33">
        <v>8.5500000000000007</v>
      </c>
      <c r="I804" s="34">
        <f t="shared" si="110"/>
        <v>427.50000000000006</v>
      </c>
      <c r="J804" s="34" t="s">
        <v>848</v>
      </c>
      <c r="K804" s="34" t="s">
        <v>20</v>
      </c>
      <c r="L804" s="34">
        <f t="shared" si="111"/>
        <v>0</v>
      </c>
      <c r="M804" s="34" t="s">
        <v>849</v>
      </c>
      <c r="N804" s="42">
        <v>13</v>
      </c>
      <c r="O804" s="34">
        <f t="shared" si="108"/>
        <v>650</v>
      </c>
      <c r="P804" s="34" t="s">
        <v>862</v>
      </c>
      <c r="Q804" s="36" t="s">
        <v>840</v>
      </c>
      <c r="R804" s="34">
        <f t="shared" si="112"/>
        <v>0</v>
      </c>
      <c r="S804" s="34" t="s">
        <v>904</v>
      </c>
      <c r="T804" s="37">
        <v>9</v>
      </c>
      <c r="U804" s="34">
        <f t="shared" si="113"/>
        <v>450</v>
      </c>
      <c r="V804" s="38" t="s">
        <v>928</v>
      </c>
      <c r="W804" s="37" t="s">
        <v>840</v>
      </c>
      <c r="X804" s="34">
        <f t="shared" si="114"/>
        <v>0</v>
      </c>
      <c r="Y804" s="38" t="s">
        <v>840</v>
      </c>
      <c r="Z804" s="39">
        <f t="shared" si="115"/>
        <v>9</v>
      </c>
      <c r="AA804" s="40">
        <f t="shared" si="116"/>
        <v>450</v>
      </c>
      <c r="AB804" s="30"/>
    </row>
    <row r="805" spans="1:28" s="19" customFormat="1" ht="57" x14ac:dyDescent="0.3">
      <c r="A805" s="31">
        <v>794</v>
      </c>
      <c r="B805" s="74">
        <v>15585</v>
      </c>
      <c r="C805" s="32">
        <v>3</v>
      </c>
      <c r="D805" s="45" t="s">
        <v>830</v>
      </c>
      <c r="E805" s="32" t="s">
        <v>833</v>
      </c>
      <c r="F805" s="32"/>
      <c r="G805" s="76">
        <f t="shared" si="109"/>
        <v>0</v>
      </c>
      <c r="H805" s="33">
        <v>157.95000000000002</v>
      </c>
      <c r="I805" s="34">
        <f t="shared" si="110"/>
        <v>473.85</v>
      </c>
      <c r="J805" s="34" t="s">
        <v>848</v>
      </c>
      <c r="K805" s="34" t="s">
        <v>20</v>
      </c>
      <c r="L805" s="34">
        <f t="shared" si="111"/>
        <v>0</v>
      </c>
      <c r="M805" s="34" t="s">
        <v>849</v>
      </c>
      <c r="N805" s="41" t="s">
        <v>20</v>
      </c>
      <c r="O805" s="34">
        <f t="shared" si="108"/>
        <v>0</v>
      </c>
      <c r="P805" s="34" t="s">
        <v>936</v>
      </c>
      <c r="Q805" s="36" t="s">
        <v>840</v>
      </c>
      <c r="R805" s="34">
        <f t="shared" si="112"/>
        <v>0</v>
      </c>
      <c r="S805" s="34" t="s">
        <v>904</v>
      </c>
      <c r="T805" s="37">
        <v>9995</v>
      </c>
      <c r="U805" s="34">
        <f t="shared" si="113"/>
        <v>29985</v>
      </c>
      <c r="V805" s="38" t="s">
        <v>928</v>
      </c>
      <c r="W805" s="37" t="s">
        <v>840</v>
      </c>
      <c r="X805" s="34">
        <f t="shared" si="114"/>
        <v>0</v>
      </c>
      <c r="Y805" s="38" t="s">
        <v>840</v>
      </c>
      <c r="Z805" s="39">
        <f t="shared" si="115"/>
        <v>5076.4749999999995</v>
      </c>
      <c r="AA805" s="40">
        <f t="shared" si="116"/>
        <v>15229.424999999999</v>
      </c>
      <c r="AB805" s="30"/>
    </row>
    <row r="806" spans="1:28" s="19" customFormat="1" ht="57" x14ac:dyDescent="0.3">
      <c r="A806" s="31">
        <v>795</v>
      </c>
      <c r="B806" s="74">
        <v>15824</v>
      </c>
      <c r="C806" s="32">
        <v>3</v>
      </c>
      <c r="D806" s="45" t="s">
        <v>831</v>
      </c>
      <c r="E806" s="32" t="s">
        <v>9</v>
      </c>
      <c r="F806" s="32"/>
      <c r="G806" s="76">
        <f t="shared" si="109"/>
        <v>0</v>
      </c>
      <c r="H806" s="33">
        <v>739.7</v>
      </c>
      <c r="I806" s="34">
        <f t="shared" si="110"/>
        <v>2219.1000000000004</v>
      </c>
      <c r="J806" s="34" t="s">
        <v>848</v>
      </c>
      <c r="K806" s="42">
        <v>4768.12</v>
      </c>
      <c r="L806" s="34">
        <f t="shared" si="111"/>
        <v>14304.36</v>
      </c>
      <c r="M806" s="34" t="s">
        <v>850</v>
      </c>
      <c r="N806" s="41" t="s">
        <v>20</v>
      </c>
      <c r="O806" s="34">
        <f t="shared" si="108"/>
        <v>0</v>
      </c>
      <c r="P806" s="34" t="s">
        <v>936</v>
      </c>
      <c r="Q806" s="36" t="s">
        <v>840</v>
      </c>
      <c r="R806" s="34">
        <f t="shared" si="112"/>
        <v>0</v>
      </c>
      <c r="S806" s="34" t="s">
        <v>904</v>
      </c>
      <c r="T806" s="37">
        <v>375</v>
      </c>
      <c r="U806" s="34">
        <f t="shared" si="113"/>
        <v>1125</v>
      </c>
      <c r="V806" s="38" t="s">
        <v>928</v>
      </c>
      <c r="W806" s="37" t="s">
        <v>840</v>
      </c>
      <c r="X806" s="34">
        <f t="shared" si="114"/>
        <v>0</v>
      </c>
      <c r="Y806" s="38" t="s">
        <v>840</v>
      </c>
      <c r="Z806" s="39">
        <f t="shared" si="115"/>
        <v>739.7</v>
      </c>
      <c r="AA806" s="40">
        <f t="shared" si="116"/>
        <v>2219.1000000000004</v>
      </c>
      <c r="AB806" s="30"/>
    </row>
    <row r="807" spans="1:28" s="19" customFormat="1" ht="15.95" customHeight="1" x14ac:dyDescent="0.3">
      <c r="A807" s="31">
        <v>796</v>
      </c>
      <c r="B807" s="75">
        <v>16072</v>
      </c>
      <c r="C807" s="32">
        <v>4</v>
      </c>
      <c r="D807" s="45" t="s">
        <v>832</v>
      </c>
      <c r="E807" s="32" t="s">
        <v>9</v>
      </c>
      <c r="F807" s="32"/>
      <c r="G807" s="76">
        <f t="shared" si="109"/>
        <v>0</v>
      </c>
      <c r="H807" s="33">
        <v>284.7</v>
      </c>
      <c r="I807" s="34">
        <f t="shared" si="110"/>
        <v>1138.8</v>
      </c>
      <c r="J807" s="34" t="s">
        <v>848</v>
      </c>
      <c r="K807" s="34" t="s">
        <v>20</v>
      </c>
      <c r="L807" s="34">
        <f t="shared" si="111"/>
        <v>0</v>
      </c>
      <c r="M807" s="34" t="s">
        <v>849</v>
      </c>
      <c r="N807" s="41" t="s">
        <v>20</v>
      </c>
      <c r="O807" s="34">
        <f t="shared" si="108"/>
        <v>0</v>
      </c>
      <c r="P807" s="34" t="s">
        <v>936</v>
      </c>
      <c r="Q807" s="36" t="s">
        <v>840</v>
      </c>
      <c r="R807" s="34">
        <f t="shared" si="112"/>
        <v>0</v>
      </c>
      <c r="S807" s="34" t="s">
        <v>904</v>
      </c>
      <c r="T807" s="37">
        <v>330.75</v>
      </c>
      <c r="U807" s="34">
        <f t="shared" si="113"/>
        <v>1323</v>
      </c>
      <c r="V807" s="38" t="s">
        <v>928</v>
      </c>
      <c r="W807" s="37" t="s">
        <v>840</v>
      </c>
      <c r="X807" s="34">
        <f t="shared" si="114"/>
        <v>0</v>
      </c>
      <c r="Y807" s="38" t="s">
        <v>840</v>
      </c>
      <c r="Z807" s="39">
        <f t="shared" si="115"/>
        <v>307.72500000000002</v>
      </c>
      <c r="AA807" s="40">
        <f t="shared" si="116"/>
        <v>1230.9000000000001</v>
      </c>
      <c r="AB807" s="30"/>
    </row>
    <row r="808" spans="1:28" ht="15.75" x14ac:dyDescent="0.3">
      <c r="A808" s="47"/>
      <c r="B808" s="47"/>
      <c r="C808" s="47"/>
      <c r="D808" s="47"/>
      <c r="E808" s="47"/>
      <c r="F808" s="47"/>
      <c r="G808" s="76">
        <f t="shared" si="109"/>
        <v>0</v>
      </c>
      <c r="H808" s="48" t="s">
        <v>11</v>
      </c>
      <c r="I808" s="49">
        <f>SUM(I12:I807)</f>
        <v>575566.45000000007</v>
      </c>
      <c r="J808" s="50"/>
      <c r="K808" s="48" t="s">
        <v>11</v>
      </c>
      <c r="L808" s="27">
        <f>SUBTOTAL(9,L12:L807)</f>
        <v>787441.74000000011</v>
      </c>
      <c r="M808" s="28"/>
      <c r="N808" s="48" t="s">
        <v>11</v>
      </c>
      <c r="O808" s="51">
        <f>SUM(O12:O807)</f>
        <v>1091055</v>
      </c>
      <c r="P808" s="62"/>
      <c r="Q808" s="48" t="s">
        <v>11</v>
      </c>
      <c r="R808" s="34">
        <f>SUM(R12:R807)</f>
        <v>1166801.1561999996</v>
      </c>
      <c r="S808" s="52"/>
      <c r="T808" s="48" t="s">
        <v>11</v>
      </c>
      <c r="U808" s="34">
        <f>SUM(U12:U807)</f>
        <v>3891345.6199999992</v>
      </c>
      <c r="V808" s="52"/>
      <c r="W808" s="48" t="s">
        <v>11</v>
      </c>
      <c r="X808" s="34">
        <f>SUM(X12:X807)</f>
        <v>2748365.4400000009</v>
      </c>
      <c r="Y808" s="52"/>
      <c r="Z808" s="48" t="s">
        <v>11</v>
      </c>
      <c r="AA808" s="53">
        <f>SUM(AA12:AA807)</f>
        <v>4649253.6736000013</v>
      </c>
      <c r="AB808" s="30"/>
    </row>
    <row r="809" spans="1:28" ht="15.75" x14ac:dyDescent="0.3">
      <c r="A809" s="24"/>
      <c r="B809" s="24"/>
      <c r="C809" s="24"/>
      <c r="D809" s="59"/>
      <c r="E809" s="24"/>
      <c r="F809" s="24"/>
      <c r="G809" s="76">
        <f t="shared" si="109"/>
        <v>0</v>
      </c>
      <c r="H809" s="48" t="s">
        <v>12</v>
      </c>
      <c r="I809" s="54">
        <f>I808*0.16</f>
        <v>92090.632000000012</v>
      </c>
      <c r="J809" s="50"/>
      <c r="K809" s="48" t="s">
        <v>12</v>
      </c>
      <c r="L809" s="29">
        <f>L808*0.16</f>
        <v>125990.67840000002</v>
      </c>
      <c r="M809" s="28"/>
      <c r="N809" s="48" t="s">
        <v>12</v>
      </c>
      <c r="O809" s="55">
        <f>O808*0.16</f>
        <v>174568.80000000002</v>
      </c>
      <c r="P809" s="62"/>
      <c r="Q809" s="48" t="s">
        <v>12</v>
      </c>
      <c r="R809" s="34">
        <f>R808*0.16</f>
        <v>186688.18499199994</v>
      </c>
      <c r="S809" s="52"/>
      <c r="T809" s="48" t="s">
        <v>12</v>
      </c>
      <c r="U809" s="34">
        <f>U808*0.16</f>
        <v>622615.29919999989</v>
      </c>
      <c r="V809" s="52"/>
      <c r="W809" s="48" t="s">
        <v>12</v>
      </c>
      <c r="X809" s="34">
        <f>X808*0.16</f>
        <v>439738.47040000017</v>
      </c>
      <c r="Y809" s="52"/>
      <c r="Z809" s="48" t="s">
        <v>12</v>
      </c>
      <c r="AA809" s="56">
        <f>AA808*0.16</f>
        <v>743880.58777600026</v>
      </c>
      <c r="AB809" s="30"/>
    </row>
    <row r="810" spans="1:28" ht="15.75" x14ac:dyDescent="0.3">
      <c r="A810" s="24"/>
      <c r="B810" s="24"/>
      <c r="C810" s="24"/>
      <c r="D810" s="59"/>
      <c r="E810" s="24"/>
      <c r="F810" s="24"/>
      <c r="G810" s="76">
        <f t="shared" si="109"/>
        <v>0</v>
      </c>
      <c r="H810" s="48" t="s">
        <v>13</v>
      </c>
      <c r="I810" s="54">
        <f>I809+I808</f>
        <v>667657.08200000005</v>
      </c>
      <c r="J810" s="50"/>
      <c r="K810" s="48" t="s">
        <v>13</v>
      </c>
      <c r="L810" s="29">
        <f>L809+L808</f>
        <v>913432.41840000008</v>
      </c>
      <c r="M810" s="28"/>
      <c r="N810" s="48" t="s">
        <v>13</v>
      </c>
      <c r="O810" s="55">
        <f>O809+O808</f>
        <v>1265623.8</v>
      </c>
      <c r="P810" s="62"/>
      <c r="Q810" s="48" t="s">
        <v>13</v>
      </c>
      <c r="R810" s="34">
        <f>R808+R809</f>
        <v>1353489.3411919996</v>
      </c>
      <c r="S810" s="52"/>
      <c r="T810" s="48" t="s">
        <v>13</v>
      </c>
      <c r="U810" s="34">
        <f>U808+U809</f>
        <v>4513960.9191999994</v>
      </c>
      <c r="V810" s="52"/>
      <c r="W810" s="48" t="s">
        <v>13</v>
      </c>
      <c r="X810" s="34">
        <f>X808+X809</f>
        <v>3188103.9104000009</v>
      </c>
      <c r="Y810" s="52"/>
      <c r="Z810" s="48" t="s">
        <v>13</v>
      </c>
      <c r="AA810" s="56">
        <f>AA809+AA808</f>
        <v>5393134.2613760019</v>
      </c>
      <c r="AB810" s="30"/>
    </row>
    <row r="811" spans="1:28" ht="15.75" x14ac:dyDescent="0.3">
      <c r="A811" s="24"/>
      <c r="B811" s="24"/>
      <c r="C811" s="24"/>
      <c r="D811" s="59"/>
      <c r="E811" s="24"/>
      <c r="F811" s="24"/>
      <c r="G811" s="24"/>
      <c r="H811" s="30"/>
      <c r="I811" s="24"/>
      <c r="J811" s="50"/>
      <c r="K811" s="24"/>
      <c r="L811" s="24"/>
      <c r="M811" s="24"/>
      <c r="N811" s="24"/>
      <c r="O811" s="24"/>
      <c r="P811" s="59"/>
      <c r="Q811" s="24"/>
      <c r="R811" s="24"/>
      <c r="S811" s="24"/>
      <c r="T811" s="24"/>
      <c r="U811" s="24"/>
      <c r="V811" s="24"/>
      <c r="W811" s="24"/>
      <c r="X811" s="24"/>
      <c r="Y811" s="24"/>
      <c r="Z811" s="24"/>
      <c r="AA811" s="30"/>
      <c r="AB811" s="30"/>
    </row>
    <row r="812" spans="1:28" ht="15.75" x14ac:dyDescent="0.3">
      <c r="A812" s="24"/>
      <c r="B812" s="24"/>
      <c r="C812" s="24"/>
      <c r="D812" s="59"/>
      <c r="E812" s="57" t="s">
        <v>23</v>
      </c>
      <c r="F812" s="64"/>
      <c r="G812" s="64"/>
      <c r="H812" s="30"/>
      <c r="I812" s="24"/>
      <c r="J812" s="50"/>
      <c r="K812" s="24"/>
      <c r="L812" s="24"/>
      <c r="M812" s="24"/>
      <c r="N812" s="24"/>
      <c r="O812" s="24"/>
      <c r="P812" s="59"/>
      <c r="Q812" s="24"/>
      <c r="R812" s="24"/>
      <c r="S812" s="24"/>
      <c r="T812" s="24"/>
      <c r="U812" s="24"/>
      <c r="V812" s="24"/>
      <c r="W812" s="24"/>
      <c r="X812" s="24"/>
      <c r="Y812" s="24"/>
      <c r="Z812" s="24"/>
      <c r="AA812" s="58"/>
      <c r="AB812" s="30"/>
    </row>
    <row r="813" spans="1:28" ht="15.75" x14ac:dyDescent="0.3">
      <c r="A813" s="24"/>
      <c r="B813" s="24"/>
      <c r="C813" s="24"/>
      <c r="D813" s="59"/>
      <c r="E813" s="57" t="s">
        <v>23</v>
      </c>
      <c r="F813" s="64"/>
      <c r="G813" s="64"/>
      <c r="H813" s="30"/>
      <c r="I813" s="24"/>
      <c r="J813" s="50"/>
      <c r="K813" s="24"/>
      <c r="L813" s="24"/>
      <c r="M813" s="24"/>
      <c r="N813" s="24"/>
      <c r="O813" s="24"/>
      <c r="P813" s="59" t="s">
        <v>858</v>
      </c>
      <c r="Q813" s="24"/>
      <c r="R813" s="24"/>
      <c r="S813" s="24"/>
      <c r="T813" s="24"/>
      <c r="U813" s="24"/>
      <c r="V813" s="24"/>
      <c r="W813" s="24"/>
      <c r="X813" s="24"/>
      <c r="Y813" s="24"/>
      <c r="Z813" s="24"/>
      <c r="AA813" s="58"/>
      <c r="AB813" s="30"/>
    </row>
    <row r="814" spans="1:28" ht="15.75" x14ac:dyDescent="0.3">
      <c r="A814" s="24"/>
      <c r="B814" s="24"/>
      <c r="C814" s="24"/>
      <c r="D814" s="59"/>
      <c r="E814" s="24"/>
      <c r="F814" s="24"/>
      <c r="G814" s="24"/>
      <c r="H814" s="30"/>
      <c r="I814" s="24"/>
      <c r="J814" s="50"/>
      <c r="K814" s="24"/>
      <c r="L814" s="24"/>
      <c r="M814" s="24"/>
      <c r="N814" s="24"/>
      <c r="O814" s="24"/>
      <c r="P814" s="59" t="s">
        <v>858</v>
      </c>
      <c r="Q814" s="24"/>
      <c r="R814" s="24"/>
      <c r="S814" s="24"/>
      <c r="T814" s="24"/>
      <c r="U814" s="24"/>
      <c r="V814" s="24"/>
      <c r="W814" s="24"/>
      <c r="X814" s="24"/>
      <c r="Y814" s="24"/>
      <c r="Z814" s="24"/>
      <c r="AA814" s="30"/>
      <c r="AB814" s="30"/>
    </row>
    <row r="815" spans="1:28" ht="15.75" x14ac:dyDescent="0.3">
      <c r="A815" s="24"/>
      <c r="B815" s="24"/>
      <c r="C815" s="24"/>
      <c r="D815" s="59"/>
      <c r="E815" s="24"/>
      <c r="F815" s="24"/>
      <c r="G815" s="24"/>
      <c r="H815" s="30"/>
      <c r="I815" s="24"/>
      <c r="J815" s="50"/>
      <c r="K815" s="24"/>
      <c r="L815" s="24"/>
      <c r="M815" s="24"/>
      <c r="N815" s="24"/>
      <c r="O815" s="24"/>
      <c r="P815" s="59" t="s">
        <v>858</v>
      </c>
      <c r="Q815" s="24"/>
      <c r="R815" s="24"/>
      <c r="S815" s="24"/>
      <c r="T815" s="24"/>
      <c r="U815" s="24"/>
      <c r="V815" s="24"/>
      <c r="W815" s="24"/>
      <c r="X815" s="24"/>
      <c r="Y815" s="24"/>
      <c r="Z815" s="24"/>
      <c r="AA815" s="30"/>
      <c r="AB815" s="30"/>
    </row>
    <row r="816" spans="1:28" ht="15.75" x14ac:dyDescent="0.3">
      <c r="A816" s="24"/>
      <c r="B816" s="24"/>
      <c r="C816" s="24"/>
      <c r="D816" s="60"/>
      <c r="E816" t="s">
        <v>24</v>
      </c>
      <c r="H816"/>
      <c r="I816">
        <f>COUNTIF(Z12:Z807,"&gt;0")</f>
        <v>659</v>
      </c>
      <c r="J816" s="50"/>
      <c r="K816" s="24"/>
      <c r="L816" s="24"/>
      <c r="M816" s="24"/>
      <c r="N816" s="24"/>
      <c r="O816" s="24"/>
      <c r="P816" s="59"/>
      <c r="Q816" s="24"/>
      <c r="R816" s="24"/>
      <c r="S816" s="24"/>
      <c r="T816" s="24"/>
      <c r="U816" s="24"/>
      <c r="V816" s="24"/>
      <c r="W816" s="24"/>
      <c r="X816" s="24"/>
      <c r="Y816" s="24"/>
      <c r="Z816" s="24"/>
      <c r="AA816" s="30"/>
      <c r="AB816" s="30"/>
    </row>
    <row r="817" spans="1:28" ht="15.75" x14ac:dyDescent="0.3">
      <c r="A817" s="24"/>
      <c r="B817" s="24"/>
      <c r="C817" s="24"/>
      <c r="D817" s="59"/>
      <c r="E817" t="s">
        <v>25</v>
      </c>
      <c r="H817"/>
      <c r="I817">
        <f>COUNTIF(Z12:Z807,"No cotiza")</f>
        <v>137</v>
      </c>
      <c r="J817" s="50"/>
      <c r="K817" s="24"/>
      <c r="L817" s="24"/>
      <c r="M817" s="24"/>
      <c r="N817" s="24"/>
      <c r="O817" s="24"/>
      <c r="P817" s="59"/>
      <c r="Q817" s="24"/>
      <c r="R817" s="24"/>
      <c r="S817" s="24"/>
      <c r="T817" s="24"/>
      <c r="U817" s="24"/>
      <c r="V817" s="24"/>
      <c r="W817" s="24"/>
      <c r="X817" s="24"/>
      <c r="Y817" s="24"/>
      <c r="Z817" s="24"/>
      <c r="AA817" s="30"/>
      <c r="AB817" s="30"/>
    </row>
    <row r="818" spans="1:28" ht="15.75" x14ac:dyDescent="0.3">
      <c r="A818" s="24"/>
      <c r="B818" s="24"/>
      <c r="C818" s="24"/>
      <c r="D818" s="59"/>
      <c r="E818" s="24"/>
      <c r="F818" s="24"/>
      <c r="G818" s="24"/>
      <c r="H818" s="30"/>
      <c r="I818" s="24"/>
      <c r="J818" s="50"/>
      <c r="K818" s="24"/>
      <c r="L818" s="24"/>
      <c r="M818" s="24"/>
      <c r="N818" s="24"/>
      <c r="O818" s="24"/>
      <c r="P818" s="59"/>
      <c r="Q818" s="24"/>
      <c r="R818" s="24"/>
      <c r="S818" s="24"/>
      <c r="T818" s="24"/>
      <c r="U818" s="24"/>
      <c r="V818" s="24"/>
      <c r="W818" s="24"/>
      <c r="X818" s="24"/>
      <c r="Y818" s="24"/>
      <c r="Z818" s="24"/>
      <c r="AA818" s="30"/>
      <c r="AB818" s="30"/>
    </row>
    <row r="819" spans="1:28" ht="15.75" x14ac:dyDescent="0.3">
      <c r="A819" s="24"/>
      <c r="B819" s="24"/>
      <c r="C819" s="24"/>
      <c r="D819" s="59"/>
      <c r="E819" s="24"/>
      <c r="F819" s="24"/>
      <c r="G819" s="24"/>
      <c r="H819" s="30"/>
      <c r="I819" s="24"/>
      <c r="J819" s="50"/>
      <c r="K819" s="24"/>
      <c r="L819" s="24"/>
      <c r="M819" s="24"/>
      <c r="N819" s="24"/>
      <c r="O819" s="24"/>
      <c r="P819" s="59"/>
      <c r="Q819" s="24"/>
      <c r="R819" s="24"/>
      <c r="S819" s="24"/>
      <c r="T819" s="24"/>
      <c r="U819" s="24"/>
      <c r="V819" s="24"/>
      <c r="W819" s="24"/>
      <c r="X819" s="24"/>
      <c r="Y819" s="24"/>
      <c r="Z819" s="24"/>
      <c r="AA819" s="30"/>
      <c r="AB819" s="30"/>
    </row>
    <row r="820" spans="1:28" x14ac:dyDescent="0.25">
      <c r="J820" s="20"/>
    </row>
    <row r="821" spans="1:28" x14ac:dyDescent="0.25">
      <c r="J821" s="20"/>
    </row>
    <row r="822" spans="1:28" x14ac:dyDescent="0.25">
      <c r="J822" s="20"/>
    </row>
    <row r="823" spans="1:28" x14ac:dyDescent="0.25">
      <c r="J823" s="20"/>
    </row>
    <row r="824" spans="1:28" x14ac:dyDescent="0.25">
      <c r="J824" s="20"/>
    </row>
    <row r="825" spans="1:28" x14ac:dyDescent="0.25">
      <c r="J825" s="20"/>
    </row>
    <row r="826" spans="1:28" x14ac:dyDescent="0.25">
      <c r="J826" s="20"/>
    </row>
    <row r="827" spans="1:28" x14ac:dyDescent="0.25">
      <c r="J827" s="20"/>
    </row>
    <row r="828" spans="1:28" x14ac:dyDescent="0.25">
      <c r="J828" s="20"/>
    </row>
    <row r="829" spans="1:28" x14ac:dyDescent="0.25">
      <c r="J829" s="20"/>
    </row>
    <row r="830" spans="1:28" x14ac:dyDescent="0.25">
      <c r="J830" s="20"/>
    </row>
    <row r="831" spans="1:28" x14ac:dyDescent="0.25">
      <c r="J831" s="20"/>
    </row>
    <row r="832" spans="1:28" x14ac:dyDescent="0.25">
      <c r="J832" s="20"/>
    </row>
    <row r="833" spans="10:10" x14ac:dyDescent="0.25">
      <c r="J833" s="20"/>
    </row>
    <row r="834" spans="10:10" x14ac:dyDescent="0.25">
      <c r="J834" s="20"/>
    </row>
    <row r="835" spans="10:10" x14ac:dyDescent="0.25">
      <c r="J835" s="20"/>
    </row>
    <row r="836" spans="10:10" x14ac:dyDescent="0.25">
      <c r="J836" s="20"/>
    </row>
    <row r="837" spans="10:10" x14ac:dyDescent="0.25">
      <c r="J837" s="20"/>
    </row>
    <row r="838" spans="10:10" x14ac:dyDescent="0.25">
      <c r="J838" s="20"/>
    </row>
    <row r="839" spans="10:10" x14ac:dyDescent="0.25">
      <c r="J839" s="20"/>
    </row>
    <row r="840" spans="10:10" x14ac:dyDescent="0.25">
      <c r="J840" s="20"/>
    </row>
    <row r="841" spans="10:10" x14ac:dyDescent="0.25">
      <c r="J841" s="20"/>
    </row>
    <row r="842" spans="10:10" x14ac:dyDescent="0.25">
      <c r="J842" s="20"/>
    </row>
    <row r="843" spans="10:10" x14ac:dyDescent="0.25">
      <c r="J843" s="20"/>
    </row>
    <row r="844" spans="10:10" x14ac:dyDescent="0.25">
      <c r="J844" s="20"/>
    </row>
    <row r="845" spans="10:10" x14ac:dyDescent="0.25">
      <c r="J845" s="20"/>
    </row>
    <row r="846" spans="10:10" x14ac:dyDescent="0.25">
      <c r="J846" s="20"/>
    </row>
    <row r="847" spans="10:10" x14ac:dyDescent="0.25">
      <c r="J847" s="20"/>
    </row>
    <row r="848" spans="10:10" x14ac:dyDescent="0.25">
      <c r="J848" s="20"/>
    </row>
    <row r="849" spans="10:10" x14ac:dyDescent="0.25">
      <c r="J849" s="20"/>
    </row>
    <row r="850" spans="10:10" x14ac:dyDescent="0.25">
      <c r="J850" s="20"/>
    </row>
    <row r="851" spans="10:10" x14ac:dyDescent="0.25">
      <c r="J851" s="20"/>
    </row>
    <row r="852" spans="10:10" x14ac:dyDescent="0.25">
      <c r="J852" s="20"/>
    </row>
    <row r="853" spans="10:10" x14ac:dyDescent="0.25">
      <c r="J853" s="20"/>
    </row>
    <row r="854" spans="10:10" x14ac:dyDescent="0.25">
      <c r="J854" s="20"/>
    </row>
    <row r="855" spans="10:10" x14ac:dyDescent="0.25">
      <c r="J855" s="20"/>
    </row>
    <row r="856" spans="10:10" x14ac:dyDescent="0.25">
      <c r="J856" s="20"/>
    </row>
    <row r="857" spans="10:10" x14ac:dyDescent="0.25">
      <c r="J857" s="20"/>
    </row>
    <row r="858" spans="10:10" x14ac:dyDescent="0.25">
      <c r="J858" s="20"/>
    </row>
    <row r="859" spans="10:10" x14ac:dyDescent="0.25">
      <c r="J859" s="20"/>
    </row>
    <row r="860" spans="10:10" x14ac:dyDescent="0.25">
      <c r="J860" s="20"/>
    </row>
    <row r="861" spans="10:10" x14ac:dyDescent="0.25">
      <c r="J861" s="20"/>
    </row>
    <row r="862" spans="10:10" x14ac:dyDescent="0.25">
      <c r="J862" s="20"/>
    </row>
    <row r="863" spans="10:10" x14ac:dyDescent="0.25">
      <c r="J863" s="20"/>
    </row>
    <row r="864" spans="10:10" x14ac:dyDescent="0.25">
      <c r="J864" s="20"/>
    </row>
    <row r="865" spans="10:10" x14ac:dyDescent="0.25">
      <c r="J865" s="20"/>
    </row>
    <row r="866" spans="10:10" x14ac:dyDescent="0.25">
      <c r="J866" s="20"/>
    </row>
    <row r="867" spans="10:10" x14ac:dyDescent="0.25">
      <c r="J867" s="20"/>
    </row>
    <row r="868" spans="10:10" x14ac:dyDescent="0.25">
      <c r="J868" s="20"/>
    </row>
    <row r="869" spans="10:10" x14ac:dyDescent="0.25">
      <c r="J869" s="20"/>
    </row>
    <row r="870" spans="10:10" x14ac:dyDescent="0.25">
      <c r="J870" s="20"/>
    </row>
    <row r="871" spans="10:10" x14ac:dyDescent="0.25">
      <c r="J871" s="20"/>
    </row>
    <row r="872" spans="10:10" x14ac:dyDescent="0.25">
      <c r="J872" s="20"/>
    </row>
    <row r="873" spans="10:10" x14ac:dyDescent="0.25">
      <c r="J873" s="20"/>
    </row>
    <row r="874" spans="10:10" x14ac:dyDescent="0.25">
      <c r="J874" s="20"/>
    </row>
    <row r="875" spans="10:10" x14ac:dyDescent="0.25">
      <c r="J875" s="20"/>
    </row>
    <row r="876" spans="10:10" x14ac:dyDescent="0.25">
      <c r="J876" s="20"/>
    </row>
    <row r="877" spans="10:10" x14ac:dyDescent="0.25">
      <c r="J877" s="20"/>
    </row>
    <row r="878" spans="10:10" x14ac:dyDescent="0.25">
      <c r="J878" s="20"/>
    </row>
    <row r="879" spans="10:10" x14ac:dyDescent="0.25">
      <c r="J879" s="20"/>
    </row>
    <row r="880" spans="10:10" x14ac:dyDescent="0.25">
      <c r="J880" s="20"/>
    </row>
    <row r="881" spans="10:10" x14ac:dyDescent="0.25">
      <c r="J881" s="20"/>
    </row>
    <row r="882" spans="10:10" x14ac:dyDescent="0.25">
      <c r="J882" s="20"/>
    </row>
    <row r="883" spans="10:10" x14ac:dyDescent="0.25">
      <c r="J883" s="20"/>
    </row>
    <row r="884" spans="10:10" x14ac:dyDescent="0.25">
      <c r="J884" s="20"/>
    </row>
    <row r="885" spans="10:10" x14ac:dyDescent="0.25">
      <c r="J885" s="20"/>
    </row>
    <row r="886" spans="10:10" x14ac:dyDescent="0.25">
      <c r="J886" s="20"/>
    </row>
    <row r="887" spans="10:10" x14ac:dyDescent="0.25">
      <c r="J887" s="20"/>
    </row>
    <row r="888" spans="10:10" x14ac:dyDescent="0.25">
      <c r="J888" s="20"/>
    </row>
    <row r="889" spans="10:10" x14ac:dyDescent="0.25">
      <c r="J889" s="20"/>
    </row>
    <row r="890" spans="10:10" x14ac:dyDescent="0.25">
      <c r="J890" s="20"/>
    </row>
    <row r="891" spans="10:10" x14ac:dyDescent="0.25">
      <c r="J891" s="20"/>
    </row>
    <row r="892" spans="10:10" x14ac:dyDescent="0.25">
      <c r="J892" s="20"/>
    </row>
    <row r="893" spans="10:10" x14ac:dyDescent="0.25">
      <c r="J893" s="20"/>
    </row>
    <row r="894" spans="10:10" x14ac:dyDescent="0.25">
      <c r="J894" s="20"/>
    </row>
    <row r="895" spans="10:10" x14ac:dyDescent="0.25">
      <c r="J895" s="20"/>
    </row>
    <row r="896" spans="10:10" x14ac:dyDescent="0.25">
      <c r="J896" s="20"/>
    </row>
    <row r="897" spans="10:10" x14ac:dyDescent="0.25">
      <c r="J897" s="20"/>
    </row>
    <row r="898" spans="10:10" x14ac:dyDescent="0.25">
      <c r="J898" s="20"/>
    </row>
    <row r="899" spans="10:10" x14ac:dyDescent="0.25">
      <c r="J899" s="20"/>
    </row>
    <row r="900" spans="10:10" x14ac:dyDescent="0.25">
      <c r="J900" s="20"/>
    </row>
    <row r="901" spans="10:10" x14ac:dyDescent="0.25">
      <c r="J901" s="20"/>
    </row>
    <row r="902" spans="10:10" x14ac:dyDescent="0.25">
      <c r="J902" s="20"/>
    </row>
    <row r="903" spans="10:10" x14ac:dyDescent="0.25">
      <c r="J903" s="20"/>
    </row>
    <row r="904" spans="10:10" x14ac:dyDescent="0.25">
      <c r="J904" s="20"/>
    </row>
    <row r="905" spans="10:10" x14ac:dyDescent="0.25">
      <c r="J905" s="20"/>
    </row>
    <row r="906" spans="10:10" x14ac:dyDescent="0.25">
      <c r="J906" s="20"/>
    </row>
    <row r="907" spans="10:10" x14ac:dyDescent="0.25">
      <c r="J907" s="20"/>
    </row>
    <row r="908" spans="10:10" x14ac:dyDescent="0.25">
      <c r="J908" s="20"/>
    </row>
    <row r="909" spans="10:10" x14ac:dyDescent="0.25">
      <c r="J909" s="20"/>
    </row>
    <row r="910" spans="10:10" x14ac:dyDescent="0.25">
      <c r="J910" s="20"/>
    </row>
    <row r="911" spans="10:10" x14ac:dyDescent="0.25">
      <c r="J911" s="20"/>
    </row>
    <row r="912" spans="10:10" x14ac:dyDescent="0.25">
      <c r="J912" s="21"/>
    </row>
  </sheetData>
  <autoFilter ref="A11:AB810">
    <filterColumn colId="5">
      <filters blank="1"/>
    </filterColumn>
  </autoFilter>
  <mergeCells count="11">
    <mergeCell ref="Z10:AA10"/>
    <mergeCell ref="A3:AA3"/>
    <mergeCell ref="A4:AA4"/>
    <mergeCell ref="A5:AA5"/>
    <mergeCell ref="H10:J10"/>
    <mergeCell ref="K10:M10"/>
    <mergeCell ref="Q10:S10"/>
    <mergeCell ref="N10:P10"/>
    <mergeCell ref="T10:V10"/>
    <mergeCell ref="W10:Y10"/>
    <mergeCell ref="F10:G10"/>
  </mergeCells>
  <phoneticPr fontId="20" type="noConversion"/>
  <conditionalFormatting sqref="B12:B510">
    <cfRule type="duplicateValues" dxfId="2" priority="4"/>
  </conditionalFormatting>
  <conditionalFormatting sqref="B511:B807">
    <cfRule type="duplicateValues" dxfId="1" priority="1"/>
  </conditionalFormatting>
  <conditionalFormatting sqref="B511:B807">
    <cfRule type="duplicateValues" dxfId="0" priority="2"/>
  </conditionalFormatting>
  <pageMargins left="0.70866141732283472" right="0.70866141732283472" top="0.55118110236220474" bottom="0.55118110236220474" header="0.31496062992125984" footer="0.31496062992125984"/>
  <pageSetup paperSize="5" scale="54" fitToHeight="0" orientation="landscape" horizontalDpi="300" verticalDpi="300" r:id="rId1"/>
  <headerFooter>
    <oddFooter>&amp;C&amp;P/&amp;N&amp;RElaboró: Florencia Hernández Rodríguez</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2"/>
  <sheetViews>
    <sheetView workbookViewId="0">
      <selection activeCell="F12" sqref="F12"/>
    </sheetView>
  </sheetViews>
  <sheetFormatPr baseColWidth="10" defaultRowHeight="15" x14ac:dyDescent="0.25"/>
  <sheetData>
    <row r="1" spans="1:7" ht="15.75" x14ac:dyDescent="0.25">
      <c r="A1" s="115" t="s">
        <v>26</v>
      </c>
      <c r="B1" s="115"/>
      <c r="C1" s="115"/>
      <c r="D1" s="115"/>
      <c r="E1" s="115"/>
      <c r="F1" s="115"/>
    </row>
    <row r="2" spans="1:7" ht="16.5" x14ac:dyDescent="0.3">
      <c r="A2" s="10"/>
      <c r="B2" s="10"/>
      <c r="C2" s="10"/>
      <c r="D2" s="10"/>
      <c r="E2" s="10"/>
      <c r="F2" s="10"/>
    </row>
    <row r="3" spans="1:7" ht="18" x14ac:dyDescent="0.3">
      <c r="A3" s="10"/>
      <c r="B3" s="10"/>
      <c r="C3" s="10"/>
      <c r="D3" s="10"/>
      <c r="E3" s="11" t="s">
        <v>27</v>
      </c>
      <c r="F3" s="10"/>
    </row>
    <row r="4" spans="1:7" x14ac:dyDescent="0.25">
      <c r="A4" s="12" t="s">
        <v>28</v>
      </c>
      <c r="B4" s="13"/>
      <c r="C4" s="14"/>
      <c r="D4" s="15"/>
      <c r="E4" s="15"/>
      <c r="F4" s="15"/>
    </row>
    <row r="5" spans="1:7" ht="24" customHeight="1" x14ac:dyDescent="0.25">
      <c r="A5" s="116" t="s">
        <v>29</v>
      </c>
      <c r="B5" s="116"/>
      <c r="C5" s="116"/>
      <c r="D5" s="116"/>
      <c r="E5" s="116"/>
      <c r="F5" s="116"/>
    </row>
    <row r="6" spans="1:7" x14ac:dyDescent="0.25">
      <c r="A6" s="7"/>
      <c r="B6" s="7"/>
      <c r="C6" s="7"/>
      <c r="D6" s="7"/>
      <c r="E6" s="7"/>
      <c r="F6" s="7"/>
    </row>
    <row r="7" spans="1:7" ht="33.75" x14ac:dyDescent="0.25">
      <c r="A7" s="16" t="s">
        <v>841</v>
      </c>
      <c r="B7" s="16" t="s">
        <v>842</v>
      </c>
      <c r="C7" s="16" t="s">
        <v>843</v>
      </c>
      <c r="D7" s="16" t="s">
        <v>2</v>
      </c>
      <c r="E7" s="16" t="s">
        <v>844</v>
      </c>
      <c r="F7" s="16" t="s">
        <v>3</v>
      </c>
      <c r="G7" s="22" t="s">
        <v>906</v>
      </c>
    </row>
    <row r="8" spans="1:7" ht="78.75" x14ac:dyDescent="0.25">
      <c r="A8" s="8">
        <v>1</v>
      </c>
      <c r="B8" s="8" t="s">
        <v>845</v>
      </c>
      <c r="C8" s="8">
        <v>0</v>
      </c>
      <c r="D8" s="8">
        <v>1</v>
      </c>
      <c r="E8" s="8" t="s">
        <v>37</v>
      </c>
      <c r="F8" s="8" t="s">
        <v>7</v>
      </c>
      <c r="G8" s="23"/>
    </row>
    <row r="9" spans="1:7" ht="90" x14ac:dyDescent="0.25">
      <c r="A9" s="8">
        <v>2</v>
      </c>
      <c r="B9" s="8" t="s">
        <v>845</v>
      </c>
      <c r="C9" s="8">
        <v>0</v>
      </c>
      <c r="D9" s="8">
        <v>1</v>
      </c>
      <c r="E9" s="8" t="s">
        <v>38</v>
      </c>
      <c r="F9" s="8" t="s">
        <v>8</v>
      </c>
      <c r="G9" s="23"/>
    </row>
    <row r="10" spans="1:7" ht="90" x14ac:dyDescent="0.25">
      <c r="A10" s="8">
        <v>3</v>
      </c>
      <c r="B10" s="8" t="s">
        <v>845</v>
      </c>
      <c r="C10" s="8">
        <v>0</v>
      </c>
      <c r="D10" s="8">
        <v>1</v>
      </c>
      <c r="E10" s="8" t="s">
        <v>39</v>
      </c>
      <c r="F10" s="8" t="s">
        <v>8</v>
      </c>
      <c r="G10" s="23"/>
    </row>
    <row r="11" spans="1:7" ht="56.25" x14ac:dyDescent="0.25">
      <c r="A11" s="8">
        <v>4</v>
      </c>
      <c r="B11" s="8" t="s">
        <v>845</v>
      </c>
      <c r="C11" s="8">
        <v>0</v>
      </c>
      <c r="D11" s="8">
        <v>1</v>
      </c>
      <c r="E11" s="8" t="s">
        <v>40</v>
      </c>
      <c r="F11" s="8" t="s">
        <v>7</v>
      </c>
      <c r="G11" s="23"/>
    </row>
    <row r="12" spans="1:7" ht="33.75" x14ac:dyDescent="0.25">
      <c r="A12" s="8">
        <v>5</v>
      </c>
      <c r="B12" s="8" t="s">
        <v>845</v>
      </c>
      <c r="C12" s="8">
        <v>0</v>
      </c>
      <c r="D12" s="8">
        <v>1</v>
      </c>
      <c r="E12" s="8" t="s">
        <v>41</v>
      </c>
      <c r="F12" s="8" t="s">
        <v>833</v>
      </c>
      <c r="G12" s="23"/>
    </row>
    <row r="13" spans="1:7" ht="33.75" x14ac:dyDescent="0.25">
      <c r="A13" s="8">
        <v>6</v>
      </c>
      <c r="B13" s="8" t="s">
        <v>845</v>
      </c>
      <c r="C13" s="8">
        <v>0</v>
      </c>
      <c r="D13" s="8">
        <v>1</v>
      </c>
      <c r="E13" s="8" t="s">
        <v>42</v>
      </c>
      <c r="F13" s="8" t="s">
        <v>9</v>
      </c>
      <c r="G13" s="23"/>
    </row>
    <row r="14" spans="1:7" ht="67.5" x14ac:dyDescent="0.25">
      <c r="A14" s="8">
        <v>7</v>
      </c>
      <c r="B14" s="8" t="s">
        <v>845</v>
      </c>
      <c r="C14" s="8">
        <v>0</v>
      </c>
      <c r="D14" s="8">
        <v>5</v>
      </c>
      <c r="E14" s="8" t="s">
        <v>43</v>
      </c>
      <c r="F14" s="8" t="s">
        <v>5</v>
      </c>
      <c r="G14" s="23"/>
    </row>
    <row r="15" spans="1:7" ht="67.5" x14ac:dyDescent="0.25">
      <c r="A15" s="8">
        <v>8</v>
      </c>
      <c r="B15" s="8" t="s">
        <v>845</v>
      </c>
      <c r="C15" s="8">
        <v>0</v>
      </c>
      <c r="D15" s="8">
        <v>1</v>
      </c>
      <c r="E15" s="8" t="s">
        <v>44</v>
      </c>
      <c r="F15" s="8" t="s">
        <v>5</v>
      </c>
      <c r="G15" s="23"/>
    </row>
    <row r="16" spans="1:7" ht="101.25" x14ac:dyDescent="0.25">
      <c r="A16" s="8">
        <v>9</v>
      </c>
      <c r="B16" s="8" t="s">
        <v>845</v>
      </c>
      <c r="C16" s="8">
        <v>0</v>
      </c>
      <c r="D16" s="8">
        <v>2</v>
      </c>
      <c r="E16" s="8" t="s">
        <v>45</v>
      </c>
      <c r="F16" s="8" t="s">
        <v>5</v>
      </c>
      <c r="G16" s="23"/>
    </row>
    <row r="17" spans="1:7" ht="112.5" x14ac:dyDescent="0.25">
      <c r="A17" s="8">
        <v>10</v>
      </c>
      <c r="B17" s="8" t="s">
        <v>845</v>
      </c>
      <c r="C17" s="8">
        <v>0</v>
      </c>
      <c r="D17" s="8">
        <v>2</v>
      </c>
      <c r="E17" s="8" t="s">
        <v>46</v>
      </c>
      <c r="F17" s="8" t="s">
        <v>5</v>
      </c>
      <c r="G17" s="23"/>
    </row>
    <row r="18" spans="1:7" ht="123.75" x14ac:dyDescent="0.25">
      <c r="A18" s="8">
        <v>11</v>
      </c>
      <c r="B18" s="8" t="s">
        <v>845</v>
      </c>
      <c r="C18" s="8">
        <v>0</v>
      </c>
      <c r="D18" s="8">
        <v>1</v>
      </c>
      <c r="E18" s="8" t="s">
        <v>47</v>
      </c>
      <c r="F18" s="8" t="s">
        <v>5</v>
      </c>
      <c r="G18" s="23"/>
    </row>
    <row r="19" spans="1:7" ht="67.5" x14ac:dyDescent="0.25">
      <c r="A19" s="8">
        <v>12</v>
      </c>
      <c r="B19" s="8" t="s">
        <v>845</v>
      </c>
      <c r="C19" s="8">
        <v>0</v>
      </c>
      <c r="D19" s="8">
        <v>1</v>
      </c>
      <c r="E19" s="8" t="s">
        <v>48</v>
      </c>
      <c r="F19" s="8" t="s">
        <v>5</v>
      </c>
      <c r="G19" s="23"/>
    </row>
    <row r="20" spans="1:7" ht="56.25" x14ac:dyDescent="0.25">
      <c r="A20" s="8">
        <v>13</v>
      </c>
      <c r="B20" s="8" t="s">
        <v>845</v>
      </c>
      <c r="C20" s="8">
        <v>0</v>
      </c>
      <c r="D20" s="8">
        <v>1</v>
      </c>
      <c r="E20" s="8" t="s">
        <v>49</v>
      </c>
      <c r="F20" s="8" t="s">
        <v>5</v>
      </c>
      <c r="G20" s="23"/>
    </row>
    <row r="21" spans="1:7" ht="33.75" x14ac:dyDescent="0.25">
      <c r="A21" s="8">
        <v>14</v>
      </c>
      <c r="B21" s="8" t="s">
        <v>845</v>
      </c>
      <c r="C21" s="8">
        <v>0</v>
      </c>
      <c r="D21" s="8">
        <v>1</v>
      </c>
      <c r="E21" s="8" t="s">
        <v>50</v>
      </c>
      <c r="F21" s="8" t="s">
        <v>5</v>
      </c>
      <c r="G21" s="23"/>
    </row>
    <row r="22" spans="1:7" ht="90" x14ac:dyDescent="0.25">
      <c r="A22" s="8">
        <v>15</v>
      </c>
      <c r="B22" s="8" t="s">
        <v>845</v>
      </c>
      <c r="C22" s="8">
        <v>0</v>
      </c>
      <c r="D22" s="8">
        <v>1</v>
      </c>
      <c r="E22" s="8" t="s">
        <v>51</v>
      </c>
      <c r="F22" s="8" t="s">
        <v>5</v>
      </c>
      <c r="G22" s="23"/>
    </row>
    <row r="23" spans="1:7" ht="67.5" x14ac:dyDescent="0.25">
      <c r="A23" s="8">
        <v>16</v>
      </c>
      <c r="B23" s="8" t="s">
        <v>845</v>
      </c>
      <c r="C23" s="8">
        <v>0</v>
      </c>
      <c r="D23" s="8">
        <v>1</v>
      </c>
      <c r="E23" s="8" t="s">
        <v>52</v>
      </c>
      <c r="F23" s="8" t="s">
        <v>5</v>
      </c>
      <c r="G23" s="23"/>
    </row>
    <row r="24" spans="1:7" ht="67.5" x14ac:dyDescent="0.25">
      <c r="A24" s="8">
        <v>17</v>
      </c>
      <c r="B24" s="8" t="s">
        <v>845</v>
      </c>
      <c r="C24" s="8">
        <v>0</v>
      </c>
      <c r="D24" s="8">
        <v>2</v>
      </c>
      <c r="E24" s="8" t="s">
        <v>53</v>
      </c>
      <c r="F24" s="8" t="s">
        <v>5</v>
      </c>
      <c r="G24" s="23"/>
    </row>
    <row r="25" spans="1:7" ht="90" x14ac:dyDescent="0.25">
      <c r="A25" s="8">
        <v>18</v>
      </c>
      <c r="B25" s="8" t="s">
        <v>845</v>
      </c>
      <c r="C25" s="8">
        <v>0</v>
      </c>
      <c r="D25" s="8">
        <v>1</v>
      </c>
      <c r="E25" s="8" t="s">
        <v>54</v>
      </c>
      <c r="F25" s="8" t="s">
        <v>5</v>
      </c>
      <c r="G25" s="23"/>
    </row>
    <row r="26" spans="1:7" ht="135" x14ac:dyDescent="0.25">
      <c r="A26" s="8">
        <v>19</v>
      </c>
      <c r="B26" s="8" t="s">
        <v>845</v>
      </c>
      <c r="C26" s="8">
        <v>0</v>
      </c>
      <c r="D26" s="8">
        <v>2</v>
      </c>
      <c r="E26" s="8" t="s">
        <v>55</v>
      </c>
      <c r="F26" s="8" t="s">
        <v>5</v>
      </c>
      <c r="G26" s="23"/>
    </row>
    <row r="27" spans="1:7" ht="90" x14ac:dyDescent="0.25">
      <c r="A27" s="8">
        <v>20</v>
      </c>
      <c r="B27" s="8" t="s">
        <v>845</v>
      </c>
      <c r="C27" s="8">
        <v>0</v>
      </c>
      <c r="D27" s="8">
        <v>1</v>
      </c>
      <c r="E27" s="8" t="s">
        <v>56</v>
      </c>
      <c r="F27" s="8" t="s">
        <v>5</v>
      </c>
      <c r="G27" s="23"/>
    </row>
    <row r="28" spans="1:7" ht="78.75" x14ac:dyDescent="0.25">
      <c r="A28" s="8">
        <v>21</v>
      </c>
      <c r="B28" s="8" t="s">
        <v>845</v>
      </c>
      <c r="C28" s="8">
        <v>0</v>
      </c>
      <c r="D28" s="8">
        <v>2</v>
      </c>
      <c r="E28" s="8" t="s">
        <v>57</v>
      </c>
      <c r="F28" s="8" t="s">
        <v>5</v>
      </c>
      <c r="G28" s="23"/>
    </row>
    <row r="29" spans="1:7" ht="123.75" x14ac:dyDescent="0.25">
      <c r="A29" s="8">
        <v>22</v>
      </c>
      <c r="B29" s="8" t="s">
        <v>845</v>
      </c>
      <c r="C29" s="8">
        <v>0</v>
      </c>
      <c r="D29" s="8">
        <v>2</v>
      </c>
      <c r="E29" s="8" t="s">
        <v>58</v>
      </c>
      <c r="F29" s="8" t="s">
        <v>5</v>
      </c>
      <c r="G29" s="23"/>
    </row>
    <row r="30" spans="1:7" ht="112.5" x14ac:dyDescent="0.25">
      <c r="A30" s="8">
        <v>23</v>
      </c>
      <c r="B30" s="8" t="s">
        <v>845</v>
      </c>
      <c r="C30" s="8">
        <v>0</v>
      </c>
      <c r="D30" s="8">
        <v>1</v>
      </c>
      <c r="E30" s="8" t="s">
        <v>59</v>
      </c>
      <c r="F30" s="8" t="s">
        <v>5</v>
      </c>
      <c r="G30" s="23"/>
    </row>
    <row r="31" spans="1:7" ht="112.5" x14ac:dyDescent="0.25">
      <c r="A31" s="8">
        <v>24</v>
      </c>
      <c r="B31" s="8" t="s">
        <v>845</v>
      </c>
      <c r="C31" s="8">
        <v>0</v>
      </c>
      <c r="D31" s="8">
        <v>1</v>
      </c>
      <c r="E31" s="8" t="s">
        <v>60</v>
      </c>
      <c r="F31" s="8" t="s">
        <v>5</v>
      </c>
      <c r="G31" s="23"/>
    </row>
    <row r="32" spans="1:7" ht="22.5" x14ac:dyDescent="0.25">
      <c r="A32" s="8">
        <v>25</v>
      </c>
      <c r="B32" s="8" t="s">
        <v>845</v>
      </c>
      <c r="C32" s="8">
        <v>0</v>
      </c>
      <c r="D32" s="8">
        <v>1</v>
      </c>
      <c r="E32" s="8" t="s">
        <v>61</v>
      </c>
      <c r="F32" s="8" t="s">
        <v>5</v>
      </c>
      <c r="G32" s="23"/>
    </row>
    <row r="33" spans="1:7" ht="90" x14ac:dyDescent="0.25">
      <c r="A33" s="8">
        <v>26</v>
      </c>
      <c r="B33" s="8" t="s">
        <v>845</v>
      </c>
      <c r="C33" s="8">
        <v>0</v>
      </c>
      <c r="D33" s="8">
        <v>2</v>
      </c>
      <c r="E33" s="8" t="s">
        <v>62</v>
      </c>
      <c r="F33" s="8" t="s">
        <v>5</v>
      </c>
      <c r="G33" s="23"/>
    </row>
    <row r="34" spans="1:7" ht="101.25" x14ac:dyDescent="0.25">
      <c r="A34" s="8">
        <v>27</v>
      </c>
      <c r="B34" s="8" t="s">
        <v>845</v>
      </c>
      <c r="C34" s="8">
        <v>0</v>
      </c>
      <c r="D34" s="8">
        <v>5</v>
      </c>
      <c r="E34" s="8" t="s">
        <v>63</v>
      </c>
      <c r="F34" s="8" t="s">
        <v>5</v>
      </c>
      <c r="G34" s="23"/>
    </row>
    <row r="35" spans="1:7" ht="90" x14ac:dyDescent="0.25">
      <c r="A35" s="8">
        <v>28</v>
      </c>
      <c r="B35" s="8" t="s">
        <v>845</v>
      </c>
      <c r="C35" s="8">
        <v>0</v>
      </c>
      <c r="D35" s="8">
        <v>1</v>
      </c>
      <c r="E35" s="8" t="s">
        <v>64</v>
      </c>
      <c r="F35" s="8" t="s">
        <v>5</v>
      </c>
      <c r="G35" s="23"/>
    </row>
    <row r="36" spans="1:7" ht="22.5" x14ac:dyDescent="0.25">
      <c r="A36" s="8">
        <v>29</v>
      </c>
      <c r="B36" s="8" t="s">
        <v>845</v>
      </c>
      <c r="C36" s="8">
        <v>0</v>
      </c>
      <c r="D36" s="8">
        <v>1</v>
      </c>
      <c r="E36" s="8" t="s">
        <v>65</v>
      </c>
      <c r="F36" s="8" t="s">
        <v>5</v>
      </c>
      <c r="G36" s="23"/>
    </row>
    <row r="37" spans="1:7" ht="67.5" x14ac:dyDescent="0.25">
      <c r="A37" s="8">
        <v>30</v>
      </c>
      <c r="B37" s="8" t="s">
        <v>845</v>
      </c>
      <c r="C37" s="8">
        <v>0</v>
      </c>
      <c r="D37" s="8">
        <v>1</v>
      </c>
      <c r="E37" s="8" t="s">
        <v>66</v>
      </c>
      <c r="F37" s="8" t="s">
        <v>5</v>
      </c>
      <c r="G37" s="23"/>
    </row>
    <row r="38" spans="1:7" ht="67.5" x14ac:dyDescent="0.25">
      <c r="A38" s="8">
        <v>31</v>
      </c>
      <c r="B38" s="8" t="s">
        <v>845</v>
      </c>
      <c r="C38" s="8">
        <v>0</v>
      </c>
      <c r="D38" s="8">
        <v>1</v>
      </c>
      <c r="E38" s="8" t="s">
        <v>67</v>
      </c>
      <c r="F38" s="8" t="s">
        <v>5</v>
      </c>
      <c r="G38" s="23"/>
    </row>
    <row r="39" spans="1:7" ht="90" x14ac:dyDescent="0.25">
      <c r="A39" s="8">
        <v>32</v>
      </c>
      <c r="B39" s="8" t="s">
        <v>845</v>
      </c>
      <c r="C39" s="8">
        <v>0</v>
      </c>
      <c r="D39" s="8">
        <v>1</v>
      </c>
      <c r="E39" s="8" t="s">
        <v>68</v>
      </c>
      <c r="F39" s="8" t="s">
        <v>5</v>
      </c>
      <c r="G39" s="23"/>
    </row>
    <row r="40" spans="1:7" ht="90" x14ac:dyDescent="0.25">
      <c r="A40" s="8">
        <v>33</v>
      </c>
      <c r="B40" s="8" t="s">
        <v>845</v>
      </c>
      <c r="C40" s="8">
        <v>0</v>
      </c>
      <c r="D40" s="8">
        <v>1</v>
      </c>
      <c r="E40" s="8" t="s">
        <v>69</v>
      </c>
      <c r="F40" s="8" t="s">
        <v>5</v>
      </c>
      <c r="G40" s="23"/>
    </row>
    <row r="41" spans="1:7" ht="101.25" x14ac:dyDescent="0.25">
      <c r="A41" s="8">
        <v>34</v>
      </c>
      <c r="B41" s="8" t="s">
        <v>845</v>
      </c>
      <c r="C41" s="8">
        <v>0</v>
      </c>
      <c r="D41" s="8">
        <v>1</v>
      </c>
      <c r="E41" s="8" t="s">
        <v>70</v>
      </c>
      <c r="F41" s="8" t="s">
        <v>5</v>
      </c>
      <c r="G41" s="23"/>
    </row>
    <row r="42" spans="1:7" ht="123.75" x14ac:dyDescent="0.25">
      <c r="A42" s="8">
        <v>35</v>
      </c>
      <c r="B42" s="8" t="s">
        <v>845</v>
      </c>
      <c r="C42" s="8">
        <v>0</v>
      </c>
      <c r="D42" s="8">
        <v>4</v>
      </c>
      <c r="E42" s="8" t="s">
        <v>71</v>
      </c>
      <c r="F42" s="8" t="s">
        <v>5</v>
      </c>
      <c r="G42" s="23"/>
    </row>
    <row r="43" spans="1:7" ht="56.25" x14ac:dyDescent="0.25">
      <c r="A43" s="8">
        <v>36</v>
      </c>
      <c r="B43" s="8" t="s">
        <v>845</v>
      </c>
      <c r="C43" s="8">
        <v>0</v>
      </c>
      <c r="D43" s="8">
        <v>4</v>
      </c>
      <c r="E43" s="8" t="s">
        <v>72</v>
      </c>
      <c r="F43" s="8" t="s">
        <v>5</v>
      </c>
      <c r="G43" s="23"/>
    </row>
    <row r="44" spans="1:7" ht="22.5" x14ac:dyDescent="0.25">
      <c r="A44" s="8">
        <v>37</v>
      </c>
      <c r="B44" s="8" t="s">
        <v>845</v>
      </c>
      <c r="C44" s="8">
        <v>0</v>
      </c>
      <c r="D44" s="8">
        <v>1</v>
      </c>
      <c r="E44" s="8" t="s">
        <v>73</v>
      </c>
      <c r="F44" s="8" t="s">
        <v>5</v>
      </c>
      <c r="G44" s="23"/>
    </row>
    <row r="45" spans="1:7" ht="90" x14ac:dyDescent="0.25">
      <c r="A45" s="8">
        <v>38</v>
      </c>
      <c r="B45" s="8" t="s">
        <v>845</v>
      </c>
      <c r="C45" s="8">
        <v>0</v>
      </c>
      <c r="D45" s="8">
        <v>1</v>
      </c>
      <c r="E45" s="8" t="s">
        <v>74</v>
      </c>
      <c r="F45" s="8" t="s">
        <v>5</v>
      </c>
      <c r="G45" s="23"/>
    </row>
    <row r="46" spans="1:7" ht="112.5" x14ac:dyDescent="0.25">
      <c r="A46" s="8">
        <v>39</v>
      </c>
      <c r="B46" s="8" t="s">
        <v>845</v>
      </c>
      <c r="C46" s="8">
        <v>0</v>
      </c>
      <c r="D46" s="8">
        <v>1</v>
      </c>
      <c r="E46" s="8" t="s">
        <v>75</v>
      </c>
      <c r="F46" s="8" t="s">
        <v>5</v>
      </c>
      <c r="G46" s="23"/>
    </row>
    <row r="47" spans="1:7" ht="90" x14ac:dyDescent="0.25">
      <c r="A47" s="8">
        <v>40</v>
      </c>
      <c r="B47" s="8" t="s">
        <v>845</v>
      </c>
      <c r="C47" s="8">
        <v>0</v>
      </c>
      <c r="D47" s="8">
        <v>1</v>
      </c>
      <c r="E47" s="8" t="s">
        <v>76</v>
      </c>
      <c r="F47" s="8" t="s">
        <v>5</v>
      </c>
      <c r="G47" s="23"/>
    </row>
    <row r="48" spans="1:7" ht="56.25" x14ac:dyDescent="0.25">
      <c r="A48" s="8">
        <v>41</v>
      </c>
      <c r="B48" s="8" t="s">
        <v>845</v>
      </c>
      <c r="C48" s="8">
        <v>0</v>
      </c>
      <c r="D48" s="8">
        <v>1</v>
      </c>
      <c r="E48" s="8" t="s">
        <v>77</v>
      </c>
      <c r="F48" s="8" t="s">
        <v>5</v>
      </c>
      <c r="G48" s="23"/>
    </row>
    <row r="49" spans="1:7" ht="90" x14ac:dyDescent="0.25">
      <c r="A49" s="8">
        <v>42</v>
      </c>
      <c r="B49" s="8" t="s">
        <v>845</v>
      </c>
      <c r="C49" s="8">
        <v>0</v>
      </c>
      <c r="D49" s="8">
        <v>1</v>
      </c>
      <c r="E49" s="8" t="s">
        <v>78</v>
      </c>
      <c r="F49" s="8" t="s">
        <v>5</v>
      </c>
      <c r="G49" s="23"/>
    </row>
    <row r="50" spans="1:7" ht="112.5" x14ac:dyDescent="0.25">
      <c r="A50" s="8">
        <v>43</v>
      </c>
      <c r="B50" s="8" t="s">
        <v>845</v>
      </c>
      <c r="C50" s="8">
        <v>0</v>
      </c>
      <c r="D50" s="8">
        <v>1</v>
      </c>
      <c r="E50" s="8" t="s">
        <v>79</v>
      </c>
      <c r="F50" s="8" t="s">
        <v>5</v>
      </c>
      <c r="G50" s="23"/>
    </row>
    <row r="51" spans="1:7" ht="90" x14ac:dyDescent="0.25">
      <c r="A51" s="8">
        <v>44</v>
      </c>
      <c r="B51" s="8" t="s">
        <v>845</v>
      </c>
      <c r="C51" s="8">
        <v>0</v>
      </c>
      <c r="D51" s="8">
        <v>1</v>
      </c>
      <c r="E51" s="8" t="s">
        <v>80</v>
      </c>
      <c r="F51" s="8" t="s">
        <v>5</v>
      </c>
      <c r="G51" s="23"/>
    </row>
    <row r="52" spans="1:7" ht="112.5" x14ac:dyDescent="0.25">
      <c r="A52" s="8">
        <v>45</v>
      </c>
      <c r="B52" s="8" t="s">
        <v>845</v>
      </c>
      <c r="C52" s="8">
        <v>0</v>
      </c>
      <c r="D52" s="8">
        <v>3</v>
      </c>
      <c r="E52" s="8" t="s">
        <v>81</v>
      </c>
      <c r="F52" s="8" t="s">
        <v>5</v>
      </c>
      <c r="G52" s="23"/>
    </row>
    <row r="53" spans="1:7" ht="112.5" x14ac:dyDescent="0.25">
      <c r="A53" s="8">
        <v>46</v>
      </c>
      <c r="B53" s="8" t="s">
        <v>845</v>
      </c>
      <c r="C53" s="8">
        <v>0</v>
      </c>
      <c r="D53" s="8">
        <v>1</v>
      </c>
      <c r="E53" s="8" t="s">
        <v>82</v>
      </c>
      <c r="F53" s="8" t="s">
        <v>5</v>
      </c>
      <c r="G53" s="23"/>
    </row>
    <row r="54" spans="1:7" ht="78.75" x14ac:dyDescent="0.25">
      <c r="A54" s="8">
        <v>47</v>
      </c>
      <c r="B54" s="8" t="s">
        <v>845</v>
      </c>
      <c r="C54" s="8">
        <v>0</v>
      </c>
      <c r="D54" s="8">
        <v>5</v>
      </c>
      <c r="E54" s="8" t="s">
        <v>83</v>
      </c>
      <c r="F54" s="8" t="s">
        <v>5</v>
      </c>
      <c r="G54" s="23"/>
    </row>
    <row r="55" spans="1:7" ht="101.25" x14ac:dyDescent="0.25">
      <c r="A55" s="8">
        <v>48</v>
      </c>
      <c r="B55" s="8" t="s">
        <v>845</v>
      </c>
      <c r="C55" s="8">
        <v>0</v>
      </c>
      <c r="D55" s="8">
        <v>1</v>
      </c>
      <c r="E55" s="8" t="s">
        <v>84</v>
      </c>
      <c r="F55" s="8" t="s">
        <v>5</v>
      </c>
      <c r="G55" s="23"/>
    </row>
    <row r="56" spans="1:7" ht="90" x14ac:dyDescent="0.25">
      <c r="A56" s="8">
        <v>49</v>
      </c>
      <c r="B56" s="8" t="s">
        <v>845</v>
      </c>
      <c r="C56" s="8">
        <v>0</v>
      </c>
      <c r="D56" s="8">
        <v>2</v>
      </c>
      <c r="E56" s="8" t="s">
        <v>85</v>
      </c>
      <c r="F56" s="8" t="s">
        <v>5</v>
      </c>
      <c r="G56" s="23"/>
    </row>
    <row r="57" spans="1:7" ht="90" x14ac:dyDescent="0.25">
      <c r="A57" s="8">
        <v>50</v>
      </c>
      <c r="B57" s="8" t="s">
        <v>845</v>
      </c>
      <c r="C57" s="8">
        <v>0</v>
      </c>
      <c r="D57" s="8">
        <v>1</v>
      </c>
      <c r="E57" s="8" t="s">
        <v>86</v>
      </c>
      <c r="F57" s="8" t="s">
        <v>5</v>
      </c>
      <c r="G57" s="23"/>
    </row>
    <row r="58" spans="1:7" ht="67.5" x14ac:dyDescent="0.25">
      <c r="A58" s="8">
        <v>51</v>
      </c>
      <c r="B58" s="8" t="s">
        <v>845</v>
      </c>
      <c r="C58" s="8">
        <v>0</v>
      </c>
      <c r="D58" s="8">
        <v>1</v>
      </c>
      <c r="E58" s="8" t="s">
        <v>87</v>
      </c>
      <c r="F58" s="8" t="s">
        <v>5</v>
      </c>
      <c r="G58" s="23"/>
    </row>
    <row r="59" spans="1:7" ht="101.25" x14ac:dyDescent="0.25">
      <c r="A59" s="8">
        <v>52</v>
      </c>
      <c r="B59" s="8" t="s">
        <v>845</v>
      </c>
      <c r="C59" s="8">
        <v>0</v>
      </c>
      <c r="D59" s="8">
        <v>1</v>
      </c>
      <c r="E59" s="8" t="s">
        <v>88</v>
      </c>
      <c r="F59" s="8" t="s">
        <v>5</v>
      </c>
      <c r="G59" s="23"/>
    </row>
    <row r="60" spans="1:7" ht="90" x14ac:dyDescent="0.25">
      <c r="A60" s="8">
        <v>53</v>
      </c>
      <c r="B60" s="8" t="s">
        <v>845</v>
      </c>
      <c r="C60" s="8">
        <v>0</v>
      </c>
      <c r="D60" s="8">
        <v>1</v>
      </c>
      <c r="E60" s="8" t="s">
        <v>89</v>
      </c>
      <c r="F60" s="8" t="s">
        <v>5</v>
      </c>
      <c r="G60" s="23"/>
    </row>
    <row r="61" spans="1:7" ht="67.5" x14ac:dyDescent="0.25">
      <c r="A61" s="8">
        <v>54</v>
      </c>
      <c r="B61" s="8" t="s">
        <v>845</v>
      </c>
      <c r="C61" s="8">
        <v>0</v>
      </c>
      <c r="D61" s="8">
        <v>1</v>
      </c>
      <c r="E61" s="8" t="s">
        <v>90</v>
      </c>
      <c r="F61" s="8" t="s">
        <v>5</v>
      </c>
      <c r="G61" s="23"/>
    </row>
    <row r="62" spans="1:7" ht="56.25" x14ac:dyDescent="0.25">
      <c r="A62" s="8">
        <v>55</v>
      </c>
      <c r="B62" s="8" t="s">
        <v>845</v>
      </c>
      <c r="C62" s="8">
        <v>0</v>
      </c>
      <c r="D62" s="8">
        <v>1</v>
      </c>
      <c r="E62" s="8" t="s">
        <v>91</v>
      </c>
      <c r="F62" s="8" t="s">
        <v>5</v>
      </c>
      <c r="G62" s="23"/>
    </row>
    <row r="63" spans="1:7" ht="67.5" x14ac:dyDescent="0.25">
      <c r="A63" s="8">
        <v>56</v>
      </c>
      <c r="B63" s="8" t="s">
        <v>845</v>
      </c>
      <c r="C63" s="8">
        <v>0</v>
      </c>
      <c r="D63" s="8">
        <v>1</v>
      </c>
      <c r="E63" s="8" t="s">
        <v>92</v>
      </c>
      <c r="F63" s="8" t="s">
        <v>5</v>
      </c>
      <c r="G63" s="23"/>
    </row>
    <row r="64" spans="1:7" ht="78.75" x14ac:dyDescent="0.25">
      <c r="A64" s="8">
        <v>57</v>
      </c>
      <c r="B64" s="8" t="s">
        <v>845</v>
      </c>
      <c r="C64" s="8">
        <v>0</v>
      </c>
      <c r="D64" s="8">
        <v>1</v>
      </c>
      <c r="E64" s="8" t="s">
        <v>93</v>
      </c>
      <c r="F64" s="8" t="s">
        <v>5</v>
      </c>
      <c r="G64" s="23"/>
    </row>
    <row r="65" spans="1:7" ht="78.75" x14ac:dyDescent="0.25">
      <c r="A65" s="8">
        <v>58</v>
      </c>
      <c r="B65" s="8" t="s">
        <v>845</v>
      </c>
      <c r="C65" s="8">
        <v>0</v>
      </c>
      <c r="D65" s="8">
        <v>1</v>
      </c>
      <c r="E65" s="8" t="s">
        <v>94</v>
      </c>
      <c r="F65" s="8" t="s">
        <v>5</v>
      </c>
      <c r="G65" s="23"/>
    </row>
    <row r="66" spans="1:7" ht="67.5" x14ac:dyDescent="0.25">
      <c r="A66" s="8">
        <v>59</v>
      </c>
      <c r="B66" s="8" t="s">
        <v>845</v>
      </c>
      <c r="C66" s="8">
        <v>0</v>
      </c>
      <c r="D66" s="8">
        <v>1</v>
      </c>
      <c r="E66" s="8" t="s">
        <v>95</v>
      </c>
      <c r="F66" s="8" t="s">
        <v>5</v>
      </c>
      <c r="G66" s="23"/>
    </row>
    <row r="67" spans="1:7" ht="78.75" x14ac:dyDescent="0.25">
      <c r="A67" s="8">
        <v>60</v>
      </c>
      <c r="B67" s="8" t="s">
        <v>845</v>
      </c>
      <c r="C67" s="8">
        <v>0</v>
      </c>
      <c r="D67" s="8">
        <v>2</v>
      </c>
      <c r="E67" s="8" t="s">
        <v>96</v>
      </c>
      <c r="F67" s="8" t="s">
        <v>5</v>
      </c>
      <c r="G67" s="23"/>
    </row>
    <row r="68" spans="1:7" ht="67.5" x14ac:dyDescent="0.25">
      <c r="A68" s="8">
        <v>61</v>
      </c>
      <c r="B68" s="8" t="s">
        <v>845</v>
      </c>
      <c r="C68" s="8">
        <v>0</v>
      </c>
      <c r="D68" s="8">
        <v>1</v>
      </c>
      <c r="E68" s="8" t="s">
        <v>97</v>
      </c>
      <c r="F68" s="8" t="s">
        <v>5</v>
      </c>
      <c r="G68" s="23"/>
    </row>
    <row r="69" spans="1:7" ht="67.5" x14ac:dyDescent="0.25">
      <c r="A69" s="8">
        <v>62</v>
      </c>
      <c r="B69" s="8" t="s">
        <v>845</v>
      </c>
      <c r="C69" s="8">
        <v>0</v>
      </c>
      <c r="D69" s="8">
        <v>1</v>
      </c>
      <c r="E69" s="8" t="s">
        <v>98</v>
      </c>
      <c r="F69" s="8" t="s">
        <v>5</v>
      </c>
      <c r="G69" s="23"/>
    </row>
    <row r="70" spans="1:7" ht="56.25" x14ac:dyDescent="0.25">
      <c r="A70" s="8">
        <v>63</v>
      </c>
      <c r="B70" s="8" t="s">
        <v>845</v>
      </c>
      <c r="C70" s="8">
        <v>0</v>
      </c>
      <c r="D70" s="8">
        <v>1</v>
      </c>
      <c r="E70" s="8" t="s">
        <v>99</v>
      </c>
      <c r="F70" s="8" t="s">
        <v>5</v>
      </c>
      <c r="G70" s="23"/>
    </row>
    <row r="71" spans="1:7" ht="33.75" x14ac:dyDescent="0.25">
      <c r="A71" s="8">
        <v>64</v>
      </c>
      <c r="B71" s="8" t="s">
        <v>845</v>
      </c>
      <c r="C71" s="8">
        <v>0</v>
      </c>
      <c r="D71" s="8">
        <v>2</v>
      </c>
      <c r="E71" s="8" t="s">
        <v>100</v>
      </c>
      <c r="F71" s="8" t="s">
        <v>5</v>
      </c>
      <c r="G71" s="23"/>
    </row>
    <row r="72" spans="1:7" ht="90" x14ac:dyDescent="0.25">
      <c r="A72" s="8">
        <v>65</v>
      </c>
      <c r="B72" s="8" t="s">
        <v>845</v>
      </c>
      <c r="C72" s="8">
        <v>0</v>
      </c>
      <c r="D72" s="8">
        <v>2</v>
      </c>
      <c r="E72" s="8" t="s">
        <v>101</v>
      </c>
      <c r="F72" s="8" t="s">
        <v>5</v>
      </c>
      <c r="G72" s="23"/>
    </row>
    <row r="73" spans="1:7" ht="112.5" x14ac:dyDescent="0.25">
      <c r="A73" s="8">
        <v>66</v>
      </c>
      <c r="B73" s="8" t="s">
        <v>845</v>
      </c>
      <c r="C73" s="8">
        <v>0</v>
      </c>
      <c r="D73" s="8">
        <v>1</v>
      </c>
      <c r="E73" s="8" t="s">
        <v>102</v>
      </c>
      <c r="F73" s="8" t="s">
        <v>5</v>
      </c>
      <c r="G73" s="23"/>
    </row>
    <row r="74" spans="1:7" ht="78.75" x14ac:dyDescent="0.25">
      <c r="A74" s="8">
        <v>67</v>
      </c>
      <c r="B74" s="8" t="s">
        <v>845</v>
      </c>
      <c r="C74" s="8">
        <v>0</v>
      </c>
      <c r="D74" s="8">
        <v>1</v>
      </c>
      <c r="E74" s="8" t="s">
        <v>103</v>
      </c>
      <c r="F74" s="8" t="s">
        <v>5</v>
      </c>
      <c r="G74" s="23"/>
    </row>
    <row r="75" spans="1:7" ht="90" x14ac:dyDescent="0.25">
      <c r="A75" s="8">
        <v>68</v>
      </c>
      <c r="B75" s="8" t="s">
        <v>845</v>
      </c>
      <c r="C75" s="8">
        <v>0</v>
      </c>
      <c r="D75" s="8">
        <v>1</v>
      </c>
      <c r="E75" s="8" t="s">
        <v>104</v>
      </c>
      <c r="F75" s="8" t="s">
        <v>5</v>
      </c>
      <c r="G75" s="23"/>
    </row>
    <row r="76" spans="1:7" ht="67.5" x14ac:dyDescent="0.25">
      <c r="A76" s="8">
        <v>69</v>
      </c>
      <c r="B76" s="8" t="s">
        <v>845</v>
      </c>
      <c r="C76" s="8">
        <v>0</v>
      </c>
      <c r="D76" s="8">
        <v>1</v>
      </c>
      <c r="E76" s="8" t="s">
        <v>105</v>
      </c>
      <c r="F76" s="8" t="s">
        <v>5</v>
      </c>
      <c r="G76" s="23"/>
    </row>
    <row r="77" spans="1:7" ht="90" x14ac:dyDescent="0.25">
      <c r="A77" s="8">
        <v>70</v>
      </c>
      <c r="B77" s="8" t="s">
        <v>845</v>
      </c>
      <c r="C77" s="8">
        <v>0</v>
      </c>
      <c r="D77" s="8">
        <v>3</v>
      </c>
      <c r="E77" s="8" t="s">
        <v>106</v>
      </c>
      <c r="F77" s="8" t="s">
        <v>5</v>
      </c>
      <c r="G77" s="23"/>
    </row>
    <row r="78" spans="1:7" ht="22.5" x14ac:dyDescent="0.25">
      <c r="A78" s="8">
        <v>71</v>
      </c>
      <c r="B78" s="8" t="s">
        <v>845</v>
      </c>
      <c r="C78" s="8">
        <v>0</v>
      </c>
      <c r="D78" s="8">
        <v>1</v>
      </c>
      <c r="E78" s="8" t="s">
        <v>107</v>
      </c>
      <c r="F78" s="8" t="s">
        <v>5</v>
      </c>
      <c r="G78" s="23"/>
    </row>
    <row r="79" spans="1:7" ht="78.75" x14ac:dyDescent="0.25">
      <c r="A79" s="8">
        <v>72</v>
      </c>
      <c r="B79" s="8" t="s">
        <v>845</v>
      </c>
      <c r="C79" s="8">
        <v>0</v>
      </c>
      <c r="D79" s="8">
        <v>1</v>
      </c>
      <c r="E79" s="8" t="s">
        <v>108</v>
      </c>
      <c r="F79" s="8" t="s">
        <v>5</v>
      </c>
      <c r="G79" s="23"/>
    </row>
    <row r="80" spans="1:7" ht="78.75" x14ac:dyDescent="0.25">
      <c r="A80" s="8">
        <v>73</v>
      </c>
      <c r="B80" s="8" t="s">
        <v>845</v>
      </c>
      <c r="C80" s="8">
        <v>0</v>
      </c>
      <c r="D80" s="8">
        <v>1</v>
      </c>
      <c r="E80" s="8" t="s">
        <v>109</v>
      </c>
      <c r="F80" s="8" t="s">
        <v>5</v>
      </c>
      <c r="G80" s="23"/>
    </row>
    <row r="81" spans="1:7" ht="101.25" x14ac:dyDescent="0.25">
      <c r="A81" s="8">
        <v>74</v>
      </c>
      <c r="B81" s="8" t="s">
        <v>845</v>
      </c>
      <c r="C81" s="8">
        <v>0</v>
      </c>
      <c r="D81" s="8">
        <v>1</v>
      </c>
      <c r="E81" s="8" t="s">
        <v>110</v>
      </c>
      <c r="F81" s="8" t="s">
        <v>5</v>
      </c>
      <c r="G81" s="23"/>
    </row>
    <row r="82" spans="1:7" ht="22.5" x14ac:dyDescent="0.25">
      <c r="A82" s="8">
        <v>75</v>
      </c>
      <c r="B82" s="8" t="s">
        <v>845</v>
      </c>
      <c r="C82" s="8">
        <v>0</v>
      </c>
      <c r="D82" s="8">
        <v>1</v>
      </c>
      <c r="E82" s="8" t="s">
        <v>111</v>
      </c>
      <c r="F82" s="8" t="s">
        <v>5</v>
      </c>
      <c r="G82" s="23"/>
    </row>
    <row r="83" spans="1:7" ht="101.25" x14ac:dyDescent="0.25">
      <c r="A83" s="8">
        <v>76</v>
      </c>
      <c r="B83" s="8" t="s">
        <v>845</v>
      </c>
      <c r="C83" s="8">
        <v>0</v>
      </c>
      <c r="D83" s="8">
        <v>2</v>
      </c>
      <c r="E83" s="8" t="s">
        <v>112</v>
      </c>
      <c r="F83" s="8" t="s">
        <v>5</v>
      </c>
      <c r="G83" s="23"/>
    </row>
    <row r="84" spans="1:7" ht="67.5" x14ac:dyDescent="0.25">
      <c r="A84" s="8">
        <v>77</v>
      </c>
      <c r="B84" s="8" t="s">
        <v>845</v>
      </c>
      <c r="C84" s="8">
        <v>0</v>
      </c>
      <c r="D84" s="8">
        <v>2</v>
      </c>
      <c r="E84" s="8" t="s">
        <v>113</v>
      </c>
      <c r="F84" s="8" t="s">
        <v>5</v>
      </c>
      <c r="G84" s="23"/>
    </row>
    <row r="85" spans="1:7" ht="33.75" x14ac:dyDescent="0.25">
      <c r="A85" s="8">
        <v>78</v>
      </c>
      <c r="B85" s="8" t="s">
        <v>845</v>
      </c>
      <c r="C85" s="8">
        <v>0</v>
      </c>
      <c r="D85" s="8">
        <v>1</v>
      </c>
      <c r="E85" s="8" t="s">
        <v>114</v>
      </c>
      <c r="F85" s="8" t="s">
        <v>5</v>
      </c>
      <c r="G85" s="23"/>
    </row>
    <row r="86" spans="1:7" ht="90" x14ac:dyDescent="0.25">
      <c r="A86" s="8">
        <v>79</v>
      </c>
      <c r="B86" s="8" t="s">
        <v>845</v>
      </c>
      <c r="C86" s="8">
        <v>0</v>
      </c>
      <c r="D86" s="8">
        <v>1</v>
      </c>
      <c r="E86" s="8" t="s">
        <v>115</v>
      </c>
      <c r="F86" s="8" t="s">
        <v>5</v>
      </c>
      <c r="G86" s="23"/>
    </row>
    <row r="87" spans="1:7" ht="67.5" x14ac:dyDescent="0.25">
      <c r="A87" s="8">
        <v>80</v>
      </c>
      <c r="B87" s="8" t="s">
        <v>845</v>
      </c>
      <c r="C87" s="8">
        <v>0</v>
      </c>
      <c r="D87" s="8">
        <v>1</v>
      </c>
      <c r="E87" s="8" t="s">
        <v>116</v>
      </c>
      <c r="F87" s="8" t="s">
        <v>5</v>
      </c>
      <c r="G87" s="23"/>
    </row>
    <row r="88" spans="1:7" ht="135" x14ac:dyDescent="0.25">
      <c r="A88" s="8">
        <v>81</v>
      </c>
      <c r="B88" s="8" t="s">
        <v>845</v>
      </c>
      <c r="C88" s="8">
        <v>0</v>
      </c>
      <c r="D88" s="8">
        <v>1</v>
      </c>
      <c r="E88" s="8" t="s">
        <v>117</v>
      </c>
      <c r="F88" s="8" t="s">
        <v>5</v>
      </c>
      <c r="G88" s="23"/>
    </row>
    <row r="89" spans="1:7" ht="90" x14ac:dyDescent="0.25">
      <c r="A89" s="8">
        <v>82</v>
      </c>
      <c r="B89" s="8" t="s">
        <v>845</v>
      </c>
      <c r="C89" s="8">
        <v>0</v>
      </c>
      <c r="D89" s="8">
        <v>1</v>
      </c>
      <c r="E89" s="8" t="s">
        <v>118</v>
      </c>
      <c r="F89" s="8" t="s">
        <v>5</v>
      </c>
      <c r="G89" s="23"/>
    </row>
    <row r="90" spans="1:7" ht="45" x14ac:dyDescent="0.25">
      <c r="A90" s="8">
        <v>83</v>
      </c>
      <c r="B90" s="8" t="s">
        <v>845</v>
      </c>
      <c r="C90" s="8">
        <v>0</v>
      </c>
      <c r="D90" s="8">
        <v>1</v>
      </c>
      <c r="E90" s="8" t="s">
        <v>119</v>
      </c>
      <c r="F90" s="8" t="s">
        <v>5</v>
      </c>
      <c r="G90" s="23"/>
    </row>
    <row r="91" spans="1:7" ht="78.75" x14ac:dyDescent="0.25">
      <c r="A91" s="8">
        <v>84</v>
      </c>
      <c r="B91" s="8" t="s">
        <v>845</v>
      </c>
      <c r="C91" s="8">
        <v>0</v>
      </c>
      <c r="D91" s="8">
        <v>1</v>
      </c>
      <c r="E91" s="8" t="s">
        <v>120</v>
      </c>
      <c r="F91" s="8" t="s">
        <v>5</v>
      </c>
      <c r="G91" s="23"/>
    </row>
    <row r="92" spans="1:7" ht="78.75" x14ac:dyDescent="0.25">
      <c r="A92" s="8">
        <v>85</v>
      </c>
      <c r="B92" s="8" t="s">
        <v>845</v>
      </c>
      <c r="C92" s="8">
        <v>0</v>
      </c>
      <c r="D92" s="8">
        <v>2</v>
      </c>
      <c r="E92" s="8" t="s">
        <v>121</v>
      </c>
      <c r="F92" s="8" t="s">
        <v>5</v>
      </c>
      <c r="G92" s="23"/>
    </row>
    <row r="93" spans="1:7" ht="22.5" x14ac:dyDescent="0.25">
      <c r="A93" s="8">
        <v>86</v>
      </c>
      <c r="B93" s="8" t="s">
        <v>845</v>
      </c>
      <c r="C93" s="8">
        <v>0</v>
      </c>
      <c r="D93" s="8">
        <v>1</v>
      </c>
      <c r="E93" s="8" t="s">
        <v>122</v>
      </c>
      <c r="F93" s="8" t="s">
        <v>5</v>
      </c>
      <c r="G93" s="23"/>
    </row>
    <row r="94" spans="1:7" ht="67.5" x14ac:dyDescent="0.25">
      <c r="A94" s="8">
        <v>87</v>
      </c>
      <c r="B94" s="8" t="s">
        <v>845</v>
      </c>
      <c r="C94" s="8">
        <v>0</v>
      </c>
      <c r="D94" s="8">
        <v>1</v>
      </c>
      <c r="E94" s="8" t="s">
        <v>123</v>
      </c>
      <c r="F94" s="8" t="s">
        <v>5</v>
      </c>
      <c r="G94" s="23"/>
    </row>
    <row r="95" spans="1:7" ht="90" x14ac:dyDescent="0.25">
      <c r="A95" s="8">
        <v>88</v>
      </c>
      <c r="B95" s="8" t="s">
        <v>845</v>
      </c>
      <c r="C95" s="8">
        <v>0</v>
      </c>
      <c r="D95" s="8">
        <v>1</v>
      </c>
      <c r="E95" s="8" t="s">
        <v>124</v>
      </c>
      <c r="F95" s="8" t="s">
        <v>5</v>
      </c>
      <c r="G95" s="23"/>
    </row>
    <row r="96" spans="1:7" ht="56.25" x14ac:dyDescent="0.25">
      <c r="A96" s="8">
        <v>89</v>
      </c>
      <c r="B96" s="8" t="s">
        <v>845</v>
      </c>
      <c r="C96" s="8">
        <v>0</v>
      </c>
      <c r="D96" s="8">
        <v>10</v>
      </c>
      <c r="E96" s="8" t="s">
        <v>125</v>
      </c>
      <c r="F96" s="8" t="s">
        <v>5</v>
      </c>
      <c r="G96" s="23"/>
    </row>
    <row r="97" spans="1:7" ht="78.75" x14ac:dyDescent="0.25">
      <c r="A97" s="8">
        <v>90</v>
      </c>
      <c r="B97" s="8" t="s">
        <v>845</v>
      </c>
      <c r="C97" s="8">
        <v>0</v>
      </c>
      <c r="D97" s="8">
        <v>1</v>
      </c>
      <c r="E97" s="8" t="s">
        <v>126</v>
      </c>
      <c r="F97" s="8" t="s">
        <v>5</v>
      </c>
      <c r="G97" s="23"/>
    </row>
    <row r="98" spans="1:7" ht="90" x14ac:dyDescent="0.25">
      <c r="A98" s="8">
        <v>91</v>
      </c>
      <c r="B98" s="8" t="s">
        <v>845</v>
      </c>
      <c r="C98" s="8">
        <v>0</v>
      </c>
      <c r="D98" s="8">
        <v>1</v>
      </c>
      <c r="E98" s="8" t="s">
        <v>127</v>
      </c>
      <c r="F98" s="8" t="s">
        <v>5</v>
      </c>
      <c r="G98" s="23"/>
    </row>
    <row r="99" spans="1:7" ht="135" x14ac:dyDescent="0.25">
      <c r="A99" s="8">
        <v>92</v>
      </c>
      <c r="B99" s="8" t="s">
        <v>845</v>
      </c>
      <c r="C99" s="8">
        <v>0</v>
      </c>
      <c r="D99" s="8">
        <v>2</v>
      </c>
      <c r="E99" s="8" t="s">
        <v>128</v>
      </c>
      <c r="F99" s="8" t="s">
        <v>5</v>
      </c>
      <c r="G99" s="23"/>
    </row>
    <row r="100" spans="1:7" ht="101.25" x14ac:dyDescent="0.25">
      <c r="A100" s="8">
        <v>93</v>
      </c>
      <c r="B100" s="8" t="s">
        <v>845</v>
      </c>
      <c r="C100" s="8">
        <v>0</v>
      </c>
      <c r="D100" s="8">
        <v>1</v>
      </c>
      <c r="E100" s="8" t="s">
        <v>129</v>
      </c>
      <c r="F100" s="8" t="s">
        <v>5</v>
      </c>
      <c r="G100" s="23"/>
    </row>
    <row r="101" spans="1:7" ht="90" x14ac:dyDescent="0.25">
      <c r="A101" s="8">
        <v>94</v>
      </c>
      <c r="B101" s="8" t="s">
        <v>845</v>
      </c>
      <c r="C101" s="8">
        <v>0</v>
      </c>
      <c r="D101" s="8">
        <v>1</v>
      </c>
      <c r="E101" s="8" t="s">
        <v>130</v>
      </c>
      <c r="F101" s="8" t="s">
        <v>5</v>
      </c>
      <c r="G101" s="23"/>
    </row>
    <row r="102" spans="1:7" ht="157.5" x14ac:dyDescent="0.25">
      <c r="A102" s="8">
        <v>95</v>
      </c>
      <c r="B102" s="8" t="s">
        <v>845</v>
      </c>
      <c r="C102" s="8">
        <v>0</v>
      </c>
      <c r="D102" s="8">
        <v>1</v>
      </c>
      <c r="E102" s="8" t="s">
        <v>131</v>
      </c>
      <c r="F102" s="8" t="s">
        <v>5</v>
      </c>
      <c r="G102" s="23"/>
    </row>
    <row r="103" spans="1:7" ht="101.25" x14ac:dyDescent="0.25">
      <c r="A103" s="8">
        <v>96</v>
      </c>
      <c r="B103" s="8" t="s">
        <v>845</v>
      </c>
      <c r="C103" s="8">
        <v>0</v>
      </c>
      <c r="D103" s="8">
        <v>1</v>
      </c>
      <c r="E103" s="8" t="s">
        <v>132</v>
      </c>
      <c r="F103" s="8" t="s">
        <v>5</v>
      </c>
      <c r="G103" s="23"/>
    </row>
    <row r="104" spans="1:7" ht="146.25" x14ac:dyDescent="0.25">
      <c r="A104" s="8">
        <v>97</v>
      </c>
      <c r="B104" s="8" t="s">
        <v>845</v>
      </c>
      <c r="C104" s="8">
        <v>0</v>
      </c>
      <c r="D104" s="8">
        <v>1</v>
      </c>
      <c r="E104" s="8" t="s">
        <v>133</v>
      </c>
      <c r="F104" s="8" t="s">
        <v>5</v>
      </c>
      <c r="G104" s="23"/>
    </row>
    <row r="105" spans="1:7" ht="90" x14ac:dyDescent="0.25">
      <c r="A105" s="8">
        <v>98</v>
      </c>
      <c r="B105" s="8" t="s">
        <v>845</v>
      </c>
      <c r="C105" s="8">
        <v>0</v>
      </c>
      <c r="D105" s="8">
        <v>1</v>
      </c>
      <c r="E105" s="8" t="s">
        <v>134</v>
      </c>
      <c r="F105" s="8" t="s">
        <v>5</v>
      </c>
      <c r="G105" s="23"/>
    </row>
    <row r="106" spans="1:7" ht="112.5" x14ac:dyDescent="0.25">
      <c r="A106" s="8">
        <v>99</v>
      </c>
      <c r="B106" s="8" t="s">
        <v>845</v>
      </c>
      <c r="C106" s="8">
        <v>0</v>
      </c>
      <c r="D106" s="8">
        <v>1</v>
      </c>
      <c r="E106" s="8" t="s">
        <v>135</v>
      </c>
      <c r="F106" s="8" t="s">
        <v>5</v>
      </c>
      <c r="G106" s="23"/>
    </row>
    <row r="107" spans="1:7" ht="123.75" x14ac:dyDescent="0.25">
      <c r="A107" s="8">
        <v>100</v>
      </c>
      <c r="B107" s="8" t="s">
        <v>845</v>
      </c>
      <c r="C107" s="8">
        <v>0</v>
      </c>
      <c r="D107" s="8">
        <v>1</v>
      </c>
      <c r="E107" s="8" t="s">
        <v>136</v>
      </c>
      <c r="F107" s="8" t="s">
        <v>5</v>
      </c>
      <c r="G107" s="23"/>
    </row>
    <row r="108" spans="1:7" ht="78.75" x14ac:dyDescent="0.25">
      <c r="A108" s="8">
        <v>101</v>
      </c>
      <c r="B108" s="8" t="s">
        <v>845</v>
      </c>
      <c r="C108" s="8">
        <v>0</v>
      </c>
      <c r="D108" s="8">
        <v>1</v>
      </c>
      <c r="E108" s="8" t="s">
        <v>137</v>
      </c>
      <c r="F108" s="8" t="s">
        <v>5</v>
      </c>
      <c r="G108" s="23"/>
    </row>
    <row r="109" spans="1:7" ht="56.25" x14ac:dyDescent="0.25">
      <c r="A109" s="8">
        <v>102</v>
      </c>
      <c r="B109" s="8" t="s">
        <v>845</v>
      </c>
      <c r="C109" s="8">
        <v>0</v>
      </c>
      <c r="D109" s="8">
        <v>1</v>
      </c>
      <c r="E109" s="8" t="s">
        <v>138</v>
      </c>
      <c r="F109" s="8" t="s">
        <v>6</v>
      </c>
      <c r="G109" s="23"/>
    </row>
    <row r="110" spans="1:7" ht="33.75" x14ac:dyDescent="0.25">
      <c r="A110" s="8">
        <v>103</v>
      </c>
      <c r="B110" s="8" t="s">
        <v>845</v>
      </c>
      <c r="C110" s="8">
        <v>0</v>
      </c>
      <c r="D110" s="8">
        <v>1</v>
      </c>
      <c r="E110" s="8" t="s">
        <v>139</v>
      </c>
      <c r="F110" s="8" t="s">
        <v>6</v>
      </c>
      <c r="G110" s="23"/>
    </row>
    <row r="111" spans="1:7" ht="135" x14ac:dyDescent="0.25">
      <c r="A111" s="8">
        <v>104</v>
      </c>
      <c r="B111" s="8" t="s">
        <v>845</v>
      </c>
      <c r="C111" s="8">
        <v>0</v>
      </c>
      <c r="D111" s="8">
        <v>10</v>
      </c>
      <c r="E111" s="8" t="s">
        <v>140</v>
      </c>
      <c r="F111" s="8" t="s">
        <v>9</v>
      </c>
      <c r="G111" s="23"/>
    </row>
    <row r="112" spans="1:7" ht="45" x14ac:dyDescent="0.25">
      <c r="A112" s="8">
        <v>105</v>
      </c>
      <c r="B112" s="8" t="s">
        <v>845</v>
      </c>
      <c r="C112" s="8">
        <v>0</v>
      </c>
      <c r="D112" s="8">
        <v>15</v>
      </c>
      <c r="E112" s="8" t="s">
        <v>141</v>
      </c>
      <c r="F112" s="8" t="s">
        <v>9</v>
      </c>
      <c r="G112" s="23"/>
    </row>
    <row r="113" spans="1:7" ht="157.5" x14ac:dyDescent="0.25">
      <c r="A113" s="8">
        <v>106</v>
      </c>
      <c r="B113" s="8" t="s">
        <v>845</v>
      </c>
      <c r="C113" s="8">
        <v>0</v>
      </c>
      <c r="D113" s="8">
        <v>2</v>
      </c>
      <c r="E113" s="8" t="s">
        <v>142</v>
      </c>
      <c r="F113" s="8" t="s">
        <v>9</v>
      </c>
      <c r="G113" s="23"/>
    </row>
    <row r="114" spans="1:7" ht="168.75" x14ac:dyDescent="0.25">
      <c r="A114" s="8">
        <v>107</v>
      </c>
      <c r="B114" s="8" t="s">
        <v>845</v>
      </c>
      <c r="C114" s="8">
        <v>0</v>
      </c>
      <c r="D114" s="8">
        <v>2</v>
      </c>
      <c r="E114" s="8" t="s">
        <v>143</v>
      </c>
      <c r="F114" s="8" t="s">
        <v>9</v>
      </c>
      <c r="G114" s="23"/>
    </row>
    <row r="115" spans="1:7" ht="78.75" x14ac:dyDescent="0.25">
      <c r="A115" s="8">
        <v>108</v>
      </c>
      <c r="B115" s="8" t="s">
        <v>845</v>
      </c>
      <c r="C115" s="8">
        <v>0</v>
      </c>
      <c r="D115" s="8">
        <v>50</v>
      </c>
      <c r="E115" s="8" t="s">
        <v>144</v>
      </c>
      <c r="F115" s="8" t="s">
        <v>9</v>
      </c>
      <c r="G115" s="23"/>
    </row>
    <row r="116" spans="1:7" ht="168.75" x14ac:dyDescent="0.25">
      <c r="A116" s="8">
        <v>109</v>
      </c>
      <c r="B116" s="8" t="s">
        <v>845</v>
      </c>
      <c r="C116" s="8">
        <v>0</v>
      </c>
      <c r="D116" s="8">
        <v>2</v>
      </c>
      <c r="E116" s="8" t="s">
        <v>145</v>
      </c>
      <c r="F116" s="8" t="s">
        <v>9</v>
      </c>
      <c r="G116" s="23"/>
    </row>
    <row r="117" spans="1:7" ht="168.75" x14ac:dyDescent="0.25">
      <c r="A117" s="8">
        <v>110</v>
      </c>
      <c r="B117" s="8" t="s">
        <v>845</v>
      </c>
      <c r="C117" s="8">
        <v>0</v>
      </c>
      <c r="D117" s="8">
        <v>2</v>
      </c>
      <c r="E117" s="8" t="s">
        <v>146</v>
      </c>
      <c r="F117" s="8" t="s">
        <v>9</v>
      </c>
      <c r="G117" s="23"/>
    </row>
    <row r="118" spans="1:7" ht="78.75" x14ac:dyDescent="0.25">
      <c r="A118" s="8">
        <v>111</v>
      </c>
      <c r="B118" s="8" t="s">
        <v>845</v>
      </c>
      <c r="C118" s="8">
        <v>0</v>
      </c>
      <c r="D118" s="8">
        <v>8</v>
      </c>
      <c r="E118" s="8" t="s">
        <v>147</v>
      </c>
      <c r="F118" s="8" t="s">
        <v>9</v>
      </c>
      <c r="G118" s="23"/>
    </row>
    <row r="119" spans="1:7" ht="45" x14ac:dyDescent="0.25">
      <c r="A119" s="8">
        <v>112</v>
      </c>
      <c r="B119" s="8" t="s">
        <v>845</v>
      </c>
      <c r="C119" s="8">
        <v>0</v>
      </c>
      <c r="D119" s="8">
        <v>10</v>
      </c>
      <c r="E119" s="8" t="s">
        <v>148</v>
      </c>
      <c r="F119" s="8" t="s">
        <v>9</v>
      </c>
      <c r="G119" s="23"/>
    </row>
    <row r="120" spans="1:7" ht="236.25" x14ac:dyDescent="0.25">
      <c r="A120" s="8">
        <v>113</v>
      </c>
      <c r="B120" s="8" t="s">
        <v>845</v>
      </c>
      <c r="C120" s="8">
        <v>0</v>
      </c>
      <c r="D120" s="8">
        <v>1</v>
      </c>
      <c r="E120" s="8" t="s">
        <v>149</v>
      </c>
      <c r="F120" s="8" t="s">
        <v>9</v>
      </c>
      <c r="G120" s="23"/>
    </row>
    <row r="121" spans="1:7" ht="168.75" x14ac:dyDescent="0.25">
      <c r="A121" s="8">
        <v>114</v>
      </c>
      <c r="B121" s="8" t="s">
        <v>845</v>
      </c>
      <c r="C121" s="8">
        <v>0</v>
      </c>
      <c r="D121" s="8">
        <v>10</v>
      </c>
      <c r="E121" s="8" t="s">
        <v>150</v>
      </c>
      <c r="F121" s="8" t="s">
        <v>9</v>
      </c>
      <c r="G121" s="23"/>
    </row>
    <row r="122" spans="1:7" ht="258.75" x14ac:dyDescent="0.25">
      <c r="A122" s="8">
        <v>115</v>
      </c>
      <c r="B122" s="8" t="s">
        <v>845</v>
      </c>
      <c r="C122" s="8">
        <v>0</v>
      </c>
      <c r="D122" s="8">
        <v>20</v>
      </c>
      <c r="E122" s="8" t="s">
        <v>151</v>
      </c>
      <c r="F122" s="8" t="s">
        <v>9</v>
      </c>
      <c r="G122" s="23"/>
    </row>
    <row r="123" spans="1:7" ht="180" x14ac:dyDescent="0.25">
      <c r="A123" s="8">
        <v>116</v>
      </c>
      <c r="B123" s="8" t="s">
        <v>845</v>
      </c>
      <c r="C123" s="8">
        <v>0</v>
      </c>
      <c r="D123" s="8">
        <v>1</v>
      </c>
      <c r="E123" s="8" t="s">
        <v>152</v>
      </c>
      <c r="F123" s="8" t="s">
        <v>9</v>
      </c>
      <c r="G123" s="23"/>
    </row>
    <row r="124" spans="1:7" ht="33.75" x14ac:dyDescent="0.25">
      <c r="A124" s="8">
        <v>117</v>
      </c>
      <c r="B124" s="8" t="s">
        <v>845</v>
      </c>
      <c r="C124" s="8">
        <v>0</v>
      </c>
      <c r="D124" s="8">
        <v>5</v>
      </c>
      <c r="E124" s="8" t="s">
        <v>153</v>
      </c>
      <c r="F124" s="8" t="s">
        <v>8</v>
      </c>
      <c r="G124" s="23"/>
    </row>
    <row r="125" spans="1:7" ht="202.5" x14ac:dyDescent="0.25">
      <c r="A125" s="8">
        <v>118</v>
      </c>
      <c r="B125" s="8" t="s">
        <v>845</v>
      </c>
      <c r="C125" s="8">
        <v>0</v>
      </c>
      <c r="D125" s="8">
        <v>1</v>
      </c>
      <c r="E125" s="8" t="s">
        <v>154</v>
      </c>
      <c r="F125" s="8" t="s">
        <v>8</v>
      </c>
      <c r="G125" s="23"/>
    </row>
    <row r="126" spans="1:7" ht="67.5" x14ac:dyDescent="0.25">
      <c r="A126" s="8">
        <v>119</v>
      </c>
      <c r="B126" s="8" t="s">
        <v>845</v>
      </c>
      <c r="C126" s="8">
        <v>0</v>
      </c>
      <c r="D126" s="8">
        <v>5</v>
      </c>
      <c r="E126" s="8" t="s">
        <v>155</v>
      </c>
      <c r="F126" s="8" t="s">
        <v>9</v>
      </c>
      <c r="G126" s="23"/>
    </row>
    <row r="127" spans="1:7" ht="78.75" x14ac:dyDescent="0.25">
      <c r="A127" s="8">
        <v>120</v>
      </c>
      <c r="B127" s="8" t="s">
        <v>845</v>
      </c>
      <c r="C127" s="8">
        <v>0</v>
      </c>
      <c r="D127" s="8">
        <v>5</v>
      </c>
      <c r="E127" s="8" t="s">
        <v>156</v>
      </c>
      <c r="F127" s="8" t="s">
        <v>9</v>
      </c>
      <c r="G127" s="23"/>
    </row>
    <row r="128" spans="1:7" ht="78.75" x14ac:dyDescent="0.25">
      <c r="A128" s="8">
        <v>121</v>
      </c>
      <c r="B128" s="8" t="s">
        <v>845</v>
      </c>
      <c r="C128" s="8">
        <v>0</v>
      </c>
      <c r="D128" s="8">
        <v>10</v>
      </c>
      <c r="E128" s="8" t="s">
        <v>157</v>
      </c>
      <c r="F128" s="8" t="s">
        <v>9</v>
      </c>
      <c r="G128" s="23"/>
    </row>
    <row r="129" spans="1:7" ht="146.25" x14ac:dyDescent="0.25">
      <c r="A129" s="8">
        <v>122</v>
      </c>
      <c r="B129" s="8" t="s">
        <v>845</v>
      </c>
      <c r="C129" s="8">
        <v>0</v>
      </c>
      <c r="D129" s="8">
        <v>5</v>
      </c>
      <c r="E129" s="8" t="s">
        <v>158</v>
      </c>
      <c r="F129" s="8" t="s">
        <v>9</v>
      </c>
      <c r="G129" s="23"/>
    </row>
    <row r="130" spans="1:7" ht="67.5" x14ac:dyDescent="0.25">
      <c r="A130" s="8">
        <v>123</v>
      </c>
      <c r="B130" s="8" t="s">
        <v>845</v>
      </c>
      <c r="C130" s="8">
        <v>0</v>
      </c>
      <c r="D130" s="8">
        <v>2</v>
      </c>
      <c r="E130" s="8" t="s">
        <v>159</v>
      </c>
      <c r="F130" s="8" t="s">
        <v>9</v>
      </c>
      <c r="G130" s="23"/>
    </row>
    <row r="131" spans="1:7" ht="56.25" x14ac:dyDescent="0.25">
      <c r="A131" s="8">
        <v>124</v>
      </c>
      <c r="B131" s="8" t="s">
        <v>845</v>
      </c>
      <c r="C131" s="8">
        <v>0</v>
      </c>
      <c r="D131" s="8">
        <v>20</v>
      </c>
      <c r="E131" s="8" t="s">
        <v>160</v>
      </c>
      <c r="F131" s="8" t="s">
        <v>9</v>
      </c>
      <c r="G131" s="23"/>
    </row>
    <row r="132" spans="1:7" ht="146.25" x14ac:dyDescent="0.25">
      <c r="A132" s="8">
        <v>125</v>
      </c>
      <c r="B132" s="8" t="s">
        <v>845</v>
      </c>
      <c r="C132" s="8">
        <v>0</v>
      </c>
      <c r="D132" s="8">
        <v>5</v>
      </c>
      <c r="E132" s="8" t="s">
        <v>161</v>
      </c>
      <c r="F132" s="8" t="s">
        <v>8</v>
      </c>
      <c r="G132" s="23"/>
    </row>
    <row r="133" spans="1:7" ht="247.5" x14ac:dyDescent="0.25">
      <c r="A133" s="8">
        <v>126</v>
      </c>
      <c r="B133" s="8" t="s">
        <v>845</v>
      </c>
      <c r="C133" s="8">
        <v>0</v>
      </c>
      <c r="D133" s="8">
        <v>10</v>
      </c>
      <c r="E133" s="8" t="s">
        <v>162</v>
      </c>
      <c r="F133" s="8" t="s">
        <v>9</v>
      </c>
      <c r="G133" s="23"/>
    </row>
    <row r="134" spans="1:7" ht="191.25" x14ac:dyDescent="0.25">
      <c r="A134" s="8">
        <v>127</v>
      </c>
      <c r="B134" s="8" t="s">
        <v>845</v>
      </c>
      <c r="C134" s="8">
        <v>0</v>
      </c>
      <c r="D134" s="8">
        <v>30</v>
      </c>
      <c r="E134" s="8" t="s">
        <v>163</v>
      </c>
      <c r="F134" s="8" t="s">
        <v>9</v>
      </c>
      <c r="G134" s="23"/>
    </row>
    <row r="135" spans="1:7" ht="326.25" x14ac:dyDescent="0.25">
      <c r="A135" s="8">
        <v>128</v>
      </c>
      <c r="B135" s="8" t="s">
        <v>845</v>
      </c>
      <c r="C135" s="8">
        <v>0</v>
      </c>
      <c r="D135" s="8">
        <v>25</v>
      </c>
      <c r="E135" s="8" t="s">
        <v>164</v>
      </c>
      <c r="F135" s="8" t="s">
        <v>9</v>
      </c>
      <c r="G135" s="23"/>
    </row>
    <row r="136" spans="1:7" ht="78.75" x14ac:dyDescent="0.25">
      <c r="A136" s="8">
        <v>129</v>
      </c>
      <c r="B136" s="8" t="s">
        <v>845</v>
      </c>
      <c r="C136" s="8">
        <v>0</v>
      </c>
      <c r="D136" s="8">
        <v>10</v>
      </c>
      <c r="E136" s="8" t="s">
        <v>165</v>
      </c>
      <c r="F136" s="8" t="s">
        <v>9</v>
      </c>
      <c r="G136" s="23"/>
    </row>
    <row r="137" spans="1:7" ht="78.75" x14ac:dyDescent="0.25">
      <c r="A137" s="8">
        <v>130</v>
      </c>
      <c r="B137" s="8" t="s">
        <v>845</v>
      </c>
      <c r="C137" s="8">
        <v>0</v>
      </c>
      <c r="D137" s="8">
        <v>10</v>
      </c>
      <c r="E137" s="8" t="s">
        <v>166</v>
      </c>
      <c r="F137" s="8" t="s">
        <v>9</v>
      </c>
      <c r="G137" s="23"/>
    </row>
    <row r="138" spans="1:7" ht="45" x14ac:dyDescent="0.25">
      <c r="A138" s="8">
        <v>131</v>
      </c>
      <c r="B138" s="8" t="s">
        <v>845</v>
      </c>
      <c r="C138" s="8">
        <v>0</v>
      </c>
      <c r="D138" s="8">
        <v>1</v>
      </c>
      <c r="E138" s="8" t="s">
        <v>167</v>
      </c>
      <c r="F138" s="8" t="s">
        <v>9</v>
      </c>
      <c r="G138" s="23"/>
    </row>
    <row r="139" spans="1:7" ht="45" x14ac:dyDescent="0.25">
      <c r="A139" s="8">
        <v>132</v>
      </c>
      <c r="B139" s="8" t="s">
        <v>845</v>
      </c>
      <c r="C139" s="8">
        <v>0</v>
      </c>
      <c r="D139" s="8">
        <v>1</v>
      </c>
      <c r="E139" s="8" t="s">
        <v>168</v>
      </c>
      <c r="F139" s="8" t="s">
        <v>9</v>
      </c>
      <c r="G139" s="23"/>
    </row>
    <row r="140" spans="1:7" ht="45" x14ac:dyDescent="0.25">
      <c r="A140" s="8">
        <v>133</v>
      </c>
      <c r="B140" s="8" t="s">
        <v>845</v>
      </c>
      <c r="C140" s="8">
        <v>0</v>
      </c>
      <c r="D140" s="8">
        <v>50</v>
      </c>
      <c r="E140" s="8" t="s">
        <v>169</v>
      </c>
      <c r="F140" s="8" t="s">
        <v>9</v>
      </c>
      <c r="G140" s="23"/>
    </row>
    <row r="141" spans="1:7" ht="67.5" x14ac:dyDescent="0.25">
      <c r="A141" s="8">
        <v>134</v>
      </c>
      <c r="B141" s="8" t="s">
        <v>845</v>
      </c>
      <c r="C141" s="8">
        <v>0</v>
      </c>
      <c r="D141" s="8">
        <v>1</v>
      </c>
      <c r="E141" s="8" t="s">
        <v>170</v>
      </c>
      <c r="F141" s="8" t="s">
        <v>8</v>
      </c>
      <c r="G141" s="23"/>
    </row>
    <row r="142" spans="1:7" ht="90" x14ac:dyDescent="0.25">
      <c r="A142" s="8">
        <v>135</v>
      </c>
      <c r="B142" s="8" t="s">
        <v>845</v>
      </c>
      <c r="C142" s="8">
        <v>0</v>
      </c>
      <c r="D142" s="8">
        <v>50</v>
      </c>
      <c r="E142" s="8" t="s">
        <v>171</v>
      </c>
      <c r="F142" s="8" t="s">
        <v>9</v>
      </c>
      <c r="G142" s="23"/>
    </row>
    <row r="143" spans="1:7" ht="67.5" x14ac:dyDescent="0.25">
      <c r="A143" s="8">
        <v>136</v>
      </c>
      <c r="B143" s="8" t="s">
        <v>845</v>
      </c>
      <c r="C143" s="8">
        <v>0</v>
      </c>
      <c r="D143" s="8">
        <v>1</v>
      </c>
      <c r="E143" s="8" t="s">
        <v>172</v>
      </c>
      <c r="F143" s="8" t="s">
        <v>9</v>
      </c>
      <c r="G143" s="23"/>
    </row>
    <row r="144" spans="1:7" ht="78.75" x14ac:dyDescent="0.25">
      <c r="A144" s="8">
        <v>137</v>
      </c>
      <c r="B144" s="8" t="s">
        <v>845</v>
      </c>
      <c r="C144" s="8">
        <v>0</v>
      </c>
      <c r="D144" s="8">
        <v>10</v>
      </c>
      <c r="E144" s="8" t="s">
        <v>173</v>
      </c>
      <c r="F144" s="8" t="s">
        <v>9</v>
      </c>
      <c r="G144" s="23"/>
    </row>
    <row r="145" spans="1:7" ht="168.75" x14ac:dyDescent="0.25">
      <c r="A145" s="8">
        <v>138</v>
      </c>
      <c r="B145" s="8" t="s">
        <v>845</v>
      </c>
      <c r="C145" s="8">
        <v>0</v>
      </c>
      <c r="D145" s="8">
        <v>15</v>
      </c>
      <c r="E145" s="8" t="s">
        <v>174</v>
      </c>
      <c r="F145" s="8" t="s">
        <v>9</v>
      </c>
      <c r="G145" s="23"/>
    </row>
    <row r="146" spans="1:7" ht="67.5" x14ac:dyDescent="0.25">
      <c r="A146" s="8">
        <v>139</v>
      </c>
      <c r="B146" s="8" t="s">
        <v>845</v>
      </c>
      <c r="C146" s="8">
        <v>0</v>
      </c>
      <c r="D146" s="8">
        <v>1</v>
      </c>
      <c r="E146" s="8" t="s">
        <v>175</v>
      </c>
      <c r="F146" s="8" t="s">
        <v>9</v>
      </c>
      <c r="G146" s="23"/>
    </row>
    <row r="147" spans="1:7" ht="67.5" x14ac:dyDescent="0.25">
      <c r="A147" s="8">
        <v>140</v>
      </c>
      <c r="B147" s="8" t="s">
        <v>845</v>
      </c>
      <c r="C147" s="8">
        <v>0</v>
      </c>
      <c r="D147" s="8">
        <v>1</v>
      </c>
      <c r="E147" s="8" t="s">
        <v>176</v>
      </c>
      <c r="F147" s="8" t="s">
        <v>9</v>
      </c>
      <c r="G147" s="23"/>
    </row>
    <row r="148" spans="1:7" ht="33.75" x14ac:dyDescent="0.25">
      <c r="A148" s="8">
        <v>141</v>
      </c>
      <c r="B148" s="8" t="s">
        <v>845</v>
      </c>
      <c r="C148" s="8">
        <v>0</v>
      </c>
      <c r="D148" s="8">
        <v>20</v>
      </c>
      <c r="E148" s="8" t="s">
        <v>177</v>
      </c>
      <c r="F148" s="8" t="s">
        <v>9</v>
      </c>
      <c r="G148" s="23"/>
    </row>
    <row r="149" spans="1:7" ht="67.5" x14ac:dyDescent="0.25">
      <c r="A149" s="8">
        <v>142</v>
      </c>
      <c r="B149" s="8" t="s">
        <v>845</v>
      </c>
      <c r="C149" s="8">
        <v>0</v>
      </c>
      <c r="D149" s="8">
        <v>5</v>
      </c>
      <c r="E149" s="8" t="s">
        <v>178</v>
      </c>
      <c r="F149" s="8" t="s">
        <v>9</v>
      </c>
      <c r="G149" s="23"/>
    </row>
    <row r="150" spans="1:7" ht="112.5" x14ac:dyDescent="0.25">
      <c r="A150" s="8">
        <v>143</v>
      </c>
      <c r="B150" s="8" t="s">
        <v>845</v>
      </c>
      <c r="C150" s="8">
        <v>0</v>
      </c>
      <c r="D150" s="8">
        <v>4</v>
      </c>
      <c r="E150" s="8" t="s">
        <v>179</v>
      </c>
      <c r="F150" s="8" t="s">
        <v>9</v>
      </c>
      <c r="G150" s="23"/>
    </row>
    <row r="151" spans="1:7" ht="67.5" x14ac:dyDescent="0.25">
      <c r="A151" s="8">
        <v>144</v>
      </c>
      <c r="B151" s="8" t="s">
        <v>845</v>
      </c>
      <c r="C151" s="8">
        <v>0</v>
      </c>
      <c r="D151" s="8">
        <v>20</v>
      </c>
      <c r="E151" s="8" t="s">
        <v>180</v>
      </c>
      <c r="F151" s="8" t="s">
        <v>9</v>
      </c>
      <c r="G151" s="23"/>
    </row>
    <row r="152" spans="1:7" ht="112.5" x14ac:dyDescent="0.25">
      <c r="A152" s="8">
        <v>145</v>
      </c>
      <c r="B152" s="8" t="s">
        <v>845</v>
      </c>
      <c r="C152" s="8">
        <v>0</v>
      </c>
      <c r="D152" s="8">
        <v>20</v>
      </c>
      <c r="E152" s="8" t="s">
        <v>181</v>
      </c>
      <c r="F152" s="8" t="s">
        <v>9</v>
      </c>
      <c r="G152" s="23"/>
    </row>
    <row r="153" spans="1:7" ht="146.25" x14ac:dyDescent="0.25">
      <c r="A153" s="8">
        <v>146</v>
      </c>
      <c r="B153" s="8" t="s">
        <v>845</v>
      </c>
      <c r="C153" s="8">
        <v>0</v>
      </c>
      <c r="D153" s="8">
        <v>20</v>
      </c>
      <c r="E153" s="8" t="s">
        <v>182</v>
      </c>
      <c r="F153" s="8" t="s">
        <v>9</v>
      </c>
      <c r="G153" s="23"/>
    </row>
    <row r="154" spans="1:7" ht="112.5" x14ac:dyDescent="0.25">
      <c r="A154" s="8">
        <v>147</v>
      </c>
      <c r="B154" s="8" t="s">
        <v>845</v>
      </c>
      <c r="C154" s="8">
        <v>0</v>
      </c>
      <c r="D154" s="8">
        <v>10</v>
      </c>
      <c r="E154" s="8" t="s">
        <v>183</v>
      </c>
      <c r="F154" s="8" t="s">
        <v>9</v>
      </c>
      <c r="G154" s="23"/>
    </row>
    <row r="155" spans="1:7" ht="45" x14ac:dyDescent="0.25">
      <c r="A155" s="8">
        <v>148</v>
      </c>
      <c r="B155" s="8" t="s">
        <v>845</v>
      </c>
      <c r="C155" s="8">
        <v>0</v>
      </c>
      <c r="D155" s="8">
        <v>1</v>
      </c>
      <c r="E155" s="8" t="s">
        <v>184</v>
      </c>
      <c r="F155" s="8" t="s">
        <v>9</v>
      </c>
      <c r="G155" s="23"/>
    </row>
    <row r="156" spans="1:7" ht="45" x14ac:dyDescent="0.25">
      <c r="A156" s="8">
        <v>149</v>
      </c>
      <c r="B156" s="8" t="s">
        <v>845</v>
      </c>
      <c r="C156" s="8">
        <v>0</v>
      </c>
      <c r="D156" s="8">
        <v>50</v>
      </c>
      <c r="E156" s="8" t="s">
        <v>185</v>
      </c>
      <c r="F156" s="8" t="s">
        <v>9</v>
      </c>
      <c r="G156" s="23"/>
    </row>
    <row r="157" spans="1:7" ht="191.25" x14ac:dyDescent="0.25">
      <c r="A157" s="8">
        <v>150</v>
      </c>
      <c r="B157" s="8" t="s">
        <v>845</v>
      </c>
      <c r="C157" s="8">
        <v>0</v>
      </c>
      <c r="D157" s="8">
        <v>2</v>
      </c>
      <c r="E157" s="8" t="s">
        <v>186</v>
      </c>
      <c r="F157" s="8" t="s">
        <v>834</v>
      </c>
      <c r="G157" s="23"/>
    </row>
    <row r="158" spans="1:7" ht="101.25" x14ac:dyDescent="0.25">
      <c r="A158" s="8">
        <v>151</v>
      </c>
      <c r="B158" s="8" t="s">
        <v>845</v>
      </c>
      <c r="C158" s="8">
        <v>0</v>
      </c>
      <c r="D158" s="8">
        <v>5</v>
      </c>
      <c r="E158" s="8" t="s">
        <v>187</v>
      </c>
      <c r="F158" s="8" t="s">
        <v>9</v>
      </c>
      <c r="G158" s="23"/>
    </row>
    <row r="159" spans="1:7" ht="168.75" x14ac:dyDescent="0.25">
      <c r="A159" s="8">
        <v>152</v>
      </c>
      <c r="B159" s="8" t="s">
        <v>845</v>
      </c>
      <c r="C159" s="8">
        <v>0</v>
      </c>
      <c r="D159" s="8">
        <v>3</v>
      </c>
      <c r="E159" s="8" t="s">
        <v>188</v>
      </c>
      <c r="F159" s="8" t="s">
        <v>9</v>
      </c>
      <c r="G159" s="23"/>
    </row>
    <row r="160" spans="1:7" ht="101.25" x14ac:dyDescent="0.25">
      <c r="A160" s="8">
        <v>153</v>
      </c>
      <c r="B160" s="8" t="s">
        <v>845</v>
      </c>
      <c r="C160" s="8">
        <v>0</v>
      </c>
      <c r="D160" s="8">
        <v>5</v>
      </c>
      <c r="E160" s="8" t="s">
        <v>189</v>
      </c>
      <c r="F160" s="8" t="s">
        <v>9</v>
      </c>
      <c r="G160" s="23"/>
    </row>
    <row r="161" spans="1:7" ht="135" x14ac:dyDescent="0.25">
      <c r="A161" s="8">
        <v>154</v>
      </c>
      <c r="B161" s="8" t="s">
        <v>845</v>
      </c>
      <c r="C161" s="8">
        <v>0</v>
      </c>
      <c r="D161" s="8">
        <v>5</v>
      </c>
      <c r="E161" s="8" t="s">
        <v>190</v>
      </c>
      <c r="F161" s="8" t="s">
        <v>9</v>
      </c>
      <c r="G161" s="23"/>
    </row>
    <row r="162" spans="1:7" ht="67.5" x14ac:dyDescent="0.25">
      <c r="A162" s="8">
        <v>155</v>
      </c>
      <c r="B162" s="8" t="s">
        <v>845</v>
      </c>
      <c r="C162" s="8">
        <v>0</v>
      </c>
      <c r="D162" s="8">
        <v>5</v>
      </c>
      <c r="E162" s="8" t="s">
        <v>191</v>
      </c>
      <c r="F162" s="8" t="s">
        <v>7</v>
      </c>
      <c r="G162" s="23"/>
    </row>
    <row r="163" spans="1:7" ht="56.25" x14ac:dyDescent="0.25">
      <c r="A163" s="8">
        <v>156</v>
      </c>
      <c r="B163" s="8" t="s">
        <v>845</v>
      </c>
      <c r="C163" s="8">
        <v>0</v>
      </c>
      <c r="D163" s="8">
        <v>6</v>
      </c>
      <c r="E163" s="8" t="s">
        <v>192</v>
      </c>
      <c r="F163" s="8" t="s">
        <v>7</v>
      </c>
      <c r="G163" s="23"/>
    </row>
    <row r="164" spans="1:7" ht="247.5" x14ac:dyDescent="0.25">
      <c r="A164" s="8">
        <v>157</v>
      </c>
      <c r="B164" s="8" t="s">
        <v>845</v>
      </c>
      <c r="C164" s="8">
        <v>0</v>
      </c>
      <c r="D164" s="8">
        <v>10</v>
      </c>
      <c r="E164" s="8" t="s">
        <v>193</v>
      </c>
      <c r="F164" s="8" t="s">
        <v>9</v>
      </c>
      <c r="G164" s="23"/>
    </row>
    <row r="165" spans="1:7" ht="67.5" x14ac:dyDescent="0.25">
      <c r="A165" s="8">
        <v>158</v>
      </c>
      <c r="B165" s="8" t="s">
        <v>845</v>
      </c>
      <c r="C165" s="8">
        <v>0</v>
      </c>
      <c r="D165" s="8">
        <v>3</v>
      </c>
      <c r="E165" s="8" t="s">
        <v>194</v>
      </c>
      <c r="F165" s="8" t="s">
        <v>7</v>
      </c>
      <c r="G165" s="23"/>
    </row>
    <row r="166" spans="1:7" ht="78.75" x14ac:dyDescent="0.25">
      <c r="A166" s="8">
        <v>159</v>
      </c>
      <c r="B166" s="8" t="s">
        <v>845</v>
      </c>
      <c r="C166" s="8">
        <v>0</v>
      </c>
      <c r="D166" s="8">
        <v>5</v>
      </c>
      <c r="E166" s="8" t="s">
        <v>195</v>
      </c>
      <c r="F166" s="8" t="s">
        <v>8</v>
      </c>
      <c r="G166" s="23"/>
    </row>
    <row r="167" spans="1:7" ht="135" x14ac:dyDescent="0.25">
      <c r="A167" s="8">
        <v>160</v>
      </c>
      <c r="B167" s="8" t="s">
        <v>845</v>
      </c>
      <c r="C167" s="8">
        <v>0</v>
      </c>
      <c r="D167" s="8">
        <v>10</v>
      </c>
      <c r="E167" s="8" t="s">
        <v>196</v>
      </c>
      <c r="F167" s="8" t="s">
        <v>9</v>
      </c>
      <c r="G167" s="23"/>
    </row>
    <row r="168" spans="1:7" ht="168.75" x14ac:dyDescent="0.25">
      <c r="A168" s="8">
        <v>161</v>
      </c>
      <c r="B168" s="8" t="s">
        <v>845</v>
      </c>
      <c r="C168" s="8">
        <v>0</v>
      </c>
      <c r="D168" s="8">
        <v>10</v>
      </c>
      <c r="E168" s="8" t="s">
        <v>197</v>
      </c>
      <c r="F168" s="8" t="s">
        <v>9</v>
      </c>
      <c r="G168" s="23"/>
    </row>
    <row r="169" spans="1:7" ht="67.5" x14ac:dyDescent="0.25">
      <c r="A169" s="8">
        <v>162</v>
      </c>
      <c r="B169" s="8" t="s">
        <v>845</v>
      </c>
      <c r="C169" s="8">
        <v>0</v>
      </c>
      <c r="D169" s="8">
        <v>5</v>
      </c>
      <c r="E169" s="8" t="s">
        <v>198</v>
      </c>
      <c r="F169" s="8" t="s">
        <v>9</v>
      </c>
      <c r="G169" s="23"/>
    </row>
    <row r="170" spans="1:7" ht="67.5" x14ac:dyDescent="0.25">
      <c r="A170" s="8">
        <v>163</v>
      </c>
      <c r="B170" s="8" t="s">
        <v>845</v>
      </c>
      <c r="C170" s="8">
        <v>0</v>
      </c>
      <c r="D170" s="8">
        <v>10</v>
      </c>
      <c r="E170" s="8" t="s">
        <v>199</v>
      </c>
      <c r="F170" s="8" t="s">
        <v>9</v>
      </c>
      <c r="G170" s="23"/>
    </row>
    <row r="171" spans="1:7" ht="123.75" x14ac:dyDescent="0.25">
      <c r="A171" s="8">
        <v>164</v>
      </c>
      <c r="B171" s="8" t="s">
        <v>845</v>
      </c>
      <c r="C171" s="8">
        <v>0</v>
      </c>
      <c r="D171" s="8">
        <v>2</v>
      </c>
      <c r="E171" s="8" t="s">
        <v>200</v>
      </c>
      <c r="F171" s="8" t="s">
        <v>9</v>
      </c>
      <c r="G171" s="23"/>
    </row>
    <row r="172" spans="1:7" ht="45" x14ac:dyDescent="0.25">
      <c r="A172" s="8">
        <v>165</v>
      </c>
      <c r="B172" s="8" t="s">
        <v>845</v>
      </c>
      <c r="C172" s="8">
        <v>0</v>
      </c>
      <c r="D172" s="8">
        <v>5</v>
      </c>
      <c r="E172" s="8" t="s">
        <v>201</v>
      </c>
      <c r="F172" s="8" t="s">
        <v>9</v>
      </c>
      <c r="G172" s="23"/>
    </row>
    <row r="173" spans="1:7" ht="56.25" x14ac:dyDescent="0.25">
      <c r="A173" s="8">
        <v>166</v>
      </c>
      <c r="B173" s="8" t="s">
        <v>845</v>
      </c>
      <c r="C173" s="8">
        <v>0</v>
      </c>
      <c r="D173" s="8">
        <v>5</v>
      </c>
      <c r="E173" s="8" t="s">
        <v>202</v>
      </c>
      <c r="F173" s="8" t="s">
        <v>8</v>
      </c>
      <c r="G173" s="23"/>
    </row>
    <row r="174" spans="1:7" ht="90" x14ac:dyDescent="0.25">
      <c r="A174" s="8">
        <v>167</v>
      </c>
      <c r="B174" s="8" t="s">
        <v>845</v>
      </c>
      <c r="C174" s="8">
        <v>0</v>
      </c>
      <c r="D174" s="8">
        <v>9</v>
      </c>
      <c r="E174" s="8" t="s">
        <v>203</v>
      </c>
      <c r="F174" s="8" t="s">
        <v>9</v>
      </c>
      <c r="G174" s="23"/>
    </row>
    <row r="175" spans="1:7" ht="45" x14ac:dyDescent="0.25">
      <c r="A175" s="8">
        <v>168</v>
      </c>
      <c r="B175" s="8" t="s">
        <v>845</v>
      </c>
      <c r="C175" s="8">
        <v>0</v>
      </c>
      <c r="D175" s="8">
        <v>1</v>
      </c>
      <c r="E175" s="8" t="s">
        <v>204</v>
      </c>
      <c r="F175" s="8" t="s">
        <v>9</v>
      </c>
      <c r="G175" s="23"/>
    </row>
    <row r="176" spans="1:7" ht="45" x14ac:dyDescent="0.25">
      <c r="A176" s="8">
        <v>169</v>
      </c>
      <c r="B176" s="8" t="s">
        <v>845</v>
      </c>
      <c r="C176" s="8">
        <v>0</v>
      </c>
      <c r="D176" s="8">
        <v>1</v>
      </c>
      <c r="E176" s="8" t="s">
        <v>205</v>
      </c>
      <c r="F176" s="8" t="s">
        <v>9</v>
      </c>
      <c r="G176" s="23"/>
    </row>
    <row r="177" spans="1:7" ht="90" x14ac:dyDescent="0.25">
      <c r="A177" s="8">
        <v>170</v>
      </c>
      <c r="B177" s="8" t="s">
        <v>845</v>
      </c>
      <c r="C177" s="8">
        <v>0</v>
      </c>
      <c r="D177" s="8">
        <v>1</v>
      </c>
      <c r="E177" s="8" t="s">
        <v>206</v>
      </c>
      <c r="F177" s="8" t="s">
        <v>8</v>
      </c>
      <c r="G177" s="23"/>
    </row>
    <row r="178" spans="1:7" ht="33.75" x14ac:dyDescent="0.25">
      <c r="A178" s="8">
        <v>171</v>
      </c>
      <c r="B178" s="8" t="s">
        <v>845</v>
      </c>
      <c r="C178" s="8">
        <v>0</v>
      </c>
      <c r="D178" s="8">
        <v>1</v>
      </c>
      <c r="E178" s="8" t="s">
        <v>207</v>
      </c>
      <c r="F178" s="8" t="s">
        <v>835</v>
      </c>
      <c r="G178" s="23"/>
    </row>
    <row r="179" spans="1:7" ht="157.5" x14ac:dyDescent="0.25">
      <c r="A179" s="8">
        <v>172</v>
      </c>
      <c r="B179" s="8" t="s">
        <v>845</v>
      </c>
      <c r="C179" s="8">
        <v>0</v>
      </c>
      <c r="D179" s="8">
        <v>10</v>
      </c>
      <c r="E179" s="8" t="s">
        <v>208</v>
      </c>
      <c r="F179" s="8" t="s">
        <v>9</v>
      </c>
      <c r="G179" s="23"/>
    </row>
    <row r="180" spans="1:7" ht="101.25" x14ac:dyDescent="0.25">
      <c r="A180" s="8">
        <v>173</v>
      </c>
      <c r="B180" s="8" t="s">
        <v>845</v>
      </c>
      <c r="C180" s="8">
        <v>0</v>
      </c>
      <c r="D180" s="8">
        <v>20</v>
      </c>
      <c r="E180" s="8" t="s">
        <v>209</v>
      </c>
      <c r="F180" s="8" t="s">
        <v>8</v>
      </c>
      <c r="G180" s="23"/>
    </row>
    <row r="181" spans="1:7" ht="45" x14ac:dyDescent="0.25">
      <c r="A181" s="8">
        <v>174</v>
      </c>
      <c r="B181" s="8" t="s">
        <v>845</v>
      </c>
      <c r="C181" s="8">
        <v>0</v>
      </c>
      <c r="D181" s="8">
        <v>1</v>
      </c>
      <c r="E181" s="8" t="s">
        <v>210</v>
      </c>
      <c r="F181" s="8" t="s">
        <v>9</v>
      </c>
      <c r="G181" s="23"/>
    </row>
    <row r="182" spans="1:7" ht="45" x14ac:dyDescent="0.25">
      <c r="A182" s="8">
        <v>175</v>
      </c>
      <c r="B182" s="8" t="s">
        <v>845</v>
      </c>
      <c r="C182" s="8">
        <v>0</v>
      </c>
      <c r="D182" s="8">
        <v>50</v>
      </c>
      <c r="E182" s="8" t="s">
        <v>211</v>
      </c>
      <c r="F182" s="8" t="s">
        <v>9</v>
      </c>
      <c r="G182" s="23"/>
    </row>
    <row r="183" spans="1:7" ht="45" x14ac:dyDescent="0.25">
      <c r="A183" s="8">
        <v>176</v>
      </c>
      <c r="B183" s="8" t="s">
        <v>845</v>
      </c>
      <c r="C183" s="8">
        <v>0</v>
      </c>
      <c r="D183" s="8">
        <v>9</v>
      </c>
      <c r="E183" s="8" t="s">
        <v>212</v>
      </c>
      <c r="F183" s="8" t="s">
        <v>9</v>
      </c>
      <c r="G183" s="23"/>
    </row>
    <row r="184" spans="1:7" ht="78.75" x14ac:dyDescent="0.25">
      <c r="A184" s="8">
        <v>177</v>
      </c>
      <c r="B184" s="8" t="s">
        <v>845</v>
      </c>
      <c r="C184" s="8">
        <v>0</v>
      </c>
      <c r="D184" s="8">
        <v>4</v>
      </c>
      <c r="E184" s="8" t="s">
        <v>213</v>
      </c>
      <c r="F184" s="8" t="s">
        <v>9</v>
      </c>
      <c r="G184" s="23"/>
    </row>
    <row r="185" spans="1:7" ht="78.75" x14ac:dyDescent="0.25">
      <c r="A185" s="8">
        <v>178</v>
      </c>
      <c r="B185" s="8" t="s">
        <v>845</v>
      </c>
      <c r="C185" s="8">
        <v>0</v>
      </c>
      <c r="D185" s="8">
        <v>5</v>
      </c>
      <c r="E185" s="8" t="s">
        <v>214</v>
      </c>
      <c r="F185" s="8" t="s">
        <v>8</v>
      </c>
      <c r="G185" s="23"/>
    </row>
    <row r="186" spans="1:7" ht="90" x14ac:dyDescent="0.25">
      <c r="A186" s="8">
        <v>179</v>
      </c>
      <c r="B186" s="8" t="s">
        <v>845</v>
      </c>
      <c r="C186" s="8">
        <v>0</v>
      </c>
      <c r="D186" s="8">
        <v>5</v>
      </c>
      <c r="E186" s="8" t="s">
        <v>215</v>
      </c>
      <c r="F186" s="8" t="s">
        <v>8</v>
      </c>
      <c r="G186" s="23"/>
    </row>
    <row r="187" spans="1:7" ht="157.5" x14ac:dyDescent="0.25">
      <c r="A187" s="8">
        <v>180</v>
      </c>
      <c r="B187" s="8" t="s">
        <v>845</v>
      </c>
      <c r="C187" s="8">
        <v>0</v>
      </c>
      <c r="D187" s="8">
        <v>1</v>
      </c>
      <c r="E187" s="8" t="s">
        <v>216</v>
      </c>
      <c r="F187" s="8" t="s">
        <v>8</v>
      </c>
      <c r="G187" s="23"/>
    </row>
    <row r="188" spans="1:7" ht="67.5" x14ac:dyDescent="0.25">
      <c r="A188" s="8">
        <v>181</v>
      </c>
      <c r="B188" s="8" t="s">
        <v>845</v>
      </c>
      <c r="C188" s="8">
        <v>0</v>
      </c>
      <c r="D188" s="8">
        <v>5</v>
      </c>
      <c r="E188" s="8" t="s">
        <v>217</v>
      </c>
      <c r="F188" s="8" t="s">
        <v>8</v>
      </c>
      <c r="G188" s="23"/>
    </row>
    <row r="189" spans="1:7" ht="45" x14ac:dyDescent="0.25">
      <c r="A189" s="8">
        <v>182</v>
      </c>
      <c r="B189" s="8" t="s">
        <v>845</v>
      </c>
      <c r="C189" s="8">
        <v>0</v>
      </c>
      <c r="D189" s="8">
        <v>3</v>
      </c>
      <c r="E189" s="8" t="s">
        <v>218</v>
      </c>
      <c r="F189" s="8" t="s">
        <v>8</v>
      </c>
      <c r="G189" s="23"/>
    </row>
    <row r="190" spans="1:7" ht="101.25" x14ac:dyDescent="0.25">
      <c r="A190" s="8">
        <v>183</v>
      </c>
      <c r="B190" s="8" t="s">
        <v>845</v>
      </c>
      <c r="C190" s="8">
        <v>0</v>
      </c>
      <c r="D190" s="8">
        <v>2</v>
      </c>
      <c r="E190" s="8" t="s">
        <v>219</v>
      </c>
      <c r="F190" s="8" t="s">
        <v>8</v>
      </c>
      <c r="G190" s="23"/>
    </row>
    <row r="191" spans="1:7" ht="247.5" x14ac:dyDescent="0.25">
      <c r="A191" s="8">
        <v>184</v>
      </c>
      <c r="B191" s="8" t="s">
        <v>845</v>
      </c>
      <c r="C191" s="8">
        <v>0</v>
      </c>
      <c r="D191" s="8">
        <v>1</v>
      </c>
      <c r="E191" s="8" t="s">
        <v>220</v>
      </c>
      <c r="F191" s="8" t="s">
        <v>9</v>
      </c>
      <c r="G191" s="23"/>
    </row>
    <row r="192" spans="1:7" ht="157.5" x14ac:dyDescent="0.25">
      <c r="A192" s="8">
        <v>185</v>
      </c>
      <c r="B192" s="8" t="s">
        <v>845</v>
      </c>
      <c r="C192" s="8">
        <v>0</v>
      </c>
      <c r="D192" s="8">
        <v>4</v>
      </c>
      <c r="E192" s="8" t="s">
        <v>221</v>
      </c>
      <c r="F192" s="8" t="s">
        <v>9</v>
      </c>
      <c r="G192" s="23"/>
    </row>
    <row r="193" spans="1:7" ht="157.5" x14ac:dyDescent="0.25">
      <c r="A193" s="8">
        <v>186</v>
      </c>
      <c r="B193" s="8" t="s">
        <v>845</v>
      </c>
      <c r="C193" s="8">
        <v>0</v>
      </c>
      <c r="D193" s="8">
        <v>1</v>
      </c>
      <c r="E193" s="8" t="s">
        <v>222</v>
      </c>
      <c r="F193" s="8" t="s">
        <v>9</v>
      </c>
      <c r="G193" s="23"/>
    </row>
    <row r="194" spans="1:7" ht="168.75" x14ac:dyDescent="0.25">
      <c r="A194" s="8">
        <v>187</v>
      </c>
      <c r="B194" s="8" t="s">
        <v>845</v>
      </c>
      <c r="C194" s="8">
        <v>0</v>
      </c>
      <c r="D194" s="8">
        <v>1</v>
      </c>
      <c r="E194" s="8" t="s">
        <v>223</v>
      </c>
      <c r="F194" s="8" t="s">
        <v>9</v>
      </c>
      <c r="G194" s="23"/>
    </row>
    <row r="195" spans="1:7" ht="78.75" x14ac:dyDescent="0.25">
      <c r="A195" s="8">
        <v>188</v>
      </c>
      <c r="B195" s="8" t="s">
        <v>845</v>
      </c>
      <c r="C195" s="8">
        <v>0</v>
      </c>
      <c r="D195" s="8">
        <v>5</v>
      </c>
      <c r="E195" s="8" t="s">
        <v>224</v>
      </c>
      <c r="F195" s="8" t="s">
        <v>8</v>
      </c>
      <c r="G195" s="23"/>
    </row>
    <row r="196" spans="1:7" ht="56.25" x14ac:dyDescent="0.25">
      <c r="A196" s="8">
        <v>189</v>
      </c>
      <c r="B196" s="8" t="s">
        <v>845</v>
      </c>
      <c r="C196" s="8">
        <v>0</v>
      </c>
      <c r="D196" s="8">
        <v>1</v>
      </c>
      <c r="E196" s="8" t="s">
        <v>225</v>
      </c>
      <c r="F196" s="8" t="s">
        <v>8</v>
      </c>
      <c r="G196" s="23"/>
    </row>
    <row r="197" spans="1:7" ht="22.5" x14ac:dyDescent="0.25">
      <c r="A197" s="8">
        <v>190</v>
      </c>
      <c r="B197" s="8" t="s">
        <v>845</v>
      </c>
      <c r="C197" s="8">
        <v>0</v>
      </c>
      <c r="D197" s="8">
        <v>4</v>
      </c>
      <c r="E197" s="8" t="s">
        <v>226</v>
      </c>
      <c r="F197" s="8" t="s">
        <v>5</v>
      </c>
      <c r="G197" s="23"/>
    </row>
    <row r="198" spans="1:7" ht="56.25" x14ac:dyDescent="0.25">
      <c r="A198" s="8">
        <v>191</v>
      </c>
      <c r="B198" s="8" t="s">
        <v>845</v>
      </c>
      <c r="C198" s="8">
        <v>0</v>
      </c>
      <c r="D198" s="8">
        <v>5</v>
      </c>
      <c r="E198" s="8" t="s">
        <v>227</v>
      </c>
      <c r="F198" s="8" t="s">
        <v>8</v>
      </c>
      <c r="G198" s="23"/>
    </row>
    <row r="199" spans="1:7" ht="202.5" x14ac:dyDescent="0.25">
      <c r="A199" s="8">
        <v>192</v>
      </c>
      <c r="B199" s="8" t="s">
        <v>845</v>
      </c>
      <c r="C199" s="8">
        <v>0</v>
      </c>
      <c r="D199" s="8">
        <v>1</v>
      </c>
      <c r="E199" s="8" t="s">
        <v>228</v>
      </c>
      <c r="F199" s="8" t="s">
        <v>9</v>
      </c>
      <c r="G199" s="23"/>
    </row>
    <row r="200" spans="1:7" ht="112.5" x14ac:dyDescent="0.25">
      <c r="A200" s="8">
        <v>193</v>
      </c>
      <c r="B200" s="8" t="s">
        <v>845</v>
      </c>
      <c r="C200" s="8">
        <v>0</v>
      </c>
      <c r="D200" s="8">
        <v>5</v>
      </c>
      <c r="E200" s="8" t="s">
        <v>229</v>
      </c>
      <c r="F200" s="8" t="s">
        <v>8</v>
      </c>
      <c r="G200" s="23"/>
    </row>
    <row r="201" spans="1:7" ht="67.5" x14ac:dyDescent="0.25">
      <c r="A201" s="8">
        <v>194</v>
      </c>
      <c r="B201" s="8" t="s">
        <v>845</v>
      </c>
      <c r="C201" s="8">
        <v>0</v>
      </c>
      <c r="D201" s="8">
        <v>10</v>
      </c>
      <c r="E201" s="8" t="s">
        <v>230</v>
      </c>
      <c r="F201" s="8" t="s">
        <v>9</v>
      </c>
      <c r="G201" s="23"/>
    </row>
    <row r="202" spans="1:7" ht="146.25" x14ac:dyDescent="0.25">
      <c r="A202" s="8">
        <v>195</v>
      </c>
      <c r="B202" s="8" t="s">
        <v>845</v>
      </c>
      <c r="C202" s="8">
        <v>0</v>
      </c>
      <c r="D202" s="8">
        <v>4</v>
      </c>
      <c r="E202" s="8" t="s">
        <v>231</v>
      </c>
      <c r="F202" s="8" t="s">
        <v>9</v>
      </c>
      <c r="G202" s="23"/>
    </row>
    <row r="203" spans="1:7" ht="101.25" x14ac:dyDescent="0.25">
      <c r="A203" s="8">
        <v>196</v>
      </c>
      <c r="B203" s="8" t="s">
        <v>845</v>
      </c>
      <c r="C203" s="8">
        <v>0</v>
      </c>
      <c r="D203" s="8">
        <v>4</v>
      </c>
      <c r="E203" s="8" t="s">
        <v>232</v>
      </c>
      <c r="F203" s="8" t="s">
        <v>9</v>
      </c>
      <c r="G203" s="23"/>
    </row>
    <row r="204" spans="1:7" ht="56.25" x14ac:dyDescent="0.25">
      <c r="A204" s="8">
        <v>197</v>
      </c>
      <c r="B204" s="8" t="s">
        <v>845</v>
      </c>
      <c r="C204" s="8">
        <v>0</v>
      </c>
      <c r="D204" s="8">
        <v>1</v>
      </c>
      <c r="E204" s="8" t="s">
        <v>233</v>
      </c>
      <c r="F204" s="8" t="s">
        <v>9</v>
      </c>
      <c r="G204" s="23"/>
    </row>
    <row r="205" spans="1:7" ht="101.25" x14ac:dyDescent="0.25">
      <c r="A205" s="8">
        <v>198</v>
      </c>
      <c r="B205" s="8" t="s">
        <v>845</v>
      </c>
      <c r="C205" s="8">
        <v>0</v>
      </c>
      <c r="D205" s="8">
        <v>1</v>
      </c>
      <c r="E205" s="8" t="s">
        <v>234</v>
      </c>
      <c r="F205" s="8" t="s">
        <v>9</v>
      </c>
      <c r="G205" s="23"/>
    </row>
    <row r="206" spans="1:7" ht="247.5" x14ac:dyDescent="0.25">
      <c r="A206" s="8">
        <v>199</v>
      </c>
      <c r="B206" s="8" t="s">
        <v>845</v>
      </c>
      <c r="C206" s="8">
        <v>0</v>
      </c>
      <c r="D206" s="8">
        <v>1</v>
      </c>
      <c r="E206" s="8" t="s">
        <v>235</v>
      </c>
      <c r="F206" s="8" t="s">
        <v>9</v>
      </c>
      <c r="G206" s="23"/>
    </row>
    <row r="207" spans="1:7" ht="135" x14ac:dyDescent="0.25">
      <c r="A207" s="8">
        <v>200</v>
      </c>
      <c r="B207" s="8" t="s">
        <v>845</v>
      </c>
      <c r="C207" s="8">
        <v>0</v>
      </c>
      <c r="D207" s="8">
        <v>2</v>
      </c>
      <c r="E207" s="8" t="s">
        <v>236</v>
      </c>
      <c r="F207" s="8" t="s">
        <v>9</v>
      </c>
      <c r="G207" s="23"/>
    </row>
    <row r="208" spans="1:7" ht="67.5" x14ac:dyDescent="0.25">
      <c r="A208" s="8">
        <v>201</v>
      </c>
      <c r="B208" s="8" t="s">
        <v>845</v>
      </c>
      <c r="C208" s="8">
        <v>0</v>
      </c>
      <c r="D208" s="8">
        <v>1</v>
      </c>
      <c r="E208" s="8" t="s">
        <v>237</v>
      </c>
      <c r="F208" s="8" t="s">
        <v>6</v>
      </c>
      <c r="G208" s="23"/>
    </row>
    <row r="209" spans="1:7" ht="101.25" x14ac:dyDescent="0.25">
      <c r="A209" s="8">
        <v>202</v>
      </c>
      <c r="B209" s="8" t="s">
        <v>845</v>
      </c>
      <c r="C209" s="8">
        <v>0</v>
      </c>
      <c r="D209" s="8">
        <v>1</v>
      </c>
      <c r="E209" s="8" t="s">
        <v>238</v>
      </c>
      <c r="F209" s="8" t="s">
        <v>6</v>
      </c>
      <c r="G209" s="23"/>
    </row>
    <row r="210" spans="1:7" ht="393.75" x14ac:dyDescent="0.25">
      <c r="A210" s="8">
        <v>203</v>
      </c>
      <c r="B210" s="8" t="s">
        <v>845</v>
      </c>
      <c r="C210" s="8">
        <v>0</v>
      </c>
      <c r="D210" s="8">
        <v>1</v>
      </c>
      <c r="E210" s="8" t="s">
        <v>239</v>
      </c>
      <c r="F210" s="8" t="s">
        <v>6</v>
      </c>
      <c r="G210" s="23"/>
    </row>
    <row r="211" spans="1:7" ht="326.25" x14ac:dyDescent="0.25">
      <c r="A211" s="8">
        <v>204</v>
      </c>
      <c r="B211" s="8" t="s">
        <v>845</v>
      </c>
      <c r="C211" s="8">
        <v>0</v>
      </c>
      <c r="D211" s="8">
        <v>1</v>
      </c>
      <c r="E211" s="8" t="s">
        <v>240</v>
      </c>
      <c r="F211" s="8" t="s">
        <v>6</v>
      </c>
      <c r="G211" s="23"/>
    </row>
    <row r="212" spans="1:7" ht="67.5" x14ac:dyDescent="0.25">
      <c r="A212" s="8">
        <v>205</v>
      </c>
      <c r="B212" s="8" t="s">
        <v>845</v>
      </c>
      <c r="C212" s="8">
        <v>0</v>
      </c>
      <c r="D212" s="8">
        <v>1</v>
      </c>
      <c r="E212" s="8" t="s">
        <v>241</v>
      </c>
      <c r="F212" s="8" t="s">
        <v>9</v>
      </c>
      <c r="G212" s="23"/>
    </row>
    <row r="213" spans="1:7" ht="45" x14ac:dyDescent="0.25">
      <c r="A213" s="8">
        <v>206</v>
      </c>
      <c r="B213" s="8" t="s">
        <v>845</v>
      </c>
      <c r="C213" s="8">
        <v>0</v>
      </c>
      <c r="D213" s="8">
        <v>1</v>
      </c>
      <c r="E213" s="8" t="s">
        <v>242</v>
      </c>
      <c r="F213" s="8" t="s">
        <v>9</v>
      </c>
      <c r="G213" s="23"/>
    </row>
    <row r="214" spans="1:7" ht="33.75" x14ac:dyDescent="0.25">
      <c r="A214" s="8">
        <v>207</v>
      </c>
      <c r="B214" s="8" t="s">
        <v>845</v>
      </c>
      <c r="C214" s="8">
        <v>0</v>
      </c>
      <c r="D214" s="8">
        <v>1</v>
      </c>
      <c r="E214" s="8" t="s">
        <v>243</v>
      </c>
      <c r="F214" s="8" t="s">
        <v>9</v>
      </c>
      <c r="G214" s="23"/>
    </row>
    <row r="215" spans="1:7" ht="67.5" x14ac:dyDescent="0.25">
      <c r="A215" s="8">
        <v>208</v>
      </c>
      <c r="B215" s="8" t="s">
        <v>845</v>
      </c>
      <c r="C215" s="8">
        <v>0</v>
      </c>
      <c r="D215" s="8">
        <v>1</v>
      </c>
      <c r="E215" s="8" t="s">
        <v>244</v>
      </c>
      <c r="F215" s="8" t="s">
        <v>9</v>
      </c>
      <c r="G215" s="23"/>
    </row>
    <row r="216" spans="1:7" ht="67.5" x14ac:dyDescent="0.25">
      <c r="A216" s="8">
        <v>209</v>
      </c>
      <c r="B216" s="8" t="s">
        <v>845</v>
      </c>
      <c r="C216" s="8">
        <v>0</v>
      </c>
      <c r="D216" s="8">
        <v>1</v>
      </c>
      <c r="E216" s="8" t="s">
        <v>245</v>
      </c>
      <c r="F216" s="8" t="s">
        <v>9</v>
      </c>
      <c r="G216" s="23"/>
    </row>
    <row r="217" spans="1:7" ht="67.5" x14ac:dyDescent="0.25">
      <c r="A217" s="8">
        <v>210</v>
      </c>
      <c r="B217" s="8" t="s">
        <v>845</v>
      </c>
      <c r="C217" s="8">
        <v>0</v>
      </c>
      <c r="D217" s="8">
        <v>1</v>
      </c>
      <c r="E217" s="8" t="s">
        <v>246</v>
      </c>
      <c r="F217" s="8" t="s">
        <v>9</v>
      </c>
      <c r="G217" s="23"/>
    </row>
    <row r="218" spans="1:7" ht="56.25" x14ac:dyDescent="0.25">
      <c r="A218" s="8">
        <v>211</v>
      </c>
      <c r="B218" s="8" t="s">
        <v>845</v>
      </c>
      <c r="C218" s="8">
        <v>0</v>
      </c>
      <c r="D218" s="8">
        <v>1</v>
      </c>
      <c r="E218" s="8" t="s">
        <v>247</v>
      </c>
      <c r="F218" s="8" t="s">
        <v>9</v>
      </c>
      <c r="G218" s="23"/>
    </row>
    <row r="219" spans="1:7" ht="33.75" x14ac:dyDescent="0.25">
      <c r="A219" s="8">
        <v>212</v>
      </c>
      <c r="B219" s="8" t="s">
        <v>845</v>
      </c>
      <c r="C219" s="8">
        <v>0</v>
      </c>
      <c r="D219" s="8">
        <v>1</v>
      </c>
      <c r="E219" s="8" t="s">
        <v>248</v>
      </c>
      <c r="F219" s="8" t="s">
        <v>9</v>
      </c>
      <c r="G219" s="23"/>
    </row>
    <row r="220" spans="1:7" ht="67.5" x14ac:dyDescent="0.25">
      <c r="A220" s="8">
        <v>213</v>
      </c>
      <c r="B220" s="8" t="s">
        <v>845</v>
      </c>
      <c r="C220" s="8">
        <v>0</v>
      </c>
      <c r="D220" s="8">
        <v>1</v>
      </c>
      <c r="E220" s="8" t="s">
        <v>249</v>
      </c>
      <c r="F220" s="8" t="s">
        <v>9</v>
      </c>
      <c r="G220" s="23"/>
    </row>
    <row r="221" spans="1:7" ht="67.5" x14ac:dyDescent="0.25">
      <c r="A221" s="8">
        <v>214</v>
      </c>
      <c r="B221" s="8" t="s">
        <v>845</v>
      </c>
      <c r="C221" s="8">
        <v>0</v>
      </c>
      <c r="D221" s="8">
        <v>1</v>
      </c>
      <c r="E221" s="8" t="s">
        <v>250</v>
      </c>
      <c r="F221" s="8" t="s">
        <v>9</v>
      </c>
      <c r="G221" s="23"/>
    </row>
    <row r="222" spans="1:7" ht="67.5" x14ac:dyDescent="0.25">
      <c r="A222" s="8">
        <v>215</v>
      </c>
      <c r="B222" s="8" t="s">
        <v>845</v>
      </c>
      <c r="C222" s="8">
        <v>0</v>
      </c>
      <c r="D222" s="8">
        <v>1</v>
      </c>
      <c r="E222" s="8" t="s">
        <v>251</v>
      </c>
      <c r="F222" s="8" t="s">
        <v>9</v>
      </c>
      <c r="G222" s="23"/>
    </row>
    <row r="223" spans="1:7" ht="67.5" x14ac:dyDescent="0.25">
      <c r="A223" s="8">
        <v>216</v>
      </c>
      <c r="B223" s="8" t="s">
        <v>845</v>
      </c>
      <c r="C223" s="8">
        <v>0</v>
      </c>
      <c r="D223" s="8">
        <v>1</v>
      </c>
      <c r="E223" s="8" t="s">
        <v>252</v>
      </c>
      <c r="F223" s="8" t="s">
        <v>9</v>
      </c>
      <c r="G223" s="23"/>
    </row>
    <row r="224" spans="1:7" ht="67.5" x14ac:dyDescent="0.25">
      <c r="A224" s="8">
        <v>217</v>
      </c>
      <c r="B224" s="8" t="s">
        <v>845</v>
      </c>
      <c r="C224" s="8">
        <v>0</v>
      </c>
      <c r="D224" s="8">
        <v>1</v>
      </c>
      <c r="E224" s="8" t="s">
        <v>253</v>
      </c>
      <c r="F224" s="8" t="s">
        <v>9</v>
      </c>
      <c r="G224" s="23"/>
    </row>
    <row r="225" spans="1:7" ht="67.5" x14ac:dyDescent="0.25">
      <c r="A225" s="8">
        <v>218</v>
      </c>
      <c r="B225" s="8" t="s">
        <v>845</v>
      </c>
      <c r="C225" s="8">
        <v>0</v>
      </c>
      <c r="D225" s="8">
        <v>2</v>
      </c>
      <c r="E225" s="8" t="s">
        <v>254</v>
      </c>
      <c r="F225" s="8" t="s">
        <v>9</v>
      </c>
      <c r="G225" s="23"/>
    </row>
    <row r="226" spans="1:7" ht="78.75" x14ac:dyDescent="0.25">
      <c r="A226" s="8">
        <v>219</v>
      </c>
      <c r="B226" s="8" t="s">
        <v>845</v>
      </c>
      <c r="C226" s="8">
        <v>0</v>
      </c>
      <c r="D226" s="8">
        <v>1</v>
      </c>
      <c r="E226" s="8" t="s">
        <v>255</v>
      </c>
      <c r="F226" s="8" t="s">
        <v>9</v>
      </c>
      <c r="G226" s="23"/>
    </row>
    <row r="227" spans="1:7" ht="67.5" x14ac:dyDescent="0.25">
      <c r="A227" s="8">
        <v>220</v>
      </c>
      <c r="B227" s="8" t="s">
        <v>845</v>
      </c>
      <c r="C227" s="8">
        <v>0</v>
      </c>
      <c r="D227" s="8">
        <v>1</v>
      </c>
      <c r="E227" s="8" t="s">
        <v>256</v>
      </c>
      <c r="F227" s="8" t="s">
        <v>9</v>
      </c>
      <c r="G227" s="23"/>
    </row>
    <row r="228" spans="1:7" ht="56.25" x14ac:dyDescent="0.25">
      <c r="A228" s="8">
        <v>221</v>
      </c>
      <c r="B228" s="8" t="s">
        <v>845</v>
      </c>
      <c r="C228" s="8">
        <v>0</v>
      </c>
      <c r="D228" s="8">
        <v>1</v>
      </c>
      <c r="E228" s="8" t="s">
        <v>257</v>
      </c>
      <c r="F228" s="8" t="s">
        <v>9</v>
      </c>
      <c r="G228" s="23"/>
    </row>
    <row r="229" spans="1:7" ht="67.5" x14ac:dyDescent="0.25">
      <c r="A229" s="8">
        <v>222</v>
      </c>
      <c r="B229" s="8" t="s">
        <v>845</v>
      </c>
      <c r="C229" s="8">
        <v>0</v>
      </c>
      <c r="D229" s="8">
        <v>2</v>
      </c>
      <c r="E229" s="8" t="s">
        <v>258</v>
      </c>
      <c r="F229" s="8" t="s">
        <v>9</v>
      </c>
      <c r="G229" s="23"/>
    </row>
    <row r="230" spans="1:7" ht="90" x14ac:dyDescent="0.25">
      <c r="A230" s="8">
        <v>223</v>
      </c>
      <c r="B230" s="8" t="s">
        <v>845</v>
      </c>
      <c r="C230" s="8">
        <v>0</v>
      </c>
      <c r="D230" s="8">
        <v>5</v>
      </c>
      <c r="E230" s="8" t="s">
        <v>259</v>
      </c>
      <c r="F230" s="8" t="s">
        <v>9</v>
      </c>
      <c r="G230" s="23"/>
    </row>
    <row r="231" spans="1:7" ht="45" x14ac:dyDescent="0.25">
      <c r="A231" s="8">
        <v>224</v>
      </c>
      <c r="B231" s="8" t="s">
        <v>845</v>
      </c>
      <c r="C231" s="8">
        <v>0</v>
      </c>
      <c r="D231" s="8">
        <v>1</v>
      </c>
      <c r="E231" s="8" t="s">
        <v>260</v>
      </c>
      <c r="F231" s="8" t="s">
        <v>9</v>
      </c>
      <c r="G231" s="23"/>
    </row>
    <row r="232" spans="1:7" ht="56.25" x14ac:dyDescent="0.25">
      <c r="A232" s="8">
        <v>225</v>
      </c>
      <c r="B232" s="8" t="s">
        <v>845</v>
      </c>
      <c r="C232" s="8">
        <v>0</v>
      </c>
      <c r="D232" s="8">
        <v>1</v>
      </c>
      <c r="E232" s="8" t="s">
        <v>261</v>
      </c>
      <c r="F232" s="8" t="s">
        <v>9</v>
      </c>
      <c r="G232" s="23"/>
    </row>
    <row r="233" spans="1:7" ht="22.5" x14ac:dyDescent="0.25">
      <c r="A233" s="8">
        <v>226</v>
      </c>
      <c r="B233" s="8" t="s">
        <v>845</v>
      </c>
      <c r="C233" s="8">
        <v>0</v>
      </c>
      <c r="D233" s="8">
        <v>1</v>
      </c>
      <c r="E233" s="8" t="s">
        <v>262</v>
      </c>
      <c r="F233" s="8" t="s">
        <v>9</v>
      </c>
      <c r="G233" s="23"/>
    </row>
    <row r="234" spans="1:7" ht="22.5" x14ac:dyDescent="0.25">
      <c r="A234" s="8">
        <v>227</v>
      </c>
      <c r="B234" s="8" t="s">
        <v>845</v>
      </c>
      <c r="C234" s="8">
        <v>0</v>
      </c>
      <c r="D234" s="8">
        <v>1</v>
      </c>
      <c r="E234" s="8" t="s">
        <v>263</v>
      </c>
      <c r="F234" s="8" t="s">
        <v>9</v>
      </c>
      <c r="G234" s="23"/>
    </row>
    <row r="235" spans="1:7" ht="33.75" x14ac:dyDescent="0.25">
      <c r="A235" s="8">
        <v>228</v>
      </c>
      <c r="B235" s="8" t="s">
        <v>845</v>
      </c>
      <c r="C235" s="8">
        <v>0</v>
      </c>
      <c r="D235" s="8">
        <v>1</v>
      </c>
      <c r="E235" s="8" t="s">
        <v>264</v>
      </c>
      <c r="F235" s="8" t="s">
        <v>9</v>
      </c>
      <c r="G235" s="23"/>
    </row>
    <row r="236" spans="1:7" ht="45" x14ac:dyDescent="0.25">
      <c r="A236" s="8">
        <v>229</v>
      </c>
      <c r="B236" s="8" t="s">
        <v>845</v>
      </c>
      <c r="C236" s="8">
        <v>0</v>
      </c>
      <c r="D236" s="8">
        <v>1</v>
      </c>
      <c r="E236" s="8" t="s">
        <v>265</v>
      </c>
      <c r="F236" s="8" t="s">
        <v>9</v>
      </c>
      <c r="G236" s="23"/>
    </row>
    <row r="237" spans="1:7" ht="67.5" x14ac:dyDescent="0.25">
      <c r="A237" s="8">
        <v>230</v>
      </c>
      <c r="B237" s="8" t="s">
        <v>845</v>
      </c>
      <c r="C237" s="8">
        <v>0</v>
      </c>
      <c r="D237" s="8">
        <v>2</v>
      </c>
      <c r="E237" s="8" t="s">
        <v>266</v>
      </c>
      <c r="F237" s="8" t="s">
        <v>9</v>
      </c>
      <c r="G237" s="23"/>
    </row>
    <row r="238" spans="1:7" ht="112.5" x14ac:dyDescent="0.25">
      <c r="A238" s="8">
        <v>231</v>
      </c>
      <c r="B238" s="8" t="s">
        <v>845</v>
      </c>
      <c r="C238" s="8">
        <v>0</v>
      </c>
      <c r="D238" s="8">
        <v>2</v>
      </c>
      <c r="E238" s="8" t="s">
        <v>267</v>
      </c>
      <c r="F238" s="8" t="s">
        <v>9</v>
      </c>
      <c r="G238" s="23"/>
    </row>
    <row r="239" spans="1:7" ht="67.5" x14ac:dyDescent="0.25">
      <c r="A239" s="8">
        <v>232</v>
      </c>
      <c r="B239" s="8" t="s">
        <v>845</v>
      </c>
      <c r="C239" s="8">
        <v>0</v>
      </c>
      <c r="D239" s="8">
        <v>1</v>
      </c>
      <c r="E239" s="8" t="s">
        <v>268</v>
      </c>
      <c r="F239" s="8" t="s">
        <v>9</v>
      </c>
      <c r="G239" s="23"/>
    </row>
    <row r="240" spans="1:7" ht="33.75" x14ac:dyDescent="0.25">
      <c r="A240" s="8">
        <v>233</v>
      </c>
      <c r="B240" s="8" t="s">
        <v>845</v>
      </c>
      <c r="C240" s="8">
        <v>0</v>
      </c>
      <c r="D240" s="8">
        <v>1</v>
      </c>
      <c r="E240" s="8" t="s">
        <v>269</v>
      </c>
      <c r="F240" s="8" t="s">
        <v>9</v>
      </c>
      <c r="G240" s="23"/>
    </row>
    <row r="241" spans="1:7" ht="22.5" x14ac:dyDescent="0.25">
      <c r="A241" s="8">
        <v>234</v>
      </c>
      <c r="B241" s="8" t="s">
        <v>845</v>
      </c>
      <c r="C241" s="8">
        <v>0</v>
      </c>
      <c r="D241" s="8">
        <v>1</v>
      </c>
      <c r="E241" s="8" t="s">
        <v>270</v>
      </c>
      <c r="F241" s="8" t="s">
        <v>9</v>
      </c>
      <c r="G241" s="23"/>
    </row>
    <row r="242" spans="1:7" ht="90" x14ac:dyDescent="0.25">
      <c r="A242" s="8">
        <v>235</v>
      </c>
      <c r="B242" s="8" t="s">
        <v>845</v>
      </c>
      <c r="C242" s="8">
        <v>0</v>
      </c>
      <c r="D242" s="8">
        <v>1</v>
      </c>
      <c r="E242" s="8" t="s">
        <v>271</v>
      </c>
      <c r="F242" s="8" t="s">
        <v>9</v>
      </c>
      <c r="G242" s="23"/>
    </row>
    <row r="243" spans="1:7" ht="56.25" x14ac:dyDescent="0.25">
      <c r="A243" s="8">
        <v>236</v>
      </c>
      <c r="B243" s="8" t="s">
        <v>845</v>
      </c>
      <c r="C243" s="8">
        <v>0</v>
      </c>
      <c r="D243" s="8">
        <v>5</v>
      </c>
      <c r="E243" s="8" t="s">
        <v>272</v>
      </c>
      <c r="F243" s="8" t="s">
        <v>9</v>
      </c>
      <c r="G243" s="23"/>
    </row>
    <row r="244" spans="1:7" ht="33.75" x14ac:dyDescent="0.25">
      <c r="A244" s="8">
        <v>237</v>
      </c>
      <c r="B244" s="8" t="s">
        <v>845</v>
      </c>
      <c r="C244" s="8">
        <v>0</v>
      </c>
      <c r="D244" s="8">
        <v>1</v>
      </c>
      <c r="E244" s="8" t="s">
        <v>273</v>
      </c>
      <c r="F244" s="8" t="s">
        <v>9</v>
      </c>
      <c r="G244" s="23"/>
    </row>
    <row r="245" spans="1:7" ht="78.75" x14ac:dyDescent="0.25">
      <c r="A245" s="8">
        <v>238</v>
      </c>
      <c r="B245" s="8" t="s">
        <v>845</v>
      </c>
      <c r="C245" s="8">
        <v>0</v>
      </c>
      <c r="D245" s="8">
        <v>1</v>
      </c>
      <c r="E245" s="8" t="s">
        <v>274</v>
      </c>
      <c r="F245" s="8" t="s">
        <v>9</v>
      </c>
      <c r="G245" s="23"/>
    </row>
    <row r="246" spans="1:7" ht="78.75" x14ac:dyDescent="0.25">
      <c r="A246" s="8">
        <v>239</v>
      </c>
      <c r="B246" s="8" t="s">
        <v>845</v>
      </c>
      <c r="C246" s="8">
        <v>0</v>
      </c>
      <c r="D246" s="8">
        <v>1</v>
      </c>
      <c r="E246" s="8" t="s">
        <v>275</v>
      </c>
      <c r="F246" s="8" t="s">
        <v>9</v>
      </c>
      <c r="G246" s="23"/>
    </row>
    <row r="247" spans="1:7" ht="67.5" x14ac:dyDescent="0.25">
      <c r="A247" s="8">
        <v>240</v>
      </c>
      <c r="B247" s="8" t="s">
        <v>845</v>
      </c>
      <c r="C247" s="8">
        <v>0</v>
      </c>
      <c r="D247" s="8">
        <v>1</v>
      </c>
      <c r="E247" s="8" t="s">
        <v>276</v>
      </c>
      <c r="F247" s="8" t="s">
        <v>9</v>
      </c>
      <c r="G247" s="23"/>
    </row>
    <row r="248" spans="1:7" ht="67.5" x14ac:dyDescent="0.25">
      <c r="A248" s="8">
        <v>241</v>
      </c>
      <c r="B248" s="8" t="s">
        <v>845</v>
      </c>
      <c r="C248" s="8">
        <v>0</v>
      </c>
      <c r="D248" s="8">
        <v>1</v>
      </c>
      <c r="E248" s="8" t="s">
        <v>277</v>
      </c>
      <c r="F248" s="8" t="s">
        <v>9</v>
      </c>
      <c r="G248" s="23"/>
    </row>
    <row r="249" spans="1:7" ht="67.5" x14ac:dyDescent="0.25">
      <c r="A249" s="8">
        <v>242</v>
      </c>
      <c r="B249" s="8" t="s">
        <v>845</v>
      </c>
      <c r="C249" s="8">
        <v>0</v>
      </c>
      <c r="D249" s="8">
        <v>1</v>
      </c>
      <c r="E249" s="8" t="s">
        <v>278</v>
      </c>
      <c r="F249" s="8" t="s">
        <v>9</v>
      </c>
      <c r="G249" s="23"/>
    </row>
    <row r="250" spans="1:7" ht="67.5" x14ac:dyDescent="0.25">
      <c r="A250" s="8">
        <v>243</v>
      </c>
      <c r="B250" s="8" t="s">
        <v>845</v>
      </c>
      <c r="C250" s="8">
        <v>0</v>
      </c>
      <c r="D250" s="8">
        <v>1</v>
      </c>
      <c r="E250" s="8" t="s">
        <v>279</v>
      </c>
      <c r="F250" s="8" t="s">
        <v>9</v>
      </c>
      <c r="G250" s="23"/>
    </row>
    <row r="251" spans="1:7" ht="67.5" x14ac:dyDescent="0.25">
      <c r="A251" s="8">
        <v>244</v>
      </c>
      <c r="B251" s="8" t="s">
        <v>845</v>
      </c>
      <c r="C251" s="8">
        <v>0</v>
      </c>
      <c r="D251" s="8">
        <v>1</v>
      </c>
      <c r="E251" s="8" t="s">
        <v>280</v>
      </c>
      <c r="F251" s="8" t="s">
        <v>9</v>
      </c>
      <c r="G251" s="23"/>
    </row>
    <row r="252" spans="1:7" ht="67.5" x14ac:dyDescent="0.25">
      <c r="A252" s="8">
        <v>245</v>
      </c>
      <c r="B252" s="8" t="s">
        <v>845</v>
      </c>
      <c r="C252" s="8">
        <v>0</v>
      </c>
      <c r="D252" s="8">
        <v>1</v>
      </c>
      <c r="E252" s="8" t="s">
        <v>281</v>
      </c>
      <c r="F252" s="8" t="s">
        <v>9</v>
      </c>
      <c r="G252" s="23"/>
    </row>
    <row r="253" spans="1:7" ht="67.5" x14ac:dyDescent="0.25">
      <c r="A253" s="8">
        <v>246</v>
      </c>
      <c r="B253" s="8" t="s">
        <v>845</v>
      </c>
      <c r="C253" s="8">
        <v>0</v>
      </c>
      <c r="D253" s="8">
        <v>1</v>
      </c>
      <c r="E253" s="8" t="s">
        <v>282</v>
      </c>
      <c r="F253" s="8" t="s">
        <v>9</v>
      </c>
      <c r="G253" s="23"/>
    </row>
    <row r="254" spans="1:7" ht="67.5" x14ac:dyDescent="0.25">
      <c r="A254" s="8">
        <v>247</v>
      </c>
      <c r="B254" s="8" t="s">
        <v>845</v>
      </c>
      <c r="C254" s="8">
        <v>0</v>
      </c>
      <c r="D254" s="8">
        <v>1</v>
      </c>
      <c r="E254" s="8" t="s">
        <v>283</v>
      </c>
      <c r="F254" s="8" t="s">
        <v>9</v>
      </c>
      <c r="G254" s="23"/>
    </row>
    <row r="255" spans="1:7" ht="45" x14ac:dyDescent="0.25">
      <c r="A255" s="8">
        <v>248</v>
      </c>
      <c r="B255" s="8" t="s">
        <v>845</v>
      </c>
      <c r="C255" s="8">
        <v>0</v>
      </c>
      <c r="D255" s="8">
        <v>1</v>
      </c>
      <c r="E255" s="8" t="s">
        <v>284</v>
      </c>
      <c r="F255" s="8" t="s">
        <v>9</v>
      </c>
      <c r="G255" s="23"/>
    </row>
    <row r="256" spans="1:7" ht="67.5" x14ac:dyDescent="0.25">
      <c r="A256" s="8">
        <v>249</v>
      </c>
      <c r="B256" s="8" t="s">
        <v>845</v>
      </c>
      <c r="C256" s="8">
        <v>0</v>
      </c>
      <c r="D256" s="8">
        <v>1</v>
      </c>
      <c r="E256" s="8" t="s">
        <v>285</v>
      </c>
      <c r="F256" s="8" t="s">
        <v>9</v>
      </c>
      <c r="G256" s="23"/>
    </row>
    <row r="257" spans="1:7" ht="67.5" x14ac:dyDescent="0.25">
      <c r="A257" s="8">
        <v>250</v>
      </c>
      <c r="B257" s="8" t="s">
        <v>845</v>
      </c>
      <c r="C257" s="8">
        <v>0</v>
      </c>
      <c r="D257" s="8">
        <v>1</v>
      </c>
      <c r="E257" s="8" t="s">
        <v>286</v>
      </c>
      <c r="F257" s="8" t="s">
        <v>9</v>
      </c>
      <c r="G257" s="23"/>
    </row>
    <row r="258" spans="1:7" ht="67.5" x14ac:dyDescent="0.25">
      <c r="A258" s="8">
        <v>251</v>
      </c>
      <c r="B258" s="8" t="s">
        <v>845</v>
      </c>
      <c r="C258" s="8">
        <v>0</v>
      </c>
      <c r="D258" s="8">
        <v>1</v>
      </c>
      <c r="E258" s="8" t="s">
        <v>287</v>
      </c>
      <c r="F258" s="8" t="s">
        <v>9</v>
      </c>
      <c r="G258" s="23"/>
    </row>
    <row r="259" spans="1:7" ht="67.5" x14ac:dyDescent="0.25">
      <c r="A259" s="8">
        <v>252</v>
      </c>
      <c r="B259" s="8" t="s">
        <v>845</v>
      </c>
      <c r="C259" s="8">
        <v>0</v>
      </c>
      <c r="D259" s="8">
        <v>1</v>
      </c>
      <c r="E259" s="8" t="s">
        <v>288</v>
      </c>
      <c r="F259" s="8" t="s">
        <v>9</v>
      </c>
      <c r="G259" s="23"/>
    </row>
    <row r="260" spans="1:7" ht="67.5" x14ac:dyDescent="0.25">
      <c r="A260" s="8">
        <v>253</v>
      </c>
      <c r="B260" s="8" t="s">
        <v>845</v>
      </c>
      <c r="C260" s="8">
        <v>0</v>
      </c>
      <c r="D260" s="8">
        <v>1</v>
      </c>
      <c r="E260" s="8" t="s">
        <v>289</v>
      </c>
      <c r="F260" s="8" t="s">
        <v>9</v>
      </c>
      <c r="G260" s="23"/>
    </row>
    <row r="261" spans="1:7" ht="67.5" x14ac:dyDescent="0.25">
      <c r="A261" s="8">
        <v>254</v>
      </c>
      <c r="B261" s="8" t="s">
        <v>845</v>
      </c>
      <c r="C261" s="8">
        <v>0</v>
      </c>
      <c r="D261" s="8">
        <v>1</v>
      </c>
      <c r="E261" s="8" t="s">
        <v>290</v>
      </c>
      <c r="F261" s="8" t="s">
        <v>9</v>
      </c>
      <c r="G261" s="23"/>
    </row>
    <row r="262" spans="1:7" ht="67.5" x14ac:dyDescent="0.25">
      <c r="A262" s="8">
        <v>255</v>
      </c>
      <c r="B262" s="8" t="s">
        <v>845</v>
      </c>
      <c r="C262" s="8">
        <v>0</v>
      </c>
      <c r="D262" s="8">
        <v>1</v>
      </c>
      <c r="E262" s="8" t="s">
        <v>291</v>
      </c>
      <c r="F262" s="8" t="s">
        <v>9</v>
      </c>
      <c r="G262" s="23"/>
    </row>
    <row r="263" spans="1:7" ht="67.5" x14ac:dyDescent="0.25">
      <c r="A263" s="8">
        <v>256</v>
      </c>
      <c r="B263" s="8" t="s">
        <v>845</v>
      </c>
      <c r="C263" s="8">
        <v>0</v>
      </c>
      <c r="D263" s="8">
        <v>1</v>
      </c>
      <c r="E263" s="8" t="s">
        <v>292</v>
      </c>
      <c r="F263" s="8" t="s">
        <v>9</v>
      </c>
      <c r="G263" s="23"/>
    </row>
    <row r="264" spans="1:7" ht="67.5" x14ac:dyDescent="0.25">
      <c r="A264" s="8">
        <v>257</v>
      </c>
      <c r="B264" s="8" t="s">
        <v>845</v>
      </c>
      <c r="C264" s="8">
        <v>0</v>
      </c>
      <c r="D264" s="8">
        <v>1</v>
      </c>
      <c r="E264" s="8" t="s">
        <v>293</v>
      </c>
      <c r="F264" s="8" t="s">
        <v>9</v>
      </c>
      <c r="G264" s="23"/>
    </row>
    <row r="265" spans="1:7" ht="45" x14ac:dyDescent="0.25">
      <c r="A265" s="8">
        <v>258</v>
      </c>
      <c r="B265" s="8" t="s">
        <v>845</v>
      </c>
      <c r="C265" s="8">
        <v>0</v>
      </c>
      <c r="D265" s="8">
        <v>1</v>
      </c>
      <c r="E265" s="8" t="s">
        <v>294</v>
      </c>
      <c r="F265" s="8" t="s">
        <v>9</v>
      </c>
      <c r="G265" s="23"/>
    </row>
    <row r="266" spans="1:7" ht="67.5" x14ac:dyDescent="0.25">
      <c r="A266" s="8">
        <v>259</v>
      </c>
      <c r="B266" s="8" t="s">
        <v>845</v>
      </c>
      <c r="C266" s="8">
        <v>0</v>
      </c>
      <c r="D266" s="8">
        <v>1</v>
      </c>
      <c r="E266" s="8" t="s">
        <v>295</v>
      </c>
      <c r="F266" s="8" t="s">
        <v>9</v>
      </c>
      <c r="G266" s="23"/>
    </row>
    <row r="267" spans="1:7" ht="33.75" x14ac:dyDescent="0.25">
      <c r="A267" s="8">
        <v>260</v>
      </c>
      <c r="B267" s="8" t="s">
        <v>845</v>
      </c>
      <c r="C267" s="8">
        <v>0</v>
      </c>
      <c r="D267" s="8">
        <v>1</v>
      </c>
      <c r="E267" s="8" t="s">
        <v>296</v>
      </c>
      <c r="F267" s="8" t="s">
        <v>9</v>
      </c>
      <c r="G267" s="23"/>
    </row>
    <row r="268" spans="1:7" ht="112.5" x14ac:dyDescent="0.25">
      <c r="A268" s="8">
        <v>261</v>
      </c>
      <c r="B268" s="8" t="s">
        <v>845</v>
      </c>
      <c r="C268" s="8">
        <v>0</v>
      </c>
      <c r="D268" s="8">
        <v>1</v>
      </c>
      <c r="E268" s="8" t="s">
        <v>297</v>
      </c>
      <c r="F268" s="8" t="s">
        <v>9</v>
      </c>
      <c r="G268" s="23"/>
    </row>
    <row r="269" spans="1:7" ht="45" x14ac:dyDescent="0.25">
      <c r="A269" s="8">
        <v>262</v>
      </c>
      <c r="B269" s="8" t="s">
        <v>845</v>
      </c>
      <c r="C269" s="8">
        <v>0</v>
      </c>
      <c r="D269" s="8">
        <v>1</v>
      </c>
      <c r="E269" s="8" t="s">
        <v>298</v>
      </c>
      <c r="F269" s="8" t="s">
        <v>9</v>
      </c>
      <c r="G269" s="23"/>
    </row>
    <row r="270" spans="1:7" ht="45" x14ac:dyDescent="0.25">
      <c r="A270" s="8">
        <v>263</v>
      </c>
      <c r="B270" s="8" t="s">
        <v>845</v>
      </c>
      <c r="C270" s="8">
        <v>0</v>
      </c>
      <c r="D270" s="8">
        <v>1</v>
      </c>
      <c r="E270" s="8" t="s">
        <v>299</v>
      </c>
      <c r="F270" s="8" t="s">
        <v>9</v>
      </c>
      <c r="G270" s="23"/>
    </row>
    <row r="271" spans="1:7" ht="303.75" x14ac:dyDescent="0.25">
      <c r="A271" s="8">
        <v>264</v>
      </c>
      <c r="B271" s="8" t="s">
        <v>845</v>
      </c>
      <c r="C271" s="8">
        <v>0</v>
      </c>
      <c r="D271" s="8">
        <v>1</v>
      </c>
      <c r="E271" s="8" t="s">
        <v>300</v>
      </c>
      <c r="F271" s="8" t="s">
        <v>9</v>
      </c>
      <c r="G271" s="23"/>
    </row>
    <row r="272" spans="1:7" ht="258.75" x14ac:dyDescent="0.25">
      <c r="A272" s="8">
        <v>265</v>
      </c>
      <c r="B272" s="8" t="s">
        <v>845</v>
      </c>
      <c r="C272" s="8">
        <v>0</v>
      </c>
      <c r="D272" s="8">
        <v>2</v>
      </c>
      <c r="E272" s="8" t="s">
        <v>301</v>
      </c>
      <c r="F272" s="8" t="s">
        <v>9</v>
      </c>
      <c r="G272" s="23"/>
    </row>
    <row r="273" spans="1:7" ht="112.5" x14ac:dyDescent="0.25">
      <c r="A273" s="8">
        <v>266</v>
      </c>
      <c r="B273" s="8" t="s">
        <v>845</v>
      </c>
      <c r="C273" s="8">
        <v>0</v>
      </c>
      <c r="D273" s="8">
        <v>5</v>
      </c>
      <c r="E273" s="8" t="s">
        <v>302</v>
      </c>
      <c r="F273" s="8" t="s">
        <v>9</v>
      </c>
      <c r="G273" s="23"/>
    </row>
    <row r="274" spans="1:7" ht="33.75" x14ac:dyDescent="0.25">
      <c r="A274" s="8">
        <v>267</v>
      </c>
      <c r="B274" s="8" t="s">
        <v>845</v>
      </c>
      <c r="C274" s="8">
        <v>0</v>
      </c>
      <c r="D274" s="8">
        <v>1</v>
      </c>
      <c r="E274" s="8" t="s">
        <v>303</v>
      </c>
      <c r="F274" s="8" t="s">
        <v>9</v>
      </c>
      <c r="G274" s="23"/>
    </row>
    <row r="275" spans="1:7" ht="101.25" x14ac:dyDescent="0.25">
      <c r="A275" s="8">
        <v>268</v>
      </c>
      <c r="B275" s="8" t="s">
        <v>845</v>
      </c>
      <c r="C275" s="8">
        <v>0</v>
      </c>
      <c r="D275" s="8">
        <v>2</v>
      </c>
      <c r="E275" s="8" t="s">
        <v>304</v>
      </c>
      <c r="F275" s="8" t="s">
        <v>9</v>
      </c>
      <c r="G275" s="23"/>
    </row>
    <row r="276" spans="1:7" ht="225" x14ac:dyDescent="0.25">
      <c r="A276" s="8">
        <v>269</v>
      </c>
      <c r="B276" s="8" t="s">
        <v>845</v>
      </c>
      <c r="C276" s="8">
        <v>0</v>
      </c>
      <c r="D276" s="8">
        <v>2</v>
      </c>
      <c r="E276" s="8" t="s">
        <v>305</v>
      </c>
      <c r="F276" s="8" t="s">
        <v>9</v>
      </c>
      <c r="G276" s="23"/>
    </row>
    <row r="277" spans="1:7" ht="67.5" x14ac:dyDescent="0.25">
      <c r="A277" s="8">
        <v>270</v>
      </c>
      <c r="B277" s="8" t="s">
        <v>845</v>
      </c>
      <c r="C277" s="8">
        <v>0</v>
      </c>
      <c r="D277" s="8">
        <v>1</v>
      </c>
      <c r="E277" s="8" t="s">
        <v>306</v>
      </c>
      <c r="F277" s="8" t="s">
        <v>9</v>
      </c>
      <c r="G277" s="23"/>
    </row>
    <row r="278" spans="1:7" ht="67.5" x14ac:dyDescent="0.25">
      <c r="A278" s="8">
        <v>271</v>
      </c>
      <c r="B278" s="8" t="s">
        <v>845</v>
      </c>
      <c r="C278" s="8">
        <v>0</v>
      </c>
      <c r="D278" s="8">
        <v>1</v>
      </c>
      <c r="E278" s="8" t="s">
        <v>307</v>
      </c>
      <c r="F278" s="8" t="s">
        <v>9</v>
      </c>
      <c r="G278" s="23"/>
    </row>
    <row r="279" spans="1:7" ht="56.25" x14ac:dyDescent="0.25">
      <c r="A279" s="8">
        <v>272</v>
      </c>
      <c r="B279" s="8" t="s">
        <v>845</v>
      </c>
      <c r="C279" s="8">
        <v>0</v>
      </c>
      <c r="D279" s="8">
        <v>1</v>
      </c>
      <c r="E279" s="8" t="s">
        <v>308</v>
      </c>
      <c r="F279" s="8" t="s">
        <v>9</v>
      </c>
      <c r="G279" s="23"/>
    </row>
    <row r="280" spans="1:7" ht="67.5" x14ac:dyDescent="0.25">
      <c r="A280" s="8">
        <v>273</v>
      </c>
      <c r="B280" s="8" t="s">
        <v>845</v>
      </c>
      <c r="C280" s="8">
        <v>0</v>
      </c>
      <c r="D280" s="8">
        <v>1</v>
      </c>
      <c r="E280" s="8" t="s">
        <v>309</v>
      </c>
      <c r="F280" s="8" t="s">
        <v>9</v>
      </c>
      <c r="G280" s="23"/>
    </row>
    <row r="281" spans="1:7" ht="45" x14ac:dyDescent="0.25">
      <c r="A281" s="8">
        <v>274</v>
      </c>
      <c r="B281" s="8" t="s">
        <v>845</v>
      </c>
      <c r="C281" s="8">
        <v>0</v>
      </c>
      <c r="D281" s="8">
        <v>1</v>
      </c>
      <c r="E281" s="8" t="s">
        <v>310</v>
      </c>
      <c r="F281" s="8" t="s">
        <v>9</v>
      </c>
      <c r="G281" s="23"/>
    </row>
    <row r="282" spans="1:7" ht="101.25" x14ac:dyDescent="0.25">
      <c r="A282" s="8">
        <v>275</v>
      </c>
      <c r="B282" s="8" t="s">
        <v>845</v>
      </c>
      <c r="C282" s="8">
        <v>0</v>
      </c>
      <c r="D282" s="8">
        <v>2</v>
      </c>
      <c r="E282" s="8" t="s">
        <v>311</v>
      </c>
      <c r="F282" s="8" t="s">
        <v>9</v>
      </c>
      <c r="G282" s="23"/>
    </row>
    <row r="283" spans="1:7" ht="22.5" x14ac:dyDescent="0.25">
      <c r="A283" s="8">
        <v>276</v>
      </c>
      <c r="B283" s="8" t="s">
        <v>845</v>
      </c>
      <c r="C283" s="8">
        <v>0</v>
      </c>
      <c r="D283" s="8">
        <v>1</v>
      </c>
      <c r="E283" s="8" t="s">
        <v>312</v>
      </c>
      <c r="F283" s="8" t="s">
        <v>9</v>
      </c>
      <c r="G283" s="23"/>
    </row>
    <row r="284" spans="1:7" ht="67.5" x14ac:dyDescent="0.25">
      <c r="A284" s="8">
        <v>277</v>
      </c>
      <c r="B284" s="8" t="s">
        <v>845</v>
      </c>
      <c r="C284" s="8">
        <v>0</v>
      </c>
      <c r="D284" s="8">
        <v>1</v>
      </c>
      <c r="E284" s="8" t="s">
        <v>313</v>
      </c>
      <c r="F284" s="8" t="s">
        <v>9</v>
      </c>
      <c r="G284" s="23"/>
    </row>
    <row r="285" spans="1:7" ht="78.75" x14ac:dyDescent="0.25">
      <c r="A285" s="8">
        <v>278</v>
      </c>
      <c r="B285" s="8" t="s">
        <v>845</v>
      </c>
      <c r="C285" s="8">
        <v>0</v>
      </c>
      <c r="D285" s="8">
        <v>1</v>
      </c>
      <c r="E285" s="8" t="s">
        <v>314</v>
      </c>
      <c r="F285" s="8" t="s">
        <v>9</v>
      </c>
      <c r="G285" s="23"/>
    </row>
    <row r="286" spans="1:7" ht="78.75" x14ac:dyDescent="0.25">
      <c r="A286" s="8">
        <v>279</v>
      </c>
      <c r="B286" s="8" t="s">
        <v>845</v>
      </c>
      <c r="C286" s="8">
        <v>0</v>
      </c>
      <c r="D286" s="8">
        <v>6</v>
      </c>
      <c r="E286" s="8" t="s">
        <v>315</v>
      </c>
      <c r="F286" s="8" t="s">
        <v>9</v>
      </c>
      <c r="G286" s="23"/>
    </row>
    <row r="287" spans="1:7" ht="33.75" x14ac:dyDescent="0.25">
      <c r="A287" s="8">
        <v>280</v>
      </c>
      <c r="B287" s="8" t="s">
        <v>845</v>
      </c>
      <c r="C287" s="8">
        <v>0</v>
      </c>
      <c r="D287" s="8">
        <v>1</v>
      </c>
      <c r="E287" s="8" t="s">
        <v>316</v>
      </c>
      <c r="F287" s="8" t="s">
        <v>9</v>
      </c>
      <c r="G287" s="23"/>
    </row>
    <row r="288" spans="1:7" ht="33.75" x14ac:dyDescent="0.25">
      <c r="A288" s="8">
        <v>281</v>
      </c>
      <c r="B288" s="8" t="s">
        <v>845</v>
      </c>
      <c r="C288" s="8">
        <v>0</v>
      </c>
      <c r="D288" s="8">
        <v>2</v>
      </c>
      <c r="E288" s="8" t="s">
        <v>317</v>
      </c>
      <c r="F288" s="8" t="s">
        <v>9</v>
      </c>
      <c r="G288" s="23"/>
    </row>
    <row r="289" spans="1:7" ht="33.75" x14ac:dyDescent="0.25">
      <c r="A289" s="8">
        <v>282</v>
      </c>
      <c r="B289" s="8" t="s">
        <v>845</v>
      </c>
      <c r="C289" s="8">
        <v>0</v>
      </c>
      <c r="D289" s="8">
        <v>1</v>
      </c>
      <c r="E289" s="8" t="s">
        <v>318</v>
      </c>
      <c r="F289" s="8" t="s">
        <v>9</v>
      </c>
      <c r="G289" s="23"/>
    </row>
    <row r="290" spans="1:7" ht="33.75" x14ac:dyDescent="0.25">
      <c r="A290" s="8">
        <v>283</v>
      </c>
      <c r="B290" s="8" t="s">
        <v>845</v>
      </c>
      <c r="C290" s="8">
        <v>0</v>
      </c>
      <c r="D290" s="8">
        <v>1</v>
      </c>
      <c r="E290" s="8" t="s">
        <v>319</v>
      </c>
      <c r="F290" s="8" t="s">
        <v>9</v>
      </c>
      <c r="G290" s="23"/>
    </row>
    <row r="291" spans="1:7" ht="33.75" x14ac:dyDescent="0.25">
      <c r="A291" s="8">
        <v>284</v>
      </c>
      <c r="B291" s="8" t="s">
        <v>845</v>
      </c>
      <c r="C291" s="8">
        <v>0</v>
      </c>
      <c r="D291" s="8">
        <v>1</v>
      </c>
      <c r="E291" s="8" t="s">
        <v>320</v>
      </c>
      <c r="F291" s="8" t="s">
        <v>9</v>
      </c>
      <c r="G291" s="23"/>
    </row>
    <row r="292" spans="1:7" ht="33.75" x14ac:dyDescent="0.25">
      <c r="A292" s="8">
        <v>285</v>
      </c>
      <c r="B292" s="8" t="s">
        <v>845</v>
      </c>
      <c r="C292" s="8">
        <v>0</v>
      </c>
      <c r="D292" s="8">
        <v>1</v>
      </c>
      <c r="E292" s="8" t="s">
        <v>321</v>
      </c>
      <c r="F292" s="8" t="s">
        <v>9</v>
      </c>
      <c r="G292" s="23"/>
    </row>
    <row r="293" spans="1:7" ht="33.75" x14ac:dyDescent="0.25">
      <c r="A293" s="8">
        <v>286</v>
      </c>
      <c r="B293" s="8" t="s">
        <v>845</v>
      </c>
      <c r="C293" s="8">
        <v>0</v>
      </c>
      <c r="D293" s="8">
        <v>1</v>
      </c>
      <c r="E293" s="8" t="s">
        <v>322</v>
      </c>
      <c r="F293" s="8" t="s">
        <v>9</v>
      </c>
      <c r="G293" s="23"/>
    </row>
    <row r="294" spans="1:7" ht="33.75" x14ac:dyDescent="0.25">
      <c r="A294" s="8">
        <v>287</v>
      </c>
      <c r="B294" s="8" t="s">
        <v>845</v>
      </c>
      <c r="C294" s="8">
        <v>0</v>
      </c>
      <c r="D294" s="8">
        <v>1</v>
      </c>
      <c r="E294" s="8" t="s">
        <v>323</v>
      </c>
      <c r="F294" s="8" t="s">
        <v>9</v>
      </c>
      <c r="G294" s="23"/>
    </row>
    <row r="295" spans="1:7" ht="33.75" x14ac:dyDescent="0.25">
      <c r="A295" s="8">
        <v>288</v>
      </c>
      <c r="B295" s="8" t="s">
        <v>845</v>
      </c>
      <c r="C295" s="8">
        <v>0</v>
      </c>
      <c r="D295" s="8">
        <v>1</v>
      </c>
      <c r="E295" s="8" t="s">
        <v>324</v>
      </c>
      <c r="F295" s="8" t="s">
        <v>9</v>
      </c>
      <c r="G295" s="23"/>
    </row>
    <row r="296" spans="1:7" ht="33.75" x14ac:dyDescent="0.25">
      <c r="A296" s="8">
        <v>289</v>
      </c>
      <c r="B296" s="8" t="s">
        <v>845</v>
      </c>
      <c r="C296" s="8">
        <v>0</v>
      </c>
      <c r="D296" s="8">
        <v>1</v>
      </c>
      <c r="E296" s="8" t="s">
        <v>325</v>
      </c>
      <c r="F296" s="8" t="s">
        <v>9</v>
      </c>
      <c r="G296" s="23"/>
    </row>
    <row r="297" spans="1:7" ht="33.75" x14ac:dyDescent="0.25">
      <c r="A297" s="8">
        <v>290</v>
      </c>
      <c r="B297" s="8" t="s">
        <v>845</v>
      </c>
      <c r="C297" s="8">
        <v>0</v>
      </c>
      <c r="D297" s="8">
        <v>1</v>
      </c>
      <c r="E297" s="8" t="s">
        <v>326</v>
      </c>
      <c r="F297" s="8" t="s">
        <v>9</v>
      </c>
      <c r="G297" s="23"/>
    </row>
    <row r="298" spans="1:7" ht="33.75" x14ac:dyDescent="0.25">
      <c r="A298" s="8">
        <v>291</v>
      </c>
      <c r="B298" s="8" t="s">
        <v>845</v>
      </c>
      <c r="C298" s="8">
        <v>0</v>
      </c>
      <c r="D298" s="8">
        <v>1</v>
      </c>
      <c r="E298" s="8" t="s">
        <v>327</v>
      </c>
      <c r="F298" s="8" t="s">
        <v>9</v>
      </c>
      <c r="G298" s="23"/>
    </row>
    <row r="299" spans="1:7" ht="67.5" x14ac:dyDescent="0.25">
      <c r="A299" s="8">
        <v>292</v>
      </c>
      <c r="B299" s="8" t="s">
        <v>845</v>
      </c>
      <c r="C299" s="8">
        <v>0</v>
      </c>
      <c r="D299" s="8">
        <v>1</v>
      </c>
      <c r="E299" s="8" t="s">
        <v>328</v>
      </c>
      <c r="F299" s="8" t="s">
        <v>9</v>
      </c>
      <c r="G299" s="23"/>
    </row>
    <row r="300" spans="1:7" ht="33.75" x14ac:dyDescent="0.25">
      <c r="A300" s="8">
        <v>293</v>
      </c>
      <c r="B300" s="8" t="s">
        <v>845</v>
      </c>
      <c r="C300" s="8">
        <v>0</v>
      </c>
      <c r="D300" s="8">
        <v>1</v>
      </c>
      <c r="E300" s="8" t="s">
        <v>329</v>
      </c>
      <c r="F300" s="8" t="s">
        <v>9</v>
      </c>
      <c r="G300" s="23"/>
    </row>
    <row r="301" spans="1:7" ht="45" x14ac:dyDescent="0.25">
      <c r="A301" s="8">
        <v>294</v>
      </c>
      <c r="B301" s="8" t="s">
        <v>845</v>
      </c>
      <c r="C301" s="8">
        <v>0</v>
      </c>
      <c r="D301" s="8">
        <v>1</v>
      </c>
      <c r="E301" s="8" t="s">
        <v>330</v>
      </c>
      <c r="F301" s="8" t="s">
        <v>9</v>
      </c>
      <c r="G301" s="23"/>
    </row>
    <row r="302" spans="1:7" ht="90" x14ac:dyDescent="0.25">
      <c r="A302" s="8">
        <v>295</v>
      </c>
      <c r="B302" s="8" t="s">
        <v>845</v>
      </c>
      <c r="C302" s="8">
        <v>0</v>
      </c>
      <c r="D302" s="8">
        <v>2</v>
      </c>
      <c r="E302" s="8" t="s">
        <v>331</v>
      </c>
      <c r="F302" s="8" t="s">
        <v>9</v>
      </c>
      <c r="G302" s="23"/>
    </row>
    <row r="303" spans="1:7" ht="33.75" x14ac:dyDescent="0.25">
      <c r="A303" s="8">
        <v>296</v>
      </c>
      <c r="B303" s="8" t="s">
        <v>845</v>
      </c>
      <c r="C303" s="8">
        <v>0</v>
      </c>
      <c r="D303" s="8">
        <v>2</v>
      </c>
      <c r="E303" s="8" t="s">
        <v>332</v>
      </c>
      <c r="F303" s="8" t="s">
        <v>9</v>
      </c>
      <c r="G303" s="23"/>
    </row>
    <row r="304" spans="1:7" ht="135" x14ac:dyDescent="0.25">
      <c r="A304" s="8">
        <v>297</v>
      </c>
      <c r="B304" s="8" t="s">
        <v>845</v>
      </c>
      <c r="C304" s="8">
        <v>0</v>
      </c>
      <c r="D304" s="8">
        <v>1</v>
      </c>
      <c r="E304" s="8" t="s">
        <v>333</v>
      </c>
      <c r="F304" s="8" t="s">
        <v>9</v>
      </c>
      <c r="G304" s="23"/>
    </row>
    <row r="305" spans="1:7" ht="33.75" x14ac:dyDescent="0.25">
      <c r="A305" s="8">
        <v>298</v>
      </c>
      <c r="B305" s="8" t="s">
        <v>845</v>
      </c>
      <c r="C305" s="8">
        <v>0</v>
      </c>
      <c r="D305" s="8">
        <v>1</v>
      </c>
      <c r="E305" s="8" t="s">
        <v>334</v>
      </c>
      <c r="F305" s="8" t="s">
        <v>9</v>
      </c>
      <c r="G305" s="23"/>
    </row>
    <row r="306" spans="1:7" ht="33.75" x14ac:dyDescent="0.25">
      <c r="A306" s="8">
        <v>299</v>
      </c>
      <c r="B306" s="8" t="s">
        <v>845</v>
      </c>
      <c r="C306" s="8">
        <v>0</v>
      </c>
      <c r="D306" s="8">
        <v>1</v>
      </c>
      <c r="E306" s="8" t="s">
        <v>335</v>
      </c>
      <c r="F306" s="8" t="s">
        <v>9</v>
      </c>
      <c r="G306" s="23"/>
    </row>
    <row r="307" spans="1:7" ht="33.75" x14ac:dyDescent="0.25">
      <c r="A307" s="8">
        <v>300</v>
      </c>
      <c r="B307" s="8" t="s">
        <v>845</v>
      </c>
      <c r="C307" s="8">
        <v>0</v>
      </c>
      <c r="D307" s="8">
        <v>1</v>
      </c>
      <c r="E307" s="8" t="s">
        <v>336</v>
      </c>
      <c r="F307" s="8" t="s">
        <v>9</v>
      </c>
      <c r="G307" s="23"/>
    </row>
    <row r="308" spans="1:7" ht="33.75" x14ac:dyDescent="0.25">
      <c r="A308" s="8">
        <v>301</v>
      </c>
      <c r="B308" s="8" t="s">
        <v>845</v>
      </c>
      <c r="C308" s="8">
        <v>0</v>
      </c>
      <c r="D308" s="8">
        <v>1</v>
      </c>
      <c r="E308" s="8" t="s">
        <v>337</v>
      </c>
      <c r="F308" s="8" t="s">
        <v>9</v>
      </c>
      <c r="G308" s="23"/>
    </row>
    <row r="309" spans="1:7" ht="45" x14ac:dyDescent="0.25">
      <c r="A309" s="8">
        <v>302</v>
      </c>
      <c r="B309" s="8" t="s">
        <v>845</v>
      </c>
      <c r="C309" s="8">
        <v>0</v>
      </c>
      <c r="D309" s="8">
        <v>2</v>
      </c>
      <c r="E309" s="8" t="s">
        <v>338</v>
      </c>
      <c r="F309" s="8" t="s">
        <v>9</v>
      </c>
      <c r="G309" s="23"/>
    </row>
    <row r="310" spans="1:7" ht="33.75" x14ac:dyDescent="0.25">
      <c r="A310" s="8">
        <v>303</v>
      </c>
      <c r="B310" s="8" t="s">
        <v>845</v>
      </c>
      <c r="C310" s="8">
        <v>0</v>
      </c>
      <c r="D310" s="8">
        <v>1</v>
      </c>
      <c r="E310" s="8" t="s">
        <v>339</v>
      </c>
      <c r="F310" s="8" t="s">
        <v>9</v>
      </c>
      <c r="G310" s="23"/>
    </row>
    <row r="311" spans="1:7" ht="33.75" x14ac:dyDescent="0.25">
      <c r="A311" s="8">
        <v>304</v>
      </c>
      <c r="B311" s="8" t="s">
        <v>845</v>
      </c>
      <c r="C311" s="8">
        <v>0</v>
      </c>
      <c r="D311" s="8">
        <v>1</v>
      </c>
      <c r="E311" s="8" t="s">
        <v>340</v>
      </c>
      <c r="F311" s="8" t="s">
        <v>9</v>
      </c>
      <c r="G311" s="23"/>
    </row>
    <row r="312" spans="1:7" ht="33.75" x14ac:dyDescent="0.25">
      <c r="A312" s="8">
        <v>305</v>
      </c>
      <c r="B312" s="8" t="s">
        <v>845</v>
      </c>
      <c r="C312" s="8">
        <v>0</v>
      </c>
      <c r="D312" s="8">
        <v>1</v>
      </c>
      <c r="E312" s="8" t="s">
        <v>341</v>
      </c>
      <c r="F312" s="8" t="s">
        <v>9</v>
      </c>
      <c r="G312" s="23"/>
    </row>
    <row r="313" spans="1:7" ht="33.75" x14ac:dyDescent="0.25">
      <c r="A313" s="8">
        <v>306</v>
      </c>
      <c r="B313" s="8" t="s">
        <v>845</v>
      </c>
      <c r="C313" s="8">
        <v>0</v>
      </c>
      <c r="D313" s="8">
        <v>1</v>
      </c>
      <c r="E313" s="8" t="s">
        <v>342</v>
      </c>
      <c r="F313" s="8" t="s">
        <v>9</v>
      </c>
      <c r="G313" s="23"/>
    </row>
    <row r="314" spans="1:7" ht="33.75" x14ac:dyDescent="0.25">
      <c r="A314" s="8">
        <v>307</v>
      </c>
      <c r="B314" s="8" t="s">
        <v>845</v>
      </c>
      <c r="C314" s="8">
        <v>0</v>
      </c>
      <c r="D314" s="8">
        <v>2</v>
      </c>
      <c r="E314" s="8" t="s">
        <v>343</v>
      </c>
      <c r="F314" s="8" t="s">
        <v>9</v>
      </c>
      <c r="G314" s="23"/>
    </row>
    <row r="315" spans="1:7" ht="33.75" x14ac:dyDescent="0.25">
      <c r="A315" s="8">
        <v>308</v>
      </c>
      <c r="B315" s="8" t="s">
        <v>845</v>
      </c>
      <c r="C315" s="8">
        <v>0</v>
      </c>
      <c r="D315" s="8">
        <v>1</v>
      </c>
      <c r="E315" s="8" t="s">
        <v>344</v>
      </c>
      <c r="F315" s="8" t="s">
        <v>9</v>
      </c>
      <c r="G315" s="23"/>
    </row>
    <row r="316" spans="1:7" ht="33.75" x14ac:dyDescent="0.25">
      <c r="A316" s="8">
        <v>309</v>
      </c>
      <c r="B316" s="8" t="s">
        <v>845</v>
      </c>
      <c r="C316" s="8">
        <v>0</v>
      </c>
      <c r="D316" s="8">
        <v>1</v>
      </c>
      <c r="E316" s="8" t="s">
        <v>345</v>
      </c>
      <c r="F316" s="8" t="s">
        <v>9</v>
      </c>
      <c r="G316" s="23"/>
    </row>
    <row r="317" spans="1:7" ht="33.75" x14ac:dyDescent="0.25">
      <c r="A317" s="8">
        <v>310</v>
      </c>
      <c r="B317" s="8" t="s">
        <v>845</v>
      </c>
      <c r="C317" s="8">
        <v>0</v>
      </c>
      <c r="D317" s="8">
        <v>1</v>
      </c>
      <c r="E317" s="8" t="s">
        <v>346</v>
      </c>
      <c r="F317" s="8" t="s">
        <v>9</v>
      </c>
      <c r="G317" s="23"/>
    </row>
    <row r="318" spans="1:7" ht="33.75" x14ac:dyDescent="0.25">
      <c r="A318" s="8">
        <v>311</v>
      </c>
      <c r="B318" s="8" t="s">
        <v>845</v>
      </c>
      <c r="C318" s="8">
        <v>0</v>
      </c>
      <c r="D318" s="8">
        <v>1</v>
      </c>
      <c r="E318" s="8" t="s">
        <v>347</v>
      </c>
      <c r="F318" s="8" t="s">
        <v>9</v>
      </c>
      <c r="G318" s="23"/>
    </row>
    <row r="319" spans="1:7" ht="33.75" x14ac:dyDescent="0.25">
      <c r="A319" s="8">
        <v>312</v>
      </c>
      <c r="B319" s="8" t="s">
        <v>845</v>
      </c>
      <c r="C319" s="8">
        <v>0</v>
      </c>
      <c r="D319" s="8">
        <v>1</v>
      </c>
      <c r="E319" s="8" t="s">
        <v>348</v>
      </c>
      <c r="F319" s="8" t="s">
        <v>9</v>
      </c>
      <c r="G319" s="23"/>
    </row>
    <row r="320" spans="1:7" ht="33.75" x14ac:dyDescent="0.25">
      <c r="A320" s="8">
        <v>313</v>
      </c>
      <c r="B320" s="8" t="s">
        <v>845</v>
      </c>
      <c r="C320" s="8">
        <v>0</v>
      </c>
      <c r="D320" s="8">
        <v>1</v>
      </c>
      <c r="E320" s="8" t="s">
        <v>349</v>
      </c>
      <c r="F320" s="8" t="s">
        <v>9</v>
      </c>
      <c r="G320" s="23"/>
    </row>
    <row r="321" spans="1:7" ht="33.75" x14ac:dyDescent="0.25">
      <c r="A321" s="8">
        <v>314</v>
      </c>
      <c r="B321" s="8" t="s">
        <v>845</v>
      </c>
      <c r="C321" s="8">
        <v>0</v>
      </c>
      <c r="D321" s="8">
        <v>1</v>
      </c>
      <c r="E321" s="8" t="s">
        <v>350</v>
      </c>
      <c r="F321" s="8" t="s">
        <v>9</v>
      </c>
      <c r="G321" s="23"/>
    </row>
    <row r="322" spans="1:7" ht="33.75" x14ac:dyDescent="0.25">
      <c r="A322" s="8">
        <v>315</v>
      </c>
      <c r="B322" s="8" t="s">
        <v>845</v>
      </c>
      <c r="C322" s="8">
        <v>0</v>
      </c>
      <c r="D322" s="8">
        <v>1</v>
      </c>
      <c r="E322" s="8" t="s">
        <v>351</v>
      </c>
      <c r="F322" s="8" t="s">
        <v>9</v>
      </c>
      <c r="G322" s="23"/>
    </row>
    <row r="323" spans="1:7" ht="33.75" x14ac:dyDescent="0.25">
      <c r="A323" s="8">
        <v>316</v>
      </c>
      <c r="B323" s="8" t="s">
        <v>845</v>
      </c>
      <c r="C323" s="8">
        <v>0</v>
      </c>
      <c r="D323" s="8">
        <v>1</v>
      </c>
      <c r="E323" s="8" t="s">
        <v>352</v>
      </c>
      <c r="F323" s="8" t="s">
        <v>9</v>
      </c>
      <c r="G323" s="23"/>
    </row>
    <row r="324" spans="1:7" ht="33.75" x14ac:dyDescent="0.25">
      <c r="A324" s="8">
        <v>317</v>
      </c>
      <c r="B324" s="8" t="s">
        <v>845</v>
      </c>
      <c r="C324" s="8">
        <v>0</v>
      </c>
      <c r="D324" s="8">
        <v>1</v>
      </c>
      <c r="E324" s="8" t="s">
        <v>353</v>
      </c>
      <c r="F324" s="8" t="s">
        <v>9</v>
      </c>
      <c r="G324" s="23"/>
    </row>
    <row r="325" spans="1:7" ht="33.75" x14ac:dyDescent="0.25">
      <c r="A325" s="8">
        <v>318</v>
      </c>
      <c r="B325" s="8" t="s">
        <v>845</v>
      </c>
      <c r="C325" s="8">
        <v>0</v>
      </c>
      <c r="D325" s="8">
        <v>1</v>
      </c>
      <c r="E325" s="8" t="s">
        <v>354</v>
      </c>
      <c r="F325" s="8" t="s">
        <v>9</v>
      </c>
      <c r="G325" s="23"/>
    </row>
    <row r="326" spans="1:7" ht="45" x14ac:dyDescent="0.25">
      <c r="A326" s="8">
        <v>319</v>
      </c>
      <c r="B326" s="8" t="s">
        <v>845</v>
      </c>
      <c r="C326" s="8">
        <v>0</v>
      </c>
      <c r="D326" s="8">
        <v>1</v>
      </c>
      <c r="E326" s="8" t="s">
        <v>355</v>
      </c>
      <c r="F326" s="8" t="s">
        <v>9</v>
      </c>
      <c r="G326" s="23"/>
    </row>
    <row r="327" spans="1:7" ht="33.75" x14ac:dyDescent="0.25">
      <c r="A327" s="8">
        <v>320</v>
      </c>
      <c r="B327" s="8" t="s">
        <v>845</v>
      </c>
      <c r="C327" s="8">
        <v>0</v>
      </c>
      <c r="D327" s="8">
        <v>1</v>
      </c>
      <c r="E327" s="8" t="s">
        <v>356</v>
      </c>
      <c r="F327" s="8" t="s">
        <v>9</v>
      </c>
      <c r="G327" s="23"/>
    </row>
    <row r="328" spans="1:7" ht="33.75" x14ac:dyDescent="0.25">
      <c r="A328" s="8">
        <v>321</v>
      </c>
      <c r="B328" s="8" t="s">
        <v>845</v>
      </c>
      <c r="C328" s="8">
        <v>0</v>
      </c>
      <c r="D328" s="8">
        <v>1</v>
      </c>
      <c r="E328" s="8" t="s">
        <v>357</v>
      </c>
      <c r="F328" s="8" t="s">
        <v>9</v>
      </c>
      <c r="G328" s="23"/>
    </row>
    <row r="329" spans="1:7" ht="33.75" x14ac:dyDescent="0.25">
      <c r="A329" s="8">
        <v>322</v>
      </c>
      <c r="B329" s="8" t="s">
        <v>845</v>
      </c>
      <c r="C329" s="8">
        <v>0</v>
      </c>
      <c r="D329" s="8">
        <v>1</v>
      </c>
      <c r="E329" s="8" t="s">
        <v>358</v>
      </c>
      <c r="F329" s="8" t="s">
        <v>9</v>
      </c>
      <c r="G329" s="23"/>
    </row>
    <row r="330" spans="1:7" ht="33.75" x14ac:dyDescent="0.25">
      <c r="A330" s="8">
        <v>323</v>
      </c>
      <c r="B330" s="8" t="s">
        <v>845</v>
      </c>
      <c r="C330" s="8">
        <v>0</v>
      </c>
      <c r="D330" s="8">
        <v>2</v>
      </c>
      <c r="E330" s="8" t="s">
        <v>359</v>
      </c>
      <c r="F330" s="8" t="s">
        <v>9</v>
      </c>
      <c r="G330" s="23"/>
    </row>
    <row r="331" spans="1:7" ht="33.75" x14ac:dyDescent="0.25">
      <c r="A331" s="8">
        <v>324</v>
      </c>
      <c r="B331" s="8" t="s">
        <v>845</v>
      </c>
      <c r="C331" s="8">
        <v>0</v>
      </c>
      <c r="D331" s="8">
        <v>1</v>
      </c>
      <c r="E331" s="8" t="s">
        <v>360</v>
      </c>
      <c r="F331" s="8" t="s">
        <v>9</v>
      </c>
      <c r="G331" s="23"/>
    </row>
    <row r="332" spans="1:7" ht="33.75" x14ac:dyDescent="0.25">
      <c r="A332" s="8">
        <v>325</v>
      </c>
      <c r="B332" s="8" t="s">
        <v>845</v>
      </c>
      <c r="C332" s="8">
        <v>0</v>
      </c>
      <c r="D332" s="8">
        <v>1</v>
      </c>
      <c r="E332" s="8" t="s">
        <v>361</v>
      </c>
      <c r="F332" s="8" t="s">
        <v>9</v>
      </c>
      <c r="G332" s="23"/>
    </row>
    <row r="333" spans="1:7" ht="33.75" x14ac:dyDescent="0.25">
      <c r="A333" s="8">
        <v>326</v>
      </c>
      <c r="B333" s="8" t="s">
        <v>845</v>
      </c>
      <c r="C333" s="8">
        <v>0</v>
      </c>
      <c r="D333" s="8">
        <v>1</v>
      </c>
      <c r="E333" s="8" t="s">
        <v>362</v>
      </c>
      <c r="F333" s="8" t="s">
        <v>9</v>
      </c>
      <c r="G333" s="23"/>
    </row>
    <row r="334" spans="1:7" ht="33.75" x14ac:dyDescent="0.25">
      <c r="A334" s="8">
        <v>327</v>
      </c>
      <c r="B334" s="8" t="s">
        <v>845</v>
      </c>
      <c r="C334" s="8">
        <v>0</v>
      </c>
      <c r="D334" s="8">
        <v>1</v>
      </c>
      <c r="E334" s="8" t="s">
        <v>363</v>
      </c>
      <c r="F334" s="8" t="s">
        <v>9</v>
      </c>
      <c r="G334" s="23"/>
    </row>
    <row r="335" spans="1:7" ht="56.25" x14ac:dyDescent="0.25">
      <c r="A335" s="8">
        <v>328</v>
      </c>
      <c r="B335" s="8" t="s">
        <v>845</v>
      </c>
      <c r="C335" s="8">
        <v>0</v>
      </c>
      <c r="D335" s="8">
        <v>1</v>
      </c>
      <c r="E335" s="8" t="s">
        <v>364</v>
      </c>
      <c r="F335" s="8" t="s">
        <v>9</v>
      </c>
      <c r="G335" s="23"/>
    </row>
    <row r="336" spans="1:7" ht="56.25" x14ac:dyDescent="0.25">
      <c r="A336" s="8">
        <v>329</v>
      </c>
      <c r="B336" s="8" t="s">
        <v>845</v>
      </c>
      <c r="C336" s="8">
        <v>0</v>
      </c>
      <c r="D336" s="8">
        <v>1</v>
      </c>
      <c r="E336" s="8" t="s">
        <v>365</v>
      </c>
      <c r="F336" s="8" t="s">
        <v>9</v>
      </c>
      <c r="G336" s="23"/>
    </row>
    <row r="337" spans="1:7" ht="56.25" x14ac:dyDescent="0.25">
      <c r="A337" s="8">
        <v>330</v>
      </c>
      <c r="B337" s="8" t="s">
        <v>845</v>
      </c>
      <c r="C337" s="8">
        <v>0</v>
      </c>
      <c r="D337" s="8">
        <v>1</v>
      </c>
      <c r="E337" s="8" t="s">
        <v>366</v>
      </c>
      <c r="F337" s="8" t="s">
        <v>9</v>
      </c>
      <c r="G337" s="23"/>
    </row>
    <row r="338" spans="1:7" ht="56.25" x14ac:dyDescent="0.25">
      <c r="A338" s="8">
        <v>331</v>
      </c>
      <c r="B338" s="8" t="s">
        <v>845</v>
      </c>
      <c r="C338" s="8">
        <v>0</v>
      </c>
      <c r="D338" s="8">
        <v>1</v>
      </c>
      <c r="E338" s="8" t="s">
        <v>367</v>
      </c>
      <c r="F338" s="8" t="s">
        <v>9</v>
      </c>
      <c r="G338" s="23"/>
    </row>
    <row r="339" spans="1:7" ht="56.25" x14ac:dyDescent="0.25">
      <c r="A339" s="8">
        <v>332</v>
      </c>
      <c r="B339" s="8" t="s">
        <v>845</v>
      </c>
      <c r="C339" s="8">
        <v>0</v>
      </c>
      <c r="D339" s="8">
        <v>1</v>
      </c>
      <c r="E339" s="8" t="s">
        <v>368</v>
      </c>
      <c r="F339" s="8" t="s">
        <v>9</v>
      </c>
      <c r="G339" s="23"/>
    </row>
    <row r="340" spans="1:7" ht="33.75" x14ac:dyDescent="0.25">
      <c r="A340" s="8">
        <v>333</v>
      </c>
      <c r="B340" s="8" t="s">
        <v>845</v>
      </c>
      <c r="C340" s="8">
        <v>0</v>
      </c>
      <c r="D340" s="8">
        <v>1</v>
      </c>
      <c r="E340" s="8" t="s">
        <v>369</v>
      </c>
      <c r="F340" s="8" t="s">
        <v>9</v>
      </c>
      <c r="G340" s="23"/>
    </row>
    <row r="341" spans="1:7" ht="33.75" x14ac:dyDescent="0.25">
      <c r="A341" s="8">
        <v>334</v>
      </c>
      <c r="B341" s="8" t="s">
        <v>845</v>
      </c>
      <c r="C341" s="8">
        <v>0</v>
      </c>
      <c r="D341" s="8">
        <v>1</v>
      </c>
      <c r="E341" s="8" t="s">
        <v>370</v>
      </c>
      <c r="F341" s="8" t="s">
        <v>9</v>
      </c>
      <c r="G341" s="23"/>
    </row>
    <row r="342" spans="1:7" ht="33.75" x14ac:dyDescent="0.25">
      <c r="A342" s="8">
        <v>335</v>
      </c>
      <c r="B342" s="8" t="s">
        <v>845</v>
      </c>
      <c r="C342" s="8">
        <v>0</v>
      </c>
      <c r="D342" s="8">
        <v>1</v>
      </c>
      <c r="E342" s="8" t="s">
        <v>371</v>
      </c>
      <c r="F342" s="8" t="s">
        <v>9</v>
      </c>
      <c r="G342" s="23"/>
    </row>
    <row r="343" spans="1:7" ht="33.75" x14ac:dyDescent="0.25">
      <c r="A343" s="8">
        <v>336</v>
      </c>
      <c r="B343" s="8" t="s">
        <v>845</v>
      </c>
      <c r="C343" s="8">
        <v>0</v>
      </c>
      <c r="D343" s="8">
        <v>1</v>
      </c>
      <c r="E343" s="8" t="s">
        <v>372</v>
      </c>
      <c r="F343" s="8" t="s">
        <v>9</v>
      </c>
      <c r="G343" s="23"/>
    </row>
    <row r="344" spans="1:7" ht="33.75" x14ac:dyDescent="0.25">
      <c r="A344" s="8">
        <v>337</v>
      </c>
      <c r="B344" s="8" t="s">
        <v>845</v>
      </c>
      <c r="C344" s="8">
        <v>0</v>
      </c>
      <c r="D344" s="8">
        <v>1</v>
      </c>
      <c r="E344" s="8" t="s">
        <v>373</v>
      </c>
      <c r="F344" s="8" t="s">
        <v>9</v>
      </c>
      <c r="G344" s="23"/>
    </row>
    <row r="345" spans="1:7" ht="33.75" x14ac:dyDescent="0.25">
      <c r="A345" s="8">
        <v>338</v>
      </c>
      <c r="B345" s="8" t="s">
        <v>845</v>
      </c>
      <c r="C345" s="8">
        <v>0</v>
      </c>
      <c r="D345" s="8">
        <v>1</v>
      </c>
      <c r="E345" s="8" t="s">
        <v>374</v>
      </c>
      <c r="F345" s="8" t="s">
        <v>9</v>
      </c>
      <c r="G345" s="23"/>
    </row>
    <row r="346" spans="1:7" ht="56.25" x14ac:dyDescent="0.25">
      <c r="A346" s="8">
        <v>339</v>
      </c>
      <c r="B346" s="8" t="s">
        <v>845</v>
      </c>
      <c r="C346" s="8">
        <v>0</v>
      </c>
      <c r="D346" s="8">
        <v>1</v>
      </c>
      <c r="E346" s="8" t="s">
        <v>375</v>
      </c>
      <c r="F346" s="8" t="s">
        <v>9</v>
      </c>
      <c r="G346" s="23"/>
    </row>
    <row r="347" spans="1:7" ht="202.5" x14ac:dyDescent="0.25">
      <c r="A347" s="8">
        <v>340</v>
      </c>
      <c r="B347" s="8" t="s">
        <v>845</v>
      </c>
      <c r="C347" s="8">
        <v>0</v>
      </c>
      <c r="D347" s="8">
        <v>1</v>
      </c>
      <c r="E347" s="8" t="s">
        <v>376</v>
      </c>
      <c r="F347" s="8" t="s">
        <v>9</v>
      </c>
      <c r="G347" s="23"/>
    </row>
    <row r="348" spans="1:7" ht="45" x14ac:dyDescent="0.25">
      <c r="A348" s="8">
        <v>341</v>
      </c>
      <c r="B348" s="8" t="s">
        <v>845</v>
      </c>
      <c r="C348" s="8">
        <v>0</v>
      </c>
      <c r="D348" s="8">
        <v>1</v>
      </c>
      <c r="E348" s="8" t="s">
        <v>377</v>
      </c>
      <c r="F348" s="8" t="s">
        <v>9</v>
      </c>
      <c r="G348" s="23"/>
    </row>
    <row r="349" spans="1:7" ht="45" x14ac:dyDescent="0.25">
      <c r="A349" s="8">
        <v>342</v>
      </c>
      <c r="B349" s="8" t="s">
        <v>845</v>
      </c>
      <c r="C349" s="8">
        <v>0</v>
      </c>
      <c r="D349" s="8">
        <v>1</v>
      </c>
      <c r="E349" s="8" t="s">
        <v>378</v>
      </c>
      <c r="F349" s="8" t="s">
        <v>9</v>
      </c>
      <c r="G349" s="23"/>
    </row>
    <row r="350" spans="1:7" ht="22.5" x14ac:dyDescent="0.25">
      <c r="A350" s="8">
        <v>343</v>
      </c>
      <c r="B350" s="8" t="s">
        <v>845</v>
      </c>
      <c r="C350" s="8">
        <v>0</v>
      </c>
      <c r="D350" s="8">
        <v>1</v>
      </c>
      <c r="E350" s="8" t="s">
        <v>379</v>
      </c>
      <c r="F350" s="8" t="s">
        <v>9</v>
      </c>
      <c r="G350" s="23"/>
    </row>
    <row r="351" spans="1:7" ht="146.25" x14ac:dyDescent="0.25">
      <c r="A351" s="8">
        <v>344</v>
      </c>
      <c r="B351" s="8" t="s">
        <v>845</v>
      </c>
      <c r="C351" s="8">
        <v>0</v>
      </c>
      <c r="D351" s="8">
        <v>1</v>
      </c>
      <c r="E351" s="8" t="s">
        <v>380</v>
      </c>
      <c r="F351" s="8" t="s">
        <v>9</v>
      </c>
      <c r="G351" s="23"/>
    </row>
    <row r="352" spans="1:7" ht="22.5" x14ac:dyDescent="0.25">
      <c r="A352" s="8">
        <v>345</v>
      </c>
      <c r="B352" s="8" t="s">
        <v>845</v>
      </c>
      <c r="C352" s="8">
        <v>0</v>
      </c>
      <c r="D352" s="8">
        <v>1</v>
      </c>
      <c r="E352" s="8" t="s">
        <v>381</v>
      </c>
      <c r="F352" s="8" t="s">
        <v>9</v>
      </c>
      <c r="G352" s="23"/>
    </row>
    <row r="353" spans="1:7" ht="22.5" x14ac:dyDescent="0.25">
      <c r="A353" s="8">
        <v>346</v>
      </c>
      <c r="B353" s="8" t="s">
        <v>845</v>
      </c>
      <c r="C353" s="8">
        <v>0</v>
      </c>
      <c r="D353" s="8">
        <v>1</v>
      </c>
      <c r="E353" s="8" t="s">
        <v>382</v>
      </c>
      <c r="F353" s="8" t="s">
        <v>9</v>
      </c>
      <c r="G353" s="23"/>
    </row>
    <row r="354" spans="1:7" ht="22.5" x14ac:dyDescent="0.25">
      <c r="A354" s="8">
        <v>347</v>
      </c>
      <c r="B354" s="8" t="s">
        <v>845</v>
      </c>
      <c r="C354" s="8">
        <v>0</v>
      </c>
      <c r="D354" s="8">
        <v>1</v>
      </c>
      <c r="E354" s="8" t="s">
        <v>383</v>
      </c>
      <c r="F354" s="8" t="s">
        <v>9</v>
      </c>
      <c r="G354" s="23"/>
    </row>
    <row r="355" spans="1:7" ht="33.75" x14ac:dyDescent="0.25">
      <c r="A355" s="8">
        <v>348</v>
      </c>
      <c r="B355" s="8" t="s">
        <v>845</v>
      </c>
      <c r="C355" s="8">
        <v>0</v>
      </c>
      <c r="D355" s="8">
        <v>1</v>
      </c>
      <c r="E355" s="8" t="s">
        <v>384</v>
      </c>
      <c r="F355" s="8" t="s">
        <v>9</v>
      </c>
      <c r="G355" s="23"/>
    </row>
    <row r="356" spans="1:7" ht="33.75" x14ac:dyDescent="0.25">
      <c r="A356" s="8">
        <v>349</v>
      </c>
      <c r="B356" s="8" t="s">
        <v>845</v>
      </c>
      <c r="C356" s="8">
        <v>0</v>
      </c>
      <c r="D356" s="8">
        <v>1</v>
      </c>
      <c r="E356" s="8" t="s">
        <v>385</v>
      </c>
      <c r="F356" s="8" t="s">
        <v>9</v>
      </c>
      <c r="G356" s="23"/>
    </row>
    <row r="357" spans="1:7" ht="33.75" x14ac:dyDescent="0.25">
      <c r="A357" s="8">
        <v>350</v>
      </c>
      <c r="B357" s="8" t="s">
        <v>845</v>
      </c>
      <c r="C357" s="8">
        <v>0</v>
      </c>
      <c r="D357" s="8">
        <v>1</v>
      </c>
      <c r="E357" s="8" t="s">
        <v>386</v>
      </c>
      <c r="F357" s="8" t="s">
        <v>9</v>
      </c>
      <c r="G357" s="23"/>
    </row>
    <row r="358" spans="1:7" ht="33.75" x14ac:dyDescent="0.25">
      <c r="A358" s="8">
        <v>351</v>
      </c>
      <c r="B358" s="8" t="s">
        <v>845</v>
      </c>
      <c r="C358" s="8">
        <v>0</v>
      </c>
      <c r="D358" s="8">
        <v>2</v>
      </c>
      <c r="E358" s="8" t="s">
        <v>387</v>
      </c>
      <c r="F358" s="8" t="s">
        <v>9</v>
      </c>
      <c r="G358" s="23"/>
    </row>
    <row r="359" spans="1:7" ht="45" x14ac:dyDescent="0.25">
      <c r="A359" s="8">
        <v>352</v>
      </c>
      <c r="B359" s="8" t="s">
        <v>845</v>
      </c>
      <c r="C359" s="8">
        <v>0</v>
      </c>
      <c r="D359" s="8">
        <v>1</v>
      </c>
      <c r="E359" s="8" t="s">
        <v>388</v>
      </c>
      <c r="F359" s="8" t="s">
        <v>9</v>
      </c>
      <c r="G359" s="23"/>
    </row>
    <row r="360" spans="1:7" ht="123.75" x14ac:dyDescent="0.25">
      <c r="A360" s="8">
        <v>353</v>
      </c>
      <c r="B360" s="8" t="s">
        <v>845</v>
      </c>
      <c r="C360" s="8">
        <v>0</v>
      </c>
      <c r="D360" s="8">
        <v>10</v>
      </c>
      <c r="E360" s="8" t="s">
        <v>389</v>
      </c>
      <c r="F360" s="8" t="s">
        <v>9</v>
      </c>
      <c r="G360" s="23"/>
    </row>
    <row r="361" spans="1:7" ht="33.75" x14ac:dyDescent="0.25">
      <c r="A361" s="8">
        <v>354</v>
      </c>
      <c r="B361" s="8" t="s">
        <v>845</v>
      </c>
      <c r="C361" s="8">
        <v>0</v>
      </c>
      <c r="D361" s="8">
        <v>1</v>
      </c>
      <c r="E361" s="8" t="s">
        <v>390</v>
      </c>
      <c r="F361" s="8" t="s">
        <v>9</v>
      </c>
      <c r="G361" s="23"/>
    </row>
    <row r="362" spans="1:7" ht="56.25" x14ac:dyDescent="0.25">
      <c r="A362" s="8">
        <v>355</v>
      </c>
      <c r="B362" s="8" t="s">
        <v>845</v>
      </c>
      <c r="C362" s="8">
        <v>0</v>
      </c>
      <c r="D362" s="8">
        <v>1</v>
      </c>
      <c r="E362" s="8" t="s">
        <v>391</v>
      </c>
      <c r="F362" s="8" t="s">
        <v>9</v>
      </c>
      <c r="G362" s="23"/>
    </row>
    <row r="363" spans="1:7" ht="56.25" x14ac:dyDescent="0.25">
      <c r="A363" s="8">
        <v>356</v>
      </c>
      <c r="B363" s="8" t="s">
        <v>845</v>
      </c>
      <c r="C363" s="8">
        <v>0</v>
      </c>
      <c r="D363" s="8">
        <v>1</v>
      </c>
      <c r="E363" s="8" t="s">
        <v>392</v>
      </c>
      <c r="F363" s="8" t="s">
        <v>9</v>
      </c>
      <c r="G363" s="23"/>
    </row>
    <row r="364" spans="1:7" ht="78.75" x14ac:dyDescent="0.25">
      <c r="A364" s="8">
        <v>357</v>
      </c>
      <c r="B364" s="8" t="s">
        <v>845</v>
      </c>
      <c r="C364" s="8">
        <v>0</v>
      </c>
      <c r="D364" s="8">
        <v>2</v>
      </c>
      <c r="E364" s="8" t="s">
        <v>393</v>
      </c>
      <c r="F364" s="8" t="s">
        <v>9</v>
      </c>
      <c r="G364" s="23"/>
    </row>
    <row r="365" spans="1:7" ht="371.25" x14ac:dyDescent="0.25">
      <c r="A365" s="8">
        <v>358</v>
      </c>
      <c r="B365" s="8" t="s">
        <v>845</v>
      </c>
      <c r="C365" s="8">
        <v>0</v>
      </c>
      <c r="D365" s="8">
        <v>2</v>
      </c>
      <c r="E365" s="8" t="s">
        <v>394</v>
      </c>
      <c r="F365" s="8" t="s">
        <v>6</v>
      </c>
      <c r="G365" s="23"/>
    </row>
    <row r="366" spans="1:7" ht="112.5" x14ac:dyDescent="0.25">
      <c r="A366" s="8">
        <v>359</v>
      </c>
      <c r="B366" s="8" t="s">
        <v>845</v>
      </c>
      <c r="C366" s="8">
        <v>0</v>
      </c>
      <c r="D366" s="8">
        <v>1</v>
      </c>
      <c r="E366" s="8" t="s">
        <v>395</v>
      </c>
      <c r="F366" s="8" t="s">
        <v>6</v>
      </c>
      <c r="G366" s="23"/>
    </row>
    <row r="367" spans="1:7" ht="409.5" x14ac:dyDescent="0.25">
      <c r="A367" s="8">
        <v>360</v>
      </c>
      <c r="B367" s="8" t="s">
        <v>845</v>
      </c>
      <c r="C367" s="8">
        <v>0</v>
      </c>
      <c r="D367" s="8">
        <v>1</v>
      </c>
      <c r="E367" s="8" t="s">
        <v>396</v>
      </c>
      <c r="F367" s="8" t="s">
        <v>6</v>
      </c>
      <c r="G367" s="23"/>
    </row>
    <row r="368" spans="1:7" ht="33.75" x14ac:dyDescent="0.25">
      <c r="A368" s="8">
        <v>361</v>
      </c>
      <c r="B368" s="8" t="s">
        <v>845</v>
      </c>
      <c r="C368" s="8">
        <v>0</v>
      </c>
      <c r="D368" s="8">
        <v>1</v>
      </c>
      <c r="E368" s="8" t="s">
        <v>397</v>
      </c>
      <c r="F368" s="8" t="s">
        <v>9</v>
      </c>
      <c r="G368" s="23"/>
    </row>
    <row r="369" spans="1:7" ht="33.75" x14ac:dyDescent="0.25">
      <c r="A369" s="8">
        <v>362</v>
      </c>
      <c r="B369" s="8" t="s">
        <v>845</v>
      </c>
      <c r="C369" s="8">
        <v>0</v>
      </c>
      <c r="D369" s="8">
        <v>1</v>
      </c>
      <c r="E369" s="8" t="s">
        <v>398</v>
      </c>
      <c r="F369" s="8" t="s">
        <v>9</v>
      </c>
      <c r="G369" s="23"/>
    </row>
    <row r="370" spans="1:7" ht="33.75" x14ac:dyDescent="0.25">
      <c r="A370" s="8">
        <v>363</v>
      </c>
      <c r="B370" s="8" t="s">
        <v>845</v>
      </c>
      <c r="C370" s="8">
        <v>0</v>
      </c>
      <c r="D370" s="8">
        <v>1</v>
      </c>
      <c r="E370" s="8" t="s">
        <v>399</v>
      </c>
      <c r="F370" s="8" t="s">
        <v>9</v>
      </c>
      <c r="G370" s="23"/>
    </row>
    <row r="371" spans="1:7" ht="56.25" x14ac:dyDescent="0.25">
      <c r="A371" s="8">
        <v>364</v>
      </c>
      <c r="B371" s="8" t="s">
        <v>845</v>
      </c>
      <c r="C371" s="8">
        <v>0</v>
      </c>
      <c r="D371" s="8">
        <v>1</v>
      </c>
      <c r="E371" s="8" t="s">
        <v>400</v>
      </c>
      <c r="F371" s="8" t="s">
        <v>9</v>
      </c>
      <c r="G371" s="23"/>
    </row>
    <row r="372" spans="1:7" ht="33.75" x14ac:dyDescent="0.25">
      <c r="A372" s="8">
        <v>365</v>
      </c>
      <c r="B372" s="8" t="s">
        <v>845</v>
      </c>
      <c r="C372" s="8">
        <v>0</v>
      </c>
      <c r="D372" s="8">
        <v>1</v>
      </c>
      <c r="E372" s="8" t="s">
        <v>401</v>
      </c>
      <c r="F372" s="8" t="s">
        <v>9</v>
      </c>
      <c r="G372" s="23"/>
    </row>
    <row r="373" spans="1:7" ht="236.25" x14ac:dyDescent="0.25">
      <c r="A373" s="8">
        <v>366</v>
      </c>
      <c r="B373" s="8" t="s">
        <v>845</v>
      </c>
      <c r="C373" s="8">
        <v>0</v>
      </c>
      <c r="D373" s="8">
        <v>1</v>
      </c>
      <c r="E373" s="8" t="s">
        <v>402</v>
      </c>
      <c r="F373" s="8" t="s">
        <v>9</v>
      </c>
      <c r="G373" s="23"/>
    </row>
    <row r="374" spans="1:7" ht="45" x14ac:dyDescent="0.25">
      <c r="A374" s="8">
        <v>367</v>
      </c>
      <c r="B374" s="8" t="s">
        <v>845</v>
      </c>
      <c r="C374" s="8">
        <v>0</v>
      </c>
      <c r="D374" s="8">
        <v>1</v>
      </c>
      <c r="E374" s="8" t="s">
        <v>403</v>
      </c>
      <c r="F374" s="8" t="s">
        <v>9</v>
      </c>
      <c r="G374" s="23"/>
    </row>
    <row r="375" spans="1:7" ht="45" x14ac:dyDescent="0.25">
      <c r="A375" s="8">
        <v>368</v>
      </c>
      <c r="B375" s="8" t="s">
        <v>845</v>
      </c>
      <c r="C375" s="8">
        <v>0</v>
      </c>
      <c r="D375" s="8">
        <v>1</v>
      </c>
      <c r="E375" s="8" t="s">
        <v>404</v>
      </c>
      <c r="F375" s="8" t="s">
        <v>6</v>
      </c>
      <c r="G375" s="23"/>
    </row>
    <row r="376" spans="1:7" ht="78.75" x14ac:dyDescent="0.25">
      <c r="A376" s="8">
        <v>369</v>
      </c>
      <c r="B376" s="8" t="s">
        <v>845</v>
      </c>
      <c r="C376" s="8">
        <v>0</v>
      </c>
      <c r="D376" s="8">
        <v>1</v>
      </c>
      <c r="E376" s="8" t="s">
        <v>405</v>
      </c>
      <c r="F376" s="8" t="s">
        <v>6</v>
      </c>
      <c r="G376" s="23"/>
    </row>
    <row r="377" spans="1:7" ht="101.25" x14ac:dyDescent="0.25">
      <c r="A377" s="8">
        <v>370</v>
      </c>
      <c r="B377" s="8" t="s">
        <v>845</v>
      </c>
      <c r="C377" s="8">
        <v>0</v>
      </c>
      <c r="D377" s="8">
        <v>1</v>
      </c>
      <c r="E377" s="8" t="s">
        <v>406</v>
      </c>
      <c r="F377" s="8" t="s">
        <v>6</v>
      </c>
      <c r="G377" s="23"/>
    </row>
    <row r="378" spans="1:7" ht="326.25" x14ac:dyDescent="0.25">
      <c r="A378" s="8">
        <v>371</v>
      </c>
      <c r="B378" s="8" t="s">
        <v>845</v>
      </c>
      <c r="C378" s="8">
        <v>0</v>
      </c>
      <c r="D378" s="8">
        <v>13</v>
      </c>
      <c r="E378" s="8" t="s">
        <v>407</v>
      </c>
      <c r="F378" s="8" t="s">
        <v>6</v>
      </c>
      <c r="G378" s="23"/>
    </row>
    <row r="379" spans="1:7" ht="281.25" x14ac:dyDescent="0.25">
      <c r="A379" s="8">
        <v>372</v>
      </c>
      <c r="B379" s="8" t="s">
        <v>845</v>
      </c>
      <c r="C379" s="8">
        <v>0</v>
      </c>
      <c r="D379" s="8">
        <v>2</v>
      </c>
      <c r="E379" s="8" t="s">
        <v>408</v>
      </c>
      <c r="F379" s="8" t="s">
        <v>6</v>
      </c>
      <c r="G379" s="23"/>
    </row>
    <row r="380" spans="1:7" ht="112.5" x14ac:dyDescent="0.25">
      <c r="A380" s="8">
        <v>373</v>
      </c>
      <c r="B380" s="8" t="s">
        <v>845</v>
      </c>
      <c r="C380" s="8">
        <v>0</v>
      </c>
      <c r="D380" s="8">
        <v>1</v>
      </c>
      <c r="E380" s="8" t="s">
        <v>409</v>
      </c>
      <c r="F380" s="8" t="s">
        <v>6</v>
      </c>
      <c r="G380" s="23"/>
    </row>
    <row r="381" spans="1:7" ht="33.75" x14ac:dyDescent="0.25">
      <c r="A381" s="8">
        <v>374</v>
      </c>
      <c r="B381" s="8" t="s">
        <v>845</v>
      </c>
      <c r="C381" s="8">
        <v>0</v>
      </c>
      <c r="D381" s="8">
        <v>1</v>
      </c>
      <c r="E381" s="8" t="s">
        <v>410</v>
      </c>
      <c r="F381" s="8" t="s">
        <v>6</v>
      </c>
      <c r="G381" s="23"/>
    </row>
    <row r="382" spans="1:7" ht="90" x14ac:dyDescent="0.25">
      <c r="A382" s="8">
        <v>375</v>
      </c>
      <c r="B382" s="8" t="s">
        <v>845</v>
      </c>
      <c r="C382" s="8">
        <v>0</v>
      </c>
      <c r="D382" s="8">
        <v>1</v>
      </c>
      <c r="E382" s="8" t="s">
        <v>411</v>
      </c>
      <c r="F382" s="8" t="s">
        <v>6</v>
      </c>
      <c r="G382" s="23"/>
    </row>
    <row r="383" spans="1:7" ht="56.25" x14ac:dyDescent="0.25">
      <c r="A383" s="8">
        <v>376</v>
      </c>
      <c r="B383" s="8" t="s">
        <v>845</v>
      </c>
      <c r="C383" s="8">
        <v>0</v>
      </c>
      <c r="D383" s="8">
        <v>1</v>
      </c>
      <c r="E383" s="8" t="s">
        <v>412</v>
      </c>
      <c r="F383" s="8" t="s">
        <v>9</v>
      </c>
      <c r="G383" s="23"/>
    </row>
    <row r="384" spans="1:7" ht="78.75" x14ac:dyDescent="0.25">
      <c r="A384" s="8">
        <v>377</v>
      </c>
      <c r="B384" s="8" t="s">
        <v>845</v>
      </c>
      <c r="C384" s="8">
        <v>0</v>
      </c>
      <c r="D384" s="8">
        <v>1</v>
      </c>
      <c r="E384" s="8" t="s">
        <v>413</v>
      </c>
      <c r="F384" s="8" t="s">
        <v>9</v>
      </c>
      <c r="G384" s="23"/>
    </row>
    <row r="385" spans="1:7" ht="33.75" x14ac:dyDescent="0.25">
      <c r="A385" s="8">
        <v>378</v>
      </c>
      <c r="B385" s="8" t="s">
        <v>845</v>
      </c>
      <c r="C385" s="8">
        <v>0</v>
      </c>
      <c r="D385" s="8">
        <v>1</v>
      </c>
      <c r="E385" s="8" t="s">
        <v>414</v>
      </c>
      <c r="F385" s="8" t="s">
        <v>9</v>
      </c>
      <c r="G385" s="23"/>
    </row>
    <row r="386" spans="1:7" ht="22.5" x14ac:dyDescent="0.25">
      <c r="A386" s="8">
        <v>379</v>
      </c>
      <c r="B386" s="8" t="s">
        <v>845</v>
      </c>
      <c r="C386" s="8">
        <v>0</v>
      </c>
      <c r="D386" s="8">
        <v>1</v>
      </c>
      <c r="E386" s="8" t="s">
        <v>415</v>
      </c>
      <c r="F386" s="8" t="s">
        <v>9</v>
      </c>
      <c r="G386" s="23"/>
    </row>
    <row r="387" spans="1:7" ht="22.5" x14ac:dyDescent="0.25">
      <c r="A387" s="8">
        <v>380</v>
      </c>
      <c r="B387" s="8" t="s">
        <v>845</v>
      </c>
      <c r="C387" s="8">
        <v>0</v>
      </c>
      <c r="D387" s="8">
        <v>1</v>
      </c>
      <c r="E387" s="8" t="s">
        <v>416</v>
      </c>
      <c r="F387" s="8" t="s">
        <v>9</v>
      </c>
      <c r="G387" s="23"/>
    </row>
    <row r="388" spans="1:7" ht="33.75" x14ac:dyDescent="0.25">
      <c r="A388" s="8">
        <v>381</v>
      </c>
      <c r="B388" s="8" t="s">
        <v>845</v>
      </c>
      <c r="C388" s="8">
        <v>0</v>
      </c>
      <c r="D388" s="8">
        <v>1</v>
      </c>
      <c r="E388" s="8" t="s">
        <v>417</v>
      </c>
      <c r="F388" s="8" t="s">
        <v>9</v>
      </c>
      <c r="G388" s="23"/>
    </row>
    <row r="389" spans="1:7" ht="45" x14ac:dyDescent="0.25">
      <c r="A389" s="8">
        <v>382</v>
      </c>
      <c r="B389" s="8" t="s">
        <v>845</v>
      </c>
      <c r="C389" s="8">
        <v>0</v>
      </c>
      <c r="D389" s="8">
        <v>1</v>
      </c>
      <c r="E389" s="8" t="s">
        <v>418</v>
      </c>
      <c r="F389" s="8" t="s">
        <v>9</v>
      </c>
      <c r="G389" s="23"/>
    </row>
    <row r="390" spans="1:7" ht="56.25" x14ac:dyDescent="0.25">
      <c r="A390" s="8">
        <v>383</v>
      </c>
      <c r="B390" s="8" t="s">
        <v>845</v>
      </c>
      <c r="C390" s="8">
        <v>0</v>
      </c>
      <c r="D390" s="8">
        <v>1</v>
      </c>
      <c r="E390" s="8" t="s">
        <v>419</v>
      </c>
      <c r="F390" s="8" t="s">
        <v>9</v>
      </c>
      <c r="G390" s="23"/>
    </row>
    <row r="391" spans="1:7" ht="56.25" x14ac:dyDescent="0.25">
      <c r="A391" s="8">
        <v>384</v>
      </c>
      <c r="B391" s="8" t="s">
        <v>845</v>
      </c>
      <c r="C391" s="8">
        <v>0</v>
      </c>
      <c r="D391" s="8">
        <v>1</v>
      </c>
      <c r="E391" s="8" t="s">
        <v>420</v>
      </c>
      <c r="F391" s="8" t="s">
        <v>9</v>
      </c>
      <c r="G391" s="23"/>
    </row>
    <row r="392" spans="1:7" ht="258.75" x14ac:dyDescent="0.25">
      <c r="A392" s="8">
        <v>385</v>
      </c>
      <c r="B392" s="8" t="s">
        <v>845</v>
      </c>
      <c r="C392" s="8">
        <v>0</v>
      </c>
      <c r="D392" s="8">
        <v>1</v>
      </c>
      <c r="E392" s="8" t="s">
        <v>421</v>
      </c>
      <c r="F392" s="8" t="s">
        <v>6</v>
      </c>
      <c r="G392" s="23"/>
    </row>
    <row r="393" spans="1:7" ht="225" x14ac:dyDescent="0.25">
      <c r="A393" s="8">
        <v>386</v>
      </c>
      <c r="B393" s="8" t="s">
        <v>845</v>
      </c>
      <c r="C393" s="8">
        <v>0</v>
      </c>
      <c r="D393" s="8">
        <v>1</v>
      </c>
      <c r="E393" s="8" t="s">
        <v>422</v>
      </c>
      <c r="F393" s="8" t="s">
        <v>6</v>
      </c>
      <c r="G393" s="23"/>
    </row>
    <row r="394" spans="1:7" ht="112.5" x14ac:dyDescent="0.25">
      <c r="A394" s="8">
        <v>387</v>
      </c>
      <c r="B394" s="8" t="s">
        <v>845</v>
      </c>
      <c r="C394" s="8">
        <v>0</v>
      </c>
      <c r="D394" s="8">
        <v>1</v>
      </c>
      <c r="E394" s="8" t="s">
        <v>423</v>
      </c>
      <c r="F394" s="8" t="s">
        <v>6</v>
      </c>
      <c r="G394" s="23"/>
    </row>
    <row r="395" spans="1:7" ht="315" x14ac:dyDescent="0.25">
      <c r="A395" s="8">
        <v>388</v>
      </c>
      <c r="B395" s="8" t="s">
        <v>845</v>
      </c>
      <c r="C395" s="8">
        <v>0</v>
      </c>
      <c r="D395" s="8">
        <v>2</v>
      </c>
      <c r="E395" s="8" t="s">
        <v>424</v>
      </c>
      <c r="F395" s="8" t="s">
        <v>6</v>
      </c>
      <c r="G395" s="23"/>
    </row>
    <row r="396" spans="1:7" ht="45" x14ac:dyDescent="0.25">
      <c r="A396" s="8">
        <v>389</v>
      </c>
      <c r="B396" s="8" t="s">
        <v>845</v>
      </c>
      <c r="C396" s="8">
        <v>0</v>
      </c>
      <c r="D396" s="8">
        <v>1</v>
      </c>
      <c r="E396" s="8" t="s">
        <v>425</v>
      </c>
      <c r="F396" s="8" t="s">
        <v>9</v>
      </c>
      <c r="G396" s="23"/>
    </row>
    <row r="397" spans="1:7" ht="22.5" x14ac:dyDescent="0.25">
      <c r="A397" s="8">
        <v>390</v>
      </c>
      <c r="B397" s="8" t="s">
        <v>845</v>
      </c>
      <c r="C397" s="8">
        <v>0</v>
      </c>
      <c r="D397" s="8">
        <v>1</v>
      </c>
      <c r="E397" s="8" t="s">
        <v>426</v>
      </c>
      <c r="F397" s="8" t="s">
        <v>9</v>
      </c>
      <c r="G397" s="23"/>
    </row>
    <row r="398" spans="1:7" ht="409.5" x14ac:dyDescent="0.25">
      <c r="A398" s="8">
        <v>391</v>
      </c>
      <c r="B398" s="8" t="s">
        <v>845</v>
      </c>
      <c r="C398" s="8">
        <v>0</v>
      </c>
      <c r="D398" s="8">
        <v>1</v>
      </c>
      <c r="E398" s="8" t="s">
        <v>427</v>
      </c>
      <c r="F398" s="8" t="s">
        <v>6</v>
      </c>
      <c r="G398" s="23"/>
    </row>
    <row r="399" spans="1:7" ht="56.25" x14ac:dyDescent="0.25">
      <c r="A399" s="8">
        <v>392</v>
      </c>
      <c r="B399" s="8" t="s">
        <v>845</v>
      </c>
      <c r="C399" s="8">
        <v>0</v>
      </c>
      <c r="D399" s="8">
        <v>1</v>
      </c>
      <c r="E399" s="8" t="s">
        <v>428</v>
      </c>
      <c r="F399" s="8" t="s">
        <v>6</v>
      </c>
      <c r="G399" s="23"/>
    </row>
    <row r="400" spans="1:7" ht="157.5" x14ac:dyDescent="0.25">
      <c r="A400" s="8">
        <v>393</v>
      </c>
      <c r="B400" s="8" t="s">
        <v>845</v>
      </c>
      <c r="C400" s="8">
        <v>0</v>
      </c>
      <c r="D400" s="8">
        <v>1</v>
      </c>
      <c r="E400" s="8" t="s">
        <v>429</v>
      </c>
      <c r="F400" s="8" t="s">
        <v>6</v>
      </c>
      <c r="G400" s="23"/>
    </row>
    <row r="401" spans="1:7" ht="112.5" x14ac:dyDescent="0.25">
      <c r="A401" s="8">
        <v>394</v>
      </c>
      <c r="B401" s="8" t="s">
        <v>845</v>
      </c>
      <c r="C401" s="8">
        <v>0</v>
      </c>
      <c r="D401" s="8">
        <v>1</v>
      </c>
      <c r="E401" s="8" t="s">
        <v>430</v>
      </c>
      <c r="F401" s="8" t="s">
        <v>6</v>
      </c>
      <c r="G401" s="23"/>
    </row>
    <row r="402" spans="1:7" ht="45" x14ac:dyDescent="0.25">
      <c r="A402" s="8">
        <v>395</v>
      </c>
      <c r="B402" s="8" t="s">
        <v>845</v>
      </c>
      <c r="C402" s="8">
        <v>0</v>
      </c>
      <c r="D402" s="8">
        <v>1</v>
      </c>
      <c r="E402" s="8" t="s">
        <v>431</v>
      </c>
      <c r="F402" s="8" t="s">
        <v>6</v>
      </c>
      <c r="G402" s="23"/>
    </row>
    <row r="403" spans="1:7" ht="409.5" x14ac:dyDescent="0.25">
      <c r="A403" s="8">
        <v>396</v>
      </c>
      <c r="B403" s="8" t="s">
        <v>845</v>
      </c>
      <c r="C403" s="8">
        <v>0</v>
      </c>
      <c r="D403" s="8">
        <v>4</v>
      </c>
      <c r="E403" s="8" t="s">
        <v>432</v>
      </c>
      <c r="F403" s="8" t="s">
        <v>6</v>
      </c>
      <c r="G403" s="23"/>
    </row>
    <row r="404" spans="1:7" ht="168.75" x14ac:dyDescent="0.25">
      <c r="A404" s="8">
        <v>397</v>
      </c>
      <c r="B404" s="8" t="s">
        <v>845</v>
      </c>
      <c r="C404" s="8">
        <v>0</v>
      </c>
      <c r="D404" s="8">
        <v>1</v>
      </c>
      <c r="E404" s="8" t="s">
        <v>433</v>
      </c>
      <c r="F404" s="8" t="s">
        <v>6</v>
      </c>
      <c r="G404" s="23"/>
    </row>
    <row r="405" spans="1:7" ht="409.5" x14ac:dyDescent="0.25">
      <c r="A405" s="8">
        <v>398</v>
      </c>
      <c r="B405" s="8" t="s">
        <v>845</v>
      </c>
      <c r="C405" s="8">
        <v>0</v>
      </c>
      <c r="D405" s="8">
        <v>13</v>
      </c>
      <c r="E405" s="8" t="s">
        <v>434</v>
      </c>
      <c r="F405" s="8" t="s">
        <v>6</v>
      </c>
      <c r="G405" s="23"/>
    </row>
    <row r="406" spans="1:7" ht="45" x14ac:dyDescent="0.25">
      <c r="A406" s="8">
        <v>399</v>
      </c>
      <c r="B406" s="8" t="s">
        <v>845</v>
      </c>
      <c r="C406" s="8">
        <v>0</v>
      </c>
      <c r="D406" s="8">
        <v>2</v>
      </c>
      <c r="E406" s="8" t="s">
        <v>435</v>
      </c>
      <c r="F406" s="8" t="s">
        <v>9</v>
      </c>
      <c r="G406" s="23"/>
    </row>
    <row r="407" spans="1:7" ht="393.75" x14ac:dyDescent="0.25">
      <c r="A407" s="8">
        <v>400</v>
      </c>
      <c r="B407" s="8" t="s">
        <v>845</v>
      </c>
      <c r="C407" s="8">
        <v>0</v>
      </c>
      <c r="D407" s="8">
        <v>1</v>
      </c>
      <c r="E407" s="8" t="s">
        <v>436</v>
      </c>
      <c r="F407" s="8" t="s">
        <v>6</v>
      </c>
      <c r="G407" s="23"/>
    </row>
    <row r="408" spans="1:7" ht="56.25" x14ac:dyDescent="0.25">
      <c r="A408" s="8">
        <v>401</v>
      </c>
      <c r="B408" s="8" t="s">
        <v>845</v>
      </c>
      <c r="C408" s="8">
        <v>0</v>
      </c>
      <c r="D408" s="8">
        <v>1</v>
      </c>
      <c r="E408" s="8" t="s">
        <v>437</v>
      </c>
      <c r="F408" s="8" t="s">
        <v>9</v>
      </c>
      <c r="G408" s="23"/>
    </row>
    <row r="409" spans="1:7" ht="45" x14ac:dyDescent="0.25">
      <c r="A409" s="8">
        <v>402</v>
      </c>
      <c r="B409" s="8" t="s">
        <v>845</v>
      </c>
      <c r="C409" s="8">
        <v>0</v>
      </c>
      <c r="D409" s="8">
        <v>2</v>
      </c>
      <c r="E409" s="8" t="s">
        <v>438</v>
      </c>
      <c r="F409" s="8" t="s">
        <v>9</v>
      </c>
      <c r="G409" s="23"/>
    </row>
    <row r="410" spans="1:7" ht="45" x14ac:dyDescent="0.25">
      <c r="A410" s="8">
        <v>403</v>
      </c>
      <c r="B410" s="8" t="s">
        <v>845</v>
      </c>
      <c r="C410" s="8">
        <v>0</v>
      </c>
      <c r="D410" s="8">
        <v>1</v>
      </c>
      <c r="E410" s="8" t="s">
        <v>439</v>
      </c>
      <c r="F410" s="8" t="s">
        <v>9</v>
      </c>
      <c r="G410" s="23"/>
    </row>
    <row r="411" spans="1:7" ht="56.25" x14ac:dyDescent="0.25">
      <c r="A411" s="8">
        <v>404</v>
      </c>
      <c r="B411" s="8" t="s">
        <v>845</v>
      </c>
      <c r="C411" s="8">
        <v>0</v>
      </c>
      <c r="D411" s="8">
        <v>1</v>
      </c>
      <c r="E411" s="8" t="s">
        <v>440</v>
      </c>
      <c r="F411" s="8" t="s">
        <v>6</v>
      </c>
      <c r="G411" s="23"/>
    </row>
    <row r="412" spans="1:7" ht="78.75" x14ac:dyDescent="0.25">
      <c r="A412" s="8">
        <v>405</v>
      </c>
      <c r="B412" s="8" t="s">
        <v>845</v>
      </c>
      <c r="C412" s="8">
        <v>0</v>
      </c>
      <c r="D412" s="8">
        <v>2</v>
      </c>
      <c r="E412" s="8" t="s">
        <v>441</v>
      </c>
      <c r="F412" s="8" t="s">
        <v>9</v>
      </c>
      <c r="G412" s="23"/>
    </row>
    <row r="413" spans="1:7" ht="56.25" x14ac:dyDescent="0.25">
      <c r="A413" s="8">
        <v>406</v>
      </c>
      <c r="B413" s="8" t="s">
        <v>845</v>
      </c>
      <c r="C413" s="8">
        <v>0</v>
      </c>
      <c r="D413" s="8">
        <v>2</v>
      </c>
      <c r="E413" s="8" t="s">
        <v>442</v>
      </c>
      <c r="F413" s="8" t="s">
        <v>9</v>
      </c>
      <c r="G413" s="23"/>
    </row>
    <row r="414" spans="1:7" ht="135" x14ac:dyDescent="0.25">
      <c r="A414" s="8">
        <v>407</v>
      </c>
      <c r="B414" s="8" t="s">
        <v>845</v>
      </c>
      <c r="C414" s="8">
        <v>0</v>
      </c>
      <c r="D414" s="8">
        <v>1</v>
      </c>
      <c r="E414" s="8" t="s">
        <v>443</v>
      </c>
      <c r="F414" s="8" t="s">
        <v>9</v>
      </c>
      <c r="G414" s="23"/>
    </row>
    <row r="415" spans="1:7" ht="56.25" x14ac:dyDescent="0.25">
      <c r="A415" s="8">
        <v>408</v>
      </c>
      <c r="B415" s="8" t="s">
        <v>845</v>
      </c>
      <c r="C415" s="8">
        <v>0</v>
      </c>
      <c r="D415" s="8">
        <v>1</v>
      </c>
      <c r="E415" s="8" t="s">
        <v>444</v>
      </c>
      <c r="F415" s="8" t="s">
        <v>6</v>
      </c>
      <c r="G415" s="23"/>
    </row>
    <row r="416" spans="1:7" ht="33.75" x14ac:dyDescent="0.25">
      <c r="A416" s="8">
        <v>409</v>
      </c>
      <c r="B416" s="8" t="s">
        <v>845</v>
      </c>
      <c r="C416" s="8">
        <v>0</v>
      </c>
      <c r="D416" s="8">
        <v>2</v>
      </c>
      <c r="E416" s="8" t="s">
        <v>445</v>
      </c>
      <c r="F416" s="8" t="s">
        <v>9</v>
      </c>
      <c r="G416" s="23"/>
    </row>
    <row r="417" spans="1:7" ht="56.25" x14ac:dyDescent="0.25">
      <c r="A417" s="8">
        <v>410</v>
      </c>
      <c r="B417" s="8" t="s">
        <v>845</v>
      </c>
      <c r="C417" s="8">
        <v>0</v>
      </c>
      <c r="D417" s="8">
        <v>1</v>
      </c>
      <c r="E417" s="8" t="s">
        <v>446</v>
      </c>
      <c r="F417" s="8" t="s">
        <v>9</v>
      </c>
      <c r="G417" s="23"/>
    </row>
    <row r="418" spans="1:7" ht="56.25" x14ac:dyDescent="0.25">
      <c r="A418" s="8">
        <v>411</v>
      </c>
      <c r="B418" s="8" t="s">
        <v>845</v>
      </c>
      <c r="C418" s="8">
        <v>0</v>
      </c>
      <c r="D418" s="8">
        <v>1</v>
      </c>
      <c r="E418" s="8" t="s">
        <v>447</v>
      </c>
      <c r="F418" s="8" t="s">
        <v>9</v>
      </c>
      <c r="G418" s="23"/>
    </row>
    <row r="419" spans="1:7" ht="56.25" x14ac:dyDescent="0.25">
      <c r="A419" s="8">
        <v>412</v>
      </c>
      <c r="B419" s="8" t="s">
        <v>845</v>
      </c>
      <c r="C419" s="8">
        <v>0</v>
      </c>
      <c r="D419" s="8">
        <v>1</v>
      </c>
      <c r="E419" s="8" t="s">
        <v>448</v>
      </c>
      <c r="F419" s="8" t="s">
        <v>9</v>
      </c>
      <c r="G419" s="23"/>
    </row>
    <row r="420" spans="1:7" ht="45" x14ac:dyDescent="0.25">
      <c r="A420" s="8">
        <v>413</v>
      </c>
      <c r="B420" s="8" t="s">
        <v>845</v>
      </c>
      <c r="C420" s="8">
        <v>0</v>
      </c>
      <c r="D420" s="8">
        <v>2</v>
      </c>
      <c r="E420" s="8" t="s">
        <v>449</v>
      </c>
      <c r="F420" s="8" t="s">
        <v>9</v>
      </c>
      <c r="G420" s="23"/>
    </row>
    <row r="421" spans="1:7" ht="22.5" x14ac:dyDescent="0.25">
      <c r="A421" s="8">
        <v>414</v>
      </c>
      <c r="B421" s="8" t="s">
        <v>845</v>
      </c>
      <c r="C421" s="8">
        <v>0</v>
      </c>
      <c r="D421" s="8">
        <v>1</v>
      </c>
      <c r="E421" s="8" t="s">
        <v>450</v>
      </c>
      <c r="F421" s="8" t="s">
        <v>9</v>
      </c>
      <c r="G421" s="23"/>
    </row>
    <row r="422" spans="1:7" ht="56.25" x14ac:dyDescent="0.25">
      <c r="A422" s="8">
        <v>415</v>
      </c>
      <c r="B422" s="8" t="s">
        <v>845</v>
      </c>
      <c r="C422" s="8">
        <v>0</v>
      </c>
      <c r="D422" s="8">
        <v>1</v>
      </c>
      <c r="E422" s="8" t="s">
        <v>451</v>
      </c>
      <c r="F422" s="8" t="s">
        <v>9</v>
      </c>
      <c r="G422" s="23"/>
    </row>
    <row r="423" spans="1:7" ht="78.75" x14ac:dyDescent="0.25">
      <c r="A423" s="8">
        <v>416</v>
      </c>
      <c r="B423" s="8" t="s">
        <v>845</v>
      </c>
      <c r="C423" s="8">
        <v>0</v>
      </c>
      <c r="D423" s="8">
        <v>2</v>
      </c>
      <c r="E423" s="8" t="s">
        <v>452</v>
      </c>
      <c r="F423" s="8" t="s">
        <v>9</v>
      </c>
      <c r="G423" s="23"/>
    </row>
    <row r="424" spans="1:7" ht="45" x14ac:dyDescent="0.25">
      <c r="A424" s="8">
        <v>417</v>
      </c>
      <c r="B424" s="8" t="s">
        <v>845</v>
      </c>
      <c r="C424" s="8">
        <v>0</v>
      </c>
      <c r="D424" s="8">
        <v>1</v>
      </c>
      <c r="E424" s="8" t="s">
        <v>453</v>
      </c>
      <c r="F424" s="8" t="s">
        <v>9</v>
      </c>
      <c r="G424" s="23"/>
    </row>
    <row r="425" spans="1:7" ht="33.75" x14ac:dyDescent="0.25">
      <c r="A425" s="8">
        <v>418</v>
      </c>
      <c r="B425" s="8" t="s">
        <v>845</v>
      </c>
      <c r="C425" s="8">
        <v>0</v>
      </c>
      <c r="D425" s="8">
        <v>1</v>
      </c>
      <c r="E425" s="8" t="s">
        <v>454</v>
      </c>
      <c r="F425" s="8" t="s">
        <v>9</v>
      </c>
      <c r="G425" s="23"/>
    </row>
    <row r="426" spans="1:7" ht="45" x14ac:dyDescent="0.25">
      <c r="A426" s="8">
        <v>419</v>
      </c>
      <c r="B426" s="8" t="s">
        <v>845</v>
      </c>
      <c r="C426" s="8">
        <v>0</v>
      </c>
      <c r="D426" s="8">
        <v>1</v>
      </c>
      <c r="E426" s="8" t="s">
        <v>455</v>
      </c>
      <c r="F426" s="8" t="s">
        <v>9</v>
      </c>
      <c r="G426" s="23"/>
    </row>
    <row r="427" spans="1:7" ht="33.75" x14ac:dyDescent="0.25">
      <c r="A427" s="8">
        <v>420</v>
      </c>
      <c r="B427" s="8" t="s">
        <v>845</v>
      </c>
      <c r="C427" s="8">
        <v>0</v>
      </c>
      <c r="D427" s="8">
        <v>2</v>
      </c>
      <c r="E427" s="8" t="s">
        <v>456</v>
      </c>
      <c r="F427" s="8" t="s">
        <v>9</v>
      </c>
      <c r="G427" s="23"/>
    </row>
    <row r="428" spans="1:7" ht="22.5" x14ac:dyDescent="0.25">
      <c r="A428" s="8">
        <v>421</v>
      </c>
      <c r="B428" s="8" t="s">
        <v>845</v>
      </c>
      <c r="C428" s="8">
        <v>0</v>
      </c>
      <c r="D428" s="8">
        <v>2</v>
      </c>
      <c r="E428" s="8" t="s">
        <v>457</v>
      </c>
      <c r="F428" s="8" t="s">
        <v>9</v>
      </c>
      <c r="G428" s="23"/>
    </row>
    <row r="429" spans="1:7" ht="22.5" x14ac:dyDescent="0.25">
      <c r="A429" s="8">
        <v>422</v>
      </c>
      <c r="B429" s="8" t="s">
        <v>845</v>
      </c>
      <c r="C429" s="8">
        <v>0</v>
      </c>
      <c r="D429" s="8">
        <v>2</v>
      </c>
      <c r="E429" s="8" t="s">
        <v>458</v>
      </c>
      <c r="F429" s="8" t="s">
        <v>9</v>
      </c>
      <c r="G429" s="23"/>
    </row>
    <row r="430" spans="1:7" ht="22.5" x14ac:dyDescent="0.25">
      <c r="A430" s="8">
        <v>423</v>
      </c>
      <c r="B430" s="8" t="s">
        <v>845</v>
      </c>
      <c r="C430" s="8">
        <v>0</v>
      </c>
      <c r="D430" s="8">
        <v>2</v>
      </c>
      <c r="E430" s="8" t="s">
        <v>459</v>
      </c>
      <c r="F430" s="8" t="s">
        <v>9</v>
      </c>
      <c r="G430" s="23"/>
    </row>
    <row r="431" spans="1:7" ht="22.5" x14ac:dyDescent="0.25">
      <c r="A431" s="8">
        <v>424</v>
      </c>
      <c r="B431" s="8" t="s">
        <v>845</v>
      </c>
      <c r="C431" s="8">
        <v>0</v>
      </c>
      <c r="D431" s="8">
        <v>1</v>
      </c>
      <c r="E431" s="8" t="s">
        <v>460</v>
      </c>
      <c r="F431" s="8" t="s">
        <v>9</v>
      </c>
      <c r="G431" s="23"/>
    </row>
    <row r="432" spans="1:7" ht="225" x14ac:dyDescent="0.25">
      <c r="A432" s="8">
        <v>425</v>
      </c>
      <c r="B432" s="8" t="s">
        <v>845</v>
      </c>
      <c r="C432" s="8">
        <v>0</v>
      </c>
      <c r="D432" s="8">
        <v>3</v>
      </c>
      <c r="E432" s="8" t="s">
        <v>461</v>
      </c>
      <c r="F432" s="8" t="s">
        <v>9</v>
      </c>
      <c r="G432" s="23"/>
    </row>
    <row r="433" spans="1:7" ht="56.25" x14ac:dyDescent="0.25">
      <c r="A433" s="8">
        <v>426</v>
      </c>
      <c r="B433" s="8" t="s">
        <v>845</v>
      </c>
      <c r="C433" s="8">
        <v>0</v>
      </c>
      <c r="D433" s="8">
        <v>1</v>
      </c>
      <c r="E433" s="8" t="s">
        <v>462</v>
      </c>
      <c r="F433" s="8" t="s">
        <v>9</v>
      </c>
      <c r="G433" s="23"/>
    </row>
    <row r="434" spans="1:7" ht="135" x14ac:dyDescent="0.25">
      <c r="A434" s="8">
        <v>427</v>
      </c>
      <c r="B434" s="8" t="s">
        <v>845</v>
      </c>
      <c r="C434" s="8">
        <v>0</v>
      </c>
      <c r="D434" s="8">
        <v>1</v>
      </c>
      <c r="E434" s="8" t="s">
        <v>463</v>
      </c>
      <c r="F434" s="8" t="s">
        <v>9</v>
      </c>
      <c r="G434" s="23"/>
    </row>
    <row r="435" spans="1:7" ht="22.5" x14ac:dyDescent="0.25">
      <c r="A435" s="8">
        <v>428</v>
      </c>
      <c r="B435" s="8" t="s">
        <v>845</v>
      </c>
      <c r="C435" s="8">
        <v>0</v>
      </c>
      <c r="D435" s="8">
        <v>1</v>
      </c>
      <c r="E435" s="8" t="s">
        <v>464</v>
      </c>
      <c r="F435" s="8" t="s">
        <v>9</v>
      </c>
      <c r="G435" s="23"/>
    </row>
    <row r="436" spans="1:7" ht="146.25" x14ac:dyDescent="0.25">
      <c r="A436" s="8">
        <v>429</v>
      </c>
      <c r="B436" s="8" t="s">
        <v>845</v>
      </c>
      <c r="C436" s="8">
        <v>0</v>
      </c>
      <c r="D436" s="8">
        <v>1</v>
      </c>
      <c r="E436" s="8" t="s">
        <v>465</v>
      </c>
      <c r="F436" s="8" t="s">
        <v>9</v>
      </c>
      <c r="G436" s="23"/>
    </row>
    <row r="437" spans="1:7" ht="45" x14ac:dyDescent="0.25">
      <c r="A437" s="8">
        <v>430</v>
      </c>
      <c r="B437" s="8" t="s">
        <v>845</v>
      </c>
      <c r="C437" s="8">
        <v>0</v>
      </c>
      <c r="D437" s="8">
        <v>1</v>
      </c>
      <c r="E437" s="8" t="s">
        <v>466</v>
      </c>
      <c r="F437" s="8" t="s">
        <v>9</v>
      </c>
      <c r="G437" s="23"/>
    </row>
    <row r="438" spans="1:7" ht="45" x14ac:dyDescent="0.25">
      <c r="A438" s="8">
        <v>431</v>
      </c>
      <c r="B438" s="8" t="s">
        <v>845</v>
      </c>
      <c r="C438" s="8">
        <v>0</v>
      </c>
      <c r="D438" s="8">
        <v>1</v>
      </c>
      <c r="E438" s="8" t="s">
        <v>467</v>
      </c>
      <c r="F438" s="8" t="s">
        <v>9</v>
      </c>
      <c r="G438" s="23"/>
    </row>
    <row r="439" spans="1:7" ht="78.75" x14ac:dyDescent="0.25">
      <c r="A439" s="8">
        <v>432</v>
      </c>
      <c r="B439" s="8" t="s">
        <v>845</v>
      </c>
      <c r="C439" s="8">
        <v>0</v>
      </c>
      <c r="D439" s="8">
        <v>1</v>
      </c>
      <c r="E439" s="8" t="s">
        <v>468</v>
      </c>
      <c r="F439" s="8" t="s">
        <v>9</v>
      </c>
      <c r="G439" s="23"/>
    </row>
    <row r="440" spans="1:7" ht="33.75" x14ac:dyDescent="0.25">
      <c r="A440" s="8">
        <v>433</v>
      </c>
      <c r="B440" s="8" t="s">
        <v>845</v>
      </c>
      <c r="C440" s="8">
        <v>0</v>
      </c>
      <c r="D440" s="8">
        <v>2</v>
      </c>
      <c r="E440" s="8" t="s">
        <v>469</v>
      </c>
      <c r="F440" s="8" t="s">
        <v>9</v>
      </c>
      <c r="G440" s="23"/>
    </row>
    <row r="441" spans="1:7" ht="123.75" x14ac:dyDescent="0.25">
      <c r="A441" s="8">
        <v>434</v>
      </c>
      <c r="B441" s="8" t="s">
        <v>845</v>
      </c>
      <c r="C441" s="8">
        <v>0</v>
      </c>
      <c r="D441" s="8">
        <v>1</v>
      </c>
      <c r="E441" s="8" t="s">
        <v>470</v>
      </c>
      <c r="F441" s="8" t="s">
        <v>9</v>
      </c>
      <c r="G441" s="23"/>
    </row>
    <row r="442" spans="1:7" ht="22.5" x14ac:dyDescent="0.25">
      <c r="A442" s="8">
        <v>435</v>
      </c>
      <c r="B442" s="8" t="s">
        <v>845</v>
      </c>
      <c r="C442" s="8">
        <v>0</v>
      </c>
      <c r="D442" s="8">
        <v>2</v>
      </c>
      <c r="E442" s="8" t="s">
        <v>471</v>
      </c>
      <c r="F442" s="8" t="s">
        <v>9</v>
      </c>
      <c r="G442" s="23"/>
    </row>
    <row r="443" spans="1:7" ht="33.75" x14ac:dyDescent="0.25">
      <c r="A443" s="8">
        <v>436</v>
      </c>
      <c r="B443" s="8" t="s">
        <v>845</v>
      </c>
      <c r="C443" s="8">
        <v>0</v>
      </c>
      <c r="D443" s="8">
        <v>1</v>
      </c>
      <c r="E443" s="8" t="s">
        <v>472</v>
      </c>
      <c r="F443" s="8" t="s">
        <v>9</v>
      </c>
      <c r="G443" s="23"/>
    </row>
    <row r="444" spans="1:7" ht="56.25" x14ac:dyDescent="0.25">
      <c r="A444" s="8">
        <v>437</v>
      </c>
      <c r="B444" s="8" t="s">
        <v>845</v>
      </c>
      <c r="C444" s="8">
        <v>0</v>
      </c>
      <c r="D444" s="8">
        <v>1</v>
      </c>
      <c r="E444" s="8" t="s">
        <v>473</v>
      </c>
      <c r="F444" s="8" t="s">
        <v>9</v>
      </c>
      <c r="G444" s="23"/>
    </row>
    <row r="445" spans="1:7" ht="112.5" x14ac:dyDescent="0.25">
      <c r="A445" s="8">
        <v>438</v>
      </c>
      <c r="B445" s="8" t="s">
        <v>845</v>
      </c>
      <c r="C445" s="8">
        <v>0</v>
      </c>
      <c r="D445" s="8">
        <v>2</v>
      </c>
      <c r="E445" s="8" t="s">
        <v>474</v>
      </c>
      <c r="F445" s="8" t="s">
        <v>9</v>
      </c>
      <c r="G445" s="23"/>
    </row>
    <row r="446" spans="1:7" ht="123.75" x14ac:dyDescent="0.25">
      <c r="A446" s="8">
        <v>439</v>
      </c>
      <c r="B446" s="8" t="s">
        <v>845</v>
      </c>
      <c r="C446" s="8">
        <v>0</v>
      </c>
      <c r="D446" s="8">
        <v>2</v>
      </c>
      <c r="E446" s="8" t="s">
        <v>475</v>
      </c>
      <c r="F446" s="8" t="s">
        <v>9</v>
      </c>
      <c r="G446" s="23"/>
    </row>
    <row r="447" spans="1:7" ht="56.25" x14ac:dyDescent="0.25">
      <c r="A447" s="8">
        <v>440</v>
      </c>
      <c r="B447" s="8" t="s">
        <v>845</v>
      </c>
      <c r="C447" s="8">
        <v>0</v>
      </c>
      <c r="D447" s="8">
        <v>1</v>
      </c>
      <c r="E447" s="8" t="s">
        <v>476</v>
      </c>
      <c r="F447" s="8" t="s">
        <v>9</v>
      </c>
      <c r="G447" s="23"/>
    </row>
    <row r="448" spans="1:7" ht="22.5" x14ac:dyDescent="0.25">
      <c r="A448" s="8">
        <v>441</v>
      </c>
      <c r="B448" s="8" t="s">
        <v>845</v>
      </c>
      <c r="C448" s="8">
        <v>0</v>
      </c>
      <c r="D448" s="8">
        <v>1</v>
      </c>
      <c r="E448" s="8" t="s">
        <v>477</v>
      </c>
      <c r="F448" s="8" t="s">
        <v>9</v>
      </c>
      <c r="G448" s="23"/>
    </row>
    <row r="449" spans="1:7" ht="33.75" x14ac:dyDescent="0.25">
      <c r="A449" s="8">
        <v>442</v>
      </c>
      <c r="B449" s="8" t="s">
        <v>845</v>
      </c>
      <c r="C449" s="8">
        <v>0</v>
      </c>
      <c r="D449" s="8">
        <v>1</v>
      </c>
      <c r="E449" s="8" t="s">
        <v>478</v>
      </c>
      <c r="F449" s="8" t="s">
        <v>9</v>
      </c>
      <c r="G449" s="23"/>
    </row>
    <row r="450" spans="1:7" ht="33.75" x14ac:dyDescent="0.25">
      <c r="A450" s="8">
        <v>443</v>
      </c>
      <c r="B450" s="8" t="s">
        <v>845</v>
      </c>
      <c r="C450" s="8">
        <v>0</v>
      </c>
      <c r="D450" s="8">
        <v>1</v>
      </c>
      <c r="E450" s="8" t="s">
        <v>479</v>
      </c>
      <c r="F450" s="8" t="s">
        <v>9</v>
      </c>
      <c r="G450" s="23"/>
    </row>
    <row r="451" spans="1:7" ht="78.75" x14ac:dyDescent="0.25">
      <c r="A451" s="8">
        <v>444</v>
      </c>
      <c r="B451" s="8" t="s">
        <v>845</v>
      </c>
      <c r="C451" s="8">
        <v>0</v>
      </c>
      <c r="D451" s="8">
        <v>1</v>
      </c>
      <c r="E451" s="8" t="s">
        <v>480</v>
      </c>
      <c r="F451" s="8" t="s">
        <v>9</v>
      </c>
      <c r="G451" s="23"/>
    </row>
    <row r="452" spans="1:7" ht="78.75" x14ac:dyDescent="0.25">
      <c r="A452" s="8">
        <v>445</v>
      </c>
      <c r="B452" s="8" t="s">
        <v>845</v>
      </c>
      <c r="C452" s="8">
        <v>0</v>
      </c>
      <c r="D452" s="8">
        <v>1</v>
      </c>
      <c r="E452" s="8" t="s">
        <v>481</v>
      </c>
      <c r="F452" s="8" t="s">
        <v>9</v>
      </c>
      <c r="G452" s="23"/>
    </row>
    <row r="453" spans="1:7" ht="33.75" x14ac:dyDescent="0.25">
      <c r="A453" s="8">
        <v>446</v>
      </c>
      <c r="B453" s="8" t="s">
        <v>845</v>
      </c>
      <c r="C453" s="8">
        <v>0</v>
      </c>
      <c r="D453" s="8">
        <v>1</v>
      </c>
      <c r="E453" s="8" t="s">
        <v>482</v>
      </c>
      <c r="F453" s="8" t="s">
        <v>9</v>
      </c>
      <c r="G453" s="23"/>
    </row>
    <row r="454" spans="1:7" ht="33.75" x14ac:dyDescent="0.25">
      <c r="A454" s="8">
        <v>447</v>
      </c>
      <c r="B454" s="8" t="s">
        <v>845</v>
      </c>
      <c r="C454" s="8">
        <v>0</v>
      </c>
      <c r="D454" s="8">
        <v>1</v>
      </c>
      <c r="E454" s="8" t="s">
        <v>483</v>
      </c>
      <c r="F454" s="8" t="s">
        <v>9</v>
      </c>
      <c r="G454" s="23"/>
    </row>
    <row r="455" spans="1:7" ht="33.75" x14ac:dyDescent="0.25">
      <c r="A455" s="8">
        <v>448</v>
      </c>
      <c r="B455" s="8" t="s">
        <v>845</v>
      </c>
      <c r="C455" s="8">
        <v>0</v>
      </c>
      <c r="D455" s="8">
        <v>1</v>
      </c>
      <c r="E455" s="8" t="s">
        <v>484</v>
      </c>
      <c r="F455" s="8" t="s">
        <v>9</v>
      </c>
      <c r="G455" s="23"/>
    </row>
    <row r="456" spans="1:7" ht="33.75" x14ac:dyDescent="0.25">
      <c r="A456" s="8">
        <v>449</v>
      </c>
      <c r="B456" s="8" t="s">
        <v>845</v>
      </c>
      <c r="C456" s="8">
        <v>0</v>
      </c>
      <c r="D456" s="8">
        <v>1</v>
      </c>
      <c r="E456" s="8" t="s">
        <v>485</v>
      </c>
      <c r="F456" s="8" t="s">
        <v>9</v>
      </c>
      <c r="G456" s="23"/>
    </row>
    <row r="457" spans="1:7" ht="371.25" x14ac:dyDescent="0.25">
      <c r="A457" s="8">
        <v>450</v>
      </c>
      <c r="B457" s="8" t="s">
        <v>845</v>
      </c>
      <c r="C457" s="8">
        <v>0</v>
      </c>
      <c r="D457" s="8">
        <v>3</v>
      </c>
      <c r="E457" s="8" t="s">
        <v>486</v>
      </c>
      <c r="F457" s="8" t="s">
        <v>9</v>
      </c>
      <c r="G457" s="23"/>
    </row>
    <row r="458" spans="1:7" ht="337.5" x14ac:dyDescent="0.25">
      <c r="A458" s="8">
        <v>451</v>
      </c>
      <c r="B458" s="8" t="s">
        <v>845</v>
      </c>
      <c r="C458" s="8">
        <v>0</v>
      </c>
      <c r="D458" s="8">
        <v>4</v>
      </c>
      <c r="E458" s="8" t="s">
        <v>487</v>
      </c>
      <c r="F458" s="8" t="s">
        <v>9</v>
      </c>
      <c r="G458" s="23"/>
    </row>
    <row r="459" spans="1:7" ht="45" x14ac:dyDescent="0.25">
      <c r="A459" s="8">
        <v>452</v>
      </c>
      <c r="B459" s="8" t="s">
        <v>845</v>
      </c>
      <c r="C459" s="8">
        <v>0</v>
      </c>
      <c r="D459" s="8">
        <v>1</v>
      </c>
      <c r="E459" s="8" t="s">
        <v>488</v>
      </c>
      <c r="F459" s="8" t="s">
        <v>9</v>
      </c>
      <c r="G459" s="23"/>
    </row>
    <row r="460" spans="1:7" ht="78.75" x14ac:dyDescent="0.25">
      <c r="A460" s="8">
        <v>453</v>
      </c>
      <c r="B460" s="8" t="s">
        <v>845</v>
      </c>
      <c r="C460" s="8">
        <v>0</v>
      </c>
      <c r="D460" s="8">
        <v>1</v>
      </c>
      <c r="E460" s="8" t="s">
        <v>489</v>
      </c>
      <c r="F460" s="8" t="s">
        <v>9</v>
      </c>
      <c r="G460" s="23"/>
    </row>
    <row r="461" spans="1:7" ht="78.75" x14ac:dyDescent="0.25">
      <c r="A461" s="8">
        <v>454</v>
      </c>
      <c r="B461" s="8" t="s">
        <v>845</v>
      </c>
      <c r="C461" s="8">
        <v>0</v>
      </c>
      <c r="D461" s="8">
        <v>1</v>
      </c>
      <c r="E461" s="8" t="s">
        <v>490</v>
      </c>
      <c r="F461" s="8" t="s">
        <v>9</v>
      </c>
      <c r="G461" s="23"/>
    </row>
    <row r="462" spans="1:7" ht="33.75" x14ac:dyDescent="0.25">
      <c r="A462" s="8">
        <v>455</v>
      </c>
      <c r="B462" s="8" t="s">
        <v>845</v>
      </c>
      <c r="C462" s="8">
        <v>0</v>
      </c>
      <c r="D462" s="8">
        <v>1</v>
      </c>
      <c r="E462" s="8" t="s">
        <v>491</v>
      </c>
      <c r="F462" s="8" t="s">
        <v>9</v>
      </c>
      <c r="G462" s="23"/>
    </row>
    <row r="463" spans="1:7" ht="56.25" x14ac:dyDescent="0.25">
      <c r="A463" s="8">
        <v>456</v>
      </c>
      <c r="B463" s="8" t="s">
        <v>845</v>
      </c>
      <c r="C463" s="8">
        <v>0</v>
      </c>
      <c r="D463" s="8">
        <v>1</v>
      </c>
      <c r="E463" s="8" t="s">
        <v>492</v>
      </c>
      <c r="F463" s="8" t="s">
        <v>9</v>
      </c>
      <c r="G463" s="23"/>
    </row>
    <row r="464" spans="1:7" ht="33.75" x14ac:dyDescent="0.25">
      <c r="A464" s="8">
        <v>457</v>
      </c>
      <c r="B464" s="8" t="s">
        <v>845</v>
      </c>
      <c r="C464" s="8">
        <v>0</v>
      </c>
      <c r="D464" s="8">
        <v>1</v>
      </c>
      <c r="E464" s="8" t="s">
        <v>493</v>
      </c>
      <c r="F464" s="8" t="s">
        <v>9</v>
      </c>
      <c r="G464" s="23"/>
    </row>
    <row r="465" spans="1:7" ht="67.5" x14ac:dyDescent="0.25">
      <c r="A465" s="8">
        <v>458</v>
      </c>
      <c r="B465" s="8" t="s">
        <v>845</v>
      </c>
      <c r="C465" s="8">
        <v>0</v>
      </c>
      <c r="D465" s="8">
        <v>1</v>
      </c>
      <c r="E465" s="8" t="s">
        <v>494</v>
      </c>
      <c r="F465" s="8" t="s">
        <v>9</v>
      </c>
      <c r="G465" s="23"/>
    </row>
    <row r="466" spans="1:7" ht="90" x14ac:dyDescent="0.25">
      <c r="A466" s="8">
        <v>459</v>
      </c>
      <c r="B466" s="8" t="s">
        <v>845</v>
      </c>
      <c r="C466" s="8">
        <v>0</v>
      </c>
      <c r="D466" s="8">
        <v>2</v>
      </c>
      <c r="E466" s="8" t="s">
        <v>495</v>
      </c>
      <c r="F466" s="8" t="s">
        <v>9</v>
      </c>
      <c r="G466" s="23"/>
    </row>
    <row r="467" spans="1:7" ht="33.75" x14ac:dyDescent="0.25">
      <c r="A467" s="8">
        <v>460</v>
      </c>
      <c r="B467" s="8" t="s">
        <v>845</v>
      </c>
      <c r="C467" s="8">
        <v>0</v>
      </c>
      <c r="D467" s="8">
        <v>2</v>
      </c>
      <c r="E467" s="8" t="s">
        <v>496</v>
      </c>
      <c r="F467" s="8" t="s">
        <v>9</v>
      </c>
      <c r="G467" s="23"/>
    </row>
    <row r="468" spans="1:7" ht="22.5" x14ac:dyDescent="0.25">
      <c r="A468" s="8">
        <v>461</v>
      </c>
      <c r="B468" s="8" t="s">
        <v>845</v>
      </c>
      <c r="C468" s="8">
        <v>0</v>
      </c>
      <c r="D468" s="8">
        <v>2</v>
      </c>
      <c r="E468" s="8" t="s">
        <v>497</v>
      </c>
      <c r="F468" s="8" t="s">
        <v>9</v>
      </c>
      <c r="G468" s="23"/>
    </row>
    <row r="469" spans="1:7" ht="33.75" x14ac:dyDescent="0.25">
      <c r="A469" s="8">
        <v>462</v>
      </c>
      <c r="B469" s="8" t="s">
        <v>845</v>
      </c>
      <c r="C469" s="8">
        <v>0</v>
      </c>
      <c r="D469" s="8">
        <v>1</v>
      </c>
      <c r="E469" s="8" t="s">
        <v>498</v>
      </c>
      <c r="F469" s="8" t="s">
        <v>9</v>
      </c>
      <c r="G469" s="23"/>
    </row>
    <row r="470" spans="1:7" ht="90" x14ac:dyDescent="0.25">
      <c r="A470" s="8">
        <v>463</v>
      </c>
      <c r="B470" s="8" t="s">
        <v>845</v>
      </c>
      <c r="C470" s="8">
        <v>0</v>
      </c>
      <c r="D470" s="8">
        <v>4</v>
      </c>
      <c r="E470" s="8" t="s">
        <v>499</v>
      </c>
      <c r="F470" s="8" t="s">
        <v>9</v>
      </c>
      <c r="G470" s="23"/>
    </row>
    <row r="471" spans="1:7" ht="78.75" x14ac:dyDescent="0.25">
      <c r="A471" s="8">
        <v>464</v>
      </c>
      <c r="B471" s="8" t="s">
        <v>845</v>
      </c>
      <c r="C471" s="8">
        <v>0</v>
      </c>
      <c r="D471" s="8">
        <v>1</v>
      </c>
      <c r="E471" s="8" t="s">
        <v>500</v>
      </c>
      <c r="F471" s="8" t="s">
        <v>9</v>
      </c>
      <c r="G471" s="23"/>
    </row>
    <row r="472" spans="1:7" ht="56.25" x14ac:dyDescent="0.25">
      <c r="A472" s="8">
        <v>465</v>
      </c>
      <c r="B472" s="8" t="s">
        <v>845</v>
      </c>
      <c r="C472" s="8">
        <v>0</v>
      </c>
      <c r="D472" s="8">
        <v>1</v>
      </c>
      <c r="E472" s="8" t="s">
        <v>501</v>
      </c>
      <c r="F472" s="8" t="s">
        <v>9</v>
      </c>
      <c r="G472" s="23"/>
    </row>
    <row r="473" spans="1:7" ht="45" x14ac:dyDescent="0.25">
      <c r="A473" s="8">
        <v>466</v>
      </c>
      <c r="B473" s="8" t="s">
        <v>845</v>
      </c>
      <c r="C473" s="8">
        <v>0</v>
      </c>
      <c r="D473" s="8">
        <v>1</v>
      </c>
      <c r="E473" s="8" t="s">
        <v>502</v>
      </c>
      <c r="F473" s="8" t="s">
        <v>9</v>
      </c>
      <c r="G473" s="23"/>
    </row>
    <row r="474" spans="1:7" ht="78.75" x14ac:dyDescent="0.25">
      <c r="A474" s="8">
        <v>467</v>
      </c>
      <c r="B474" s="8" t="s">
        <v>845</v>
      </c>
      <c r="C474" s="8">
        <v>0</v>
      </c>
      <c r="D474" s="8">
        <v>1</v>
      </c>
      <c r="E474" s="8" t="s">
        <v>503</v>
      </c>
      <c r="F474" s="8" t="s">
        <v>9</v>
      </c>
      <c r="G474" s="23"/>
    </row>
    <row r="475" spans="1:7" ht="33.75" x14ac:dyDescent="0.25">
      <c r="A475" s="8">
        <v>468</v>
      </c>
      <c r="B475" s="8" t="s">
        <v>845</v>
      </c>
      <c r="C475" s="8">
        <v>0</v>
      </c>
      <c r="D475" s="8">
        <v>1</v>
      </c>
      <c r="E475" s="8" t="s">
        <v>504</v>
      </c>
      <c r="F475" s="8" t="s">
        <v>9</v>
      </c>
      <c r="G475" s="23"/>
    </row>
    <row r="476" spans="1:7" ht="78.75" x14ac:dyDescent="0.25">
      <c r="A476" s="8">
        <v>469</v>
      </c>
      <c r="B476" s="8" t="s">
        <v>845</v>
      </c>
      <c r="C476" s="8">
        <v>0</v>
      </c>
      <c r="D476" s="8">
        <v>1</v>
      </c>
      <c r="E476" s="8" t="s">
        <v>505</v>
      </c>
      <c r="F476" s="8" t="s">
        <v>9</v>
      </c>
      <c r="G476" s="23"/>
    </row>
    <row r="477" spans="1:7" ht="22.5" x14ac:dyDescent="0.25">
      <c r="A477" s="8">
        <v>470</v>
      </c>
      <c r="B477" s="8" t="s">
        <v>845</v>
      </c>
      <c r="C477" s="8">
        <v>0</v>
      </c>
      <c r="D477" s="8">
        <v>1</v>
      </c>
      <c r="E477" s="8" t="s">
        <v>506</v>
      </c>
      <c r="F477" s="8" t="s">
        <v>9</v>
      </c>
      <c r="G477" s="23"/>
    </row>
    <row r="478" spans="1:7" ht="22.5" x14ac:dyDescent="0.25">
      <c r="A478" s="8">
        <v>471</v>
      </c>
      <c r="B478" s="8" t="s">
        <v>845</v>
      </c>
      <c r="C478" s="8">
        <v>0</v>
      </c>
      <c r="D478" s="8">
        <v>1</v>
      </c>
      <c r="E478" s="8" t="s">
        <v>507</v>
      </c>
      <c r="F478" s="8" t="s">
        <v>9</v>
      </c>
      <c r="G478" s="23"/>
    </row>
    <row r="479" spans="1:7" ht="45" x14ac:dyDescent="0.25">
      <c r="A479" s="8">
        <v>472</v>
      </c>
      <c r="B479" s="8" t="s">
        <v>845</v>
      </c>
      <c r="C479" s="8">
        <v>0</v>
      </c>
      <c r="D479" s="8">
        <v>2</v>
      </c>
      <c r="E479" s="8" t="s">
        <v>508</v>
      </c>
      <c r="F479" s="8" t="s">
        <v>9</v>
      </c>
      <c r="G479" s="23"/>
    </row>
    <row r="480" spans="1:7" ht="67.5" x14ac:dyDescent="0.25">
      <c r="A480" s="8">
        <v>473</v>
      </c>
      <c r="B480" s="8" t="s">
        <v>845</v>
      </c>
      <c r="C480" s="8">
        <v>0</v>
      </c>
      <c r="D480" s="8">
        <v>1</v>
      </c>
      <c r="E480" s="8" t="s">
        <v>509</v>
      </c>
      <c r="F480" s="8" t="s">
        <v>9</v>
      </c>
      <c r="G480" s="23"/>
    </row>
    <row r="481" spans="1:7" ht="33.75" x14ac:dyDescent="0.25">
      <c r="A481" s="8">
        <v>474</v>
      </c>
      <c r="B481" s="8" t="s">
        <v>845</v>
      </c>
      <c r="C481" s="8">
        <v>0</v>
      </c>
      <c r="D481" s="8">
        <v>1</v>
      </c>
      <c r="E481" s="8" t="s">
        <v>510</v>
      </c>
      <c r="F481" s="8" t="s">
        <v>9</v>
      </c>
      <c r="G481" s="23"/>
    </row>
    <row r="482" spans="1:7" ht="33.75" x14ac:dyDescent="0.25">
      <c r="A482" s="8">
        <v>475</v>
      </c>
      <c r="B482" s="8" t="s">
        <v>845</v>
      </c>
      <c r="C482" s="8">
        <v>0</v>
      </c>
      <c r="D482" s="8">
        <v>1</v>
      </c>
      <c r="E482" s="8" t="s">
        <v>511</v>
      </c>
      <c r="F482" s="8" t="s">
        <v>9</v>
      </c>
      <c r="G482" s="23"/>
    </row>
    <row r="483" spans="1:7" ht="78.75" x14ac:dyDescent="0.25">
      <c r="A483" s="8">
        <v>476</v>
      </c>
      <c r="B483" s="8" t="s">
        <v>845</v>
      </c>
      <c r="C483" s="8">
        <v>0</v>
      </c>
      <c r="D483" s="8">
        <v>1</v>
      </c>
      <c r="E483" s="8" t="s">
        <v>512</v>
      </c>
      <c r="F483" s="8" t="s">
        <v>9</v>
      </c>
      <c r="G483" s="23"/>
    </row>
    <row r="484" spans="1:7" ht="33.75" x14ac:dyDescent="0.25">
      <c r="A484" s="8">
        <v>477</v>
      </c>
      <c r="B484" s="8" t="s">
        <v>845</v>
      </c>
      <c r="C484" s="8">
        <v>0</v>
      </c>
      <c r="D484" s="8">
        <v>1</v>
      </c>
      <c r="E484" s="8" t="s">
        <v>513</v>
      </c>
      <c r="F484" s="8" t="s">
        <v>9</v>
      </c>
      <c r="G484" s="23"/>
    </row>
    <row r="485" spans="1:7" ht="22.5" x14ac:dyDescent="0.25">
      <c r="A485" s="8">
        <v>478</v>
      </c>
      <c r="B485" s="8" t="s">
        <v>845</v>
      </c>
      <c r="C485" s="8">
        <v>0</v>
      </c>
      <c r="D485" s="8">
        <v>1</v>
      </c>
      <c r="E485" s="8" t="s">
        <v>514</v>
      </c>
      <c r="F485" s="8" t="s">
        <v>9</v>
      </c>
      <c r="G485" s="23"/>
    </row>
    <row r="486" spans="1:7" ht="33.75" x14ac:dyDescent="0.25">
      <c r="A486" s="8">
        <v>479</v>
      </c>
      <c r="B486" s="8" t="s">
        <v>845</v>
      </c>
      <c r="C486" s="8">
        <v>0</v>
      </c>
      <c r="D486" s="8">
        <v>1</v>
      </c>
      <c r="E486" s="8" t="s">
        <v>515</v>
      </c>
      <c r="F486" s="8" t="s">
        <v>6</v>
      </c>
      <c r="G486" s="23"/>
    </row>
    <row r="487" spans="1:7" ht="303.75" x14ac:dyDescent="0.25">
      <c r="A487" s="8">
        <v>480</v>
      </c>
      <c r="B487" s="8" t="s">
        <v>845</v>
      </c>
      <c r="C487" s="8">
        <v>0</v>
      </c>
      <c r="D487" s="8">
        <v>1</v>
      </c>
      <c r="E487" s="8" t="s">
        <v>516</v>
      </c>
      <c r="F487" s="8" t="s">
        <v>9</v>
      </c>
      <c r="G487" s="23"/>
    </row>
    <row r="488" spans="1:7" ht="135" x14ac:dyDescent="0.25">
      <c r="A488" s="8">
        <v>481</v>
      </c>
      <c r="B488" s="8" t="s">
        <v>845</v>
      </c>
      <c r="C488" s="8">
        <v>0</v>
      </c>
      <c r="D488" s="8">
        <v>50</v>
      </c>
      <c r="E488" s="8" t="s">
        <v>517</v>
      </c>
      <c r="F488" s="8" t="s">
        <v>9</v>
      </c>
      <c r="G488" s="23"/>
    </row>
    <row r="489" spans="1:7" ht="135" x14ac:dyDescent="0.25">
      <c r="A489" s="8">
        <v>482</v>
      </c>
      <c r="B489" s="8" t="s">
        <v>845</v>
      </c>
      <c r="C489" s="8">
        <v>0</v>
      </c>
      <c r="D489" s="8">
        <v>10</v>
      </c>
      <c r="E489" s="8" t="s">
        <v>518</v>
      </c>
      <c r="F489" s="8" t="s">
        <v>9</v>
      </c>
      <c r="G489" s="23"/>
    </row>
    <row r="490" spans="1:7" ht="135" x14ac:dyDescent="0.25">
      <c r="A490" s="8">
        <v>483</v>
      </c>
      <c r="B490" s="8" t="s">
        <v>845</v>
      </c>
      <c r="C490" s="8">
        <v>0</v>
      </c>
      <c r="D490" s="8">
        <v>10</v>
      </c>
      <c r="E490" s="8" t="s">
        <v>519</v>
      </c>
      <c r="F490" s="8" t="s">
        <v>9</v>
      </c>
      <c r="G490" s="23"/>
    </row>
    <row r="491" spans="1:7" ht="168.75" x14ac:dyDescent="0.25">
      <c r="A491" s="8">
        <v>484</v>
      </c>
      <c r="B491" s="8" t="s">
        <v>845</v>
      </c>
      <c r="C491" s="8">
        <v>0</v>
      </c>
      <c r="D491" s="8">
        <v>1</v>
      </c>
      <c r="E491" s="8" t="s">
        <v>520</v>
      </c>
      <c r="F491" s="8" t="s">
        <v>9</v>
      </c>
      <c r="G491" s="23"/>
    </row>
    <row r="492" spans="1:7" ht="45" x14ac:dyDescent="0.25">
      <c r="A492" s="8">
        <v>485</v>
      </c>
      <c r="B492" s="8" t="s">
        <v>845</v>
      </c>
      <c r="C492" s="8">
        <v>0</v>
      </c>
      <c r="D492" s="8">
        <v>1</v>
      </c>
      <c r="E492" s="8" t="s">
        <v>521</v>
      </c>
      <c r="F492" s="8" t="s">
        <v>9</v>
      </c>
      <c r="G492" s="23"/>
    </row>
    <row r="493" spans="1:7" ht="112.5" x14ac:dyDescent="0.25">
      <c r="A493" s="8">
        <v>486</v>
      </c>
      <c r="B493" s="8" t="s">
        <v>845</v>
      </c>
      <c r="C493" s="8">
        <v>0</v>
      </c>
      <c r="D493" s="8">
        <v>4</v>
      </c>
      <c r="E493" s="8" t="s">
        <v>522</v>
      </c>
      <c r="F493" s="8" t="s">
        <v>9</v>
      </c>
      <c r="G493" s="23"/>
    </row>
    <row r="494" spans="1:7" ht="191.25" x14ac:dyDescent="0.25">
      <c r="A494" s="8">
        <v>487</v>
      </c>
      <c r="B494" s="8" t="s">
        <v>845</v>
      </c>
      <c r="C494" s="8">
        <v>0</v>
      </c>
      <c r="D494" s="8">
        <v>1</v>
      </c>
      <c r="E494" s="8" t="s">
        <v>523</v>
      </c>
      <c r="F494" s="8" t="s">
        <v>9</v>
      </c>
      <c r="G494" s="23"/>
    </row>
    <row r="495" spans="1:7" ht="281.25" x14ac:dyDescent="0.25">
      <c r="A495" s="8">
        <v>488</v>
      </c>
      <c r="B495" s="8" t="s">
        <v>845</v>
      </c>
      <c r="C495" s="8">
        <v>0</v>
      </c>
      <c r="D495" s="8">
        <v>1</v>
      </c>
      <c r="E495" s="8" t="s">
        <v>524</v>
      </c>
      <c r="F495" s="8" t="s">
        <v>6</v>
      </c>
      <c r="G495" s="23"/>
    </row>
    <row r="496" spans="1:7" ht="409.5" x14ac:dyDescent="0.25">
      <c r="A496" s="8">
        <v>489</v>
      </c>
      <c r="B496" s="8" t="s">
        <v>845</v>
      </c>
      <c r="C496" s="8">
        <v>0</v>
      </c>
      <c r="D496" s="8">
        <v>1</v>
      </c>
      <c r="E496" s="8" t="s">
        <v>525</v>
      </c>
      <c r="F496" s="8" t="s">
        <v>9</v>
      </c>
      <c r="G496" s="23"/>
    </row>
    <row r="497" spans="1:7" ht="123.75" x14ac:dyDescent="0.25">
      <c r="A497" s="8">
        <v>490</v>
      </c>
      <c r="B497" s="8" t="s">
        <v>845</v>
      </c>
      <c r="C497" s="8">
        <v>0</v>
      </c>
      <c r="D497" s="8">
        <v>10</v>
      </c>
      <c r="E497" s="8" t="s">
        <v>526</v>
      </c>
      <c r="F497" s="8" t="s">
        <v>9</v>
      </c>
      <c r="G497" s="23"/>
    </row>
    <row r="498" spans="1:7" ht="56.25" x14ac:dyDescent="0.25">
      <c r="A498" s="8">
        <v>491</v>
      </c>
      <c r="B498" s="8" t="s">
        <v>845</v>
      </c>
      <c r="C498" s="8">
        <v>0</v>
      </c>
      <c r="D498" s="8">
        <v>1</v>
      </c>
      <c r="E498" s="8" t="s">
        <v>527</v>
      </c>
      <c r="F498" s="8" t="s">
        <v>9</v>
      </c>
      <c r="G498" s="23"/>
    </row>
    <row r="499" spans="1:7" ht="45" x14ac:dyDescent="0.25">
      <c r="A499" s="8">
        <v>492</v>
      </c>
      <c r="B499" s="8" t="s">
        <v>845</v>
      </c>
      <c r="C499" s="8">
        <v>0</v>
      </c>
      <c r="D499" s="8">
        <v>1</v>
      </c>
      <c r="E499" s="8" t="s">
        <v>528</v>
      </c>
      <c r="F499" s="8" t="s">
        <v>9</v>
      </c>
      <c r="G499" s="23"/>
    </row>
    <row r="500" spans="1:7" ht="45" x14ac:dyDescent="0.25">
      <c r="A500" s="8">
        <v>493</v>
      </c>
      <c r="B500" s="8" t="s">
        <v>845</v>
      </c>
      <c r="C500" s="8">
        <v>0</v>
      </c>
      <c r="D500" s="8">
        <v>1</v>
      </c>
      <c r="E500" s="8" t="s">
        <v>529</v>
      </c>
      <c r="F500" s="8" t="s">
        <v>9</v>
      </c>
      <c r="G500" s="23"/>
    </row>
    <row r="501" spans="1:7" ht="45" x14ac:dyDescent="0.25">
      <c r="A501" s="8">
        <v>494</v>
      </c>
      <c r="B501" s="8" t="s">
        <v>845</v>
      </c>
      <c r="C501" s="8">
        <v>0</v>
      </c>
      <c r="D501" s="8">
        <v>1</v>
      </c>
      <c r="E501" s="8" t="s">
        <v>530</v>
      </c>
      <c r="F501" s="8" t="s">
        <v>9</v>
      </c>
      <c r="G501" s="23"/>
    </row>
    <row r="502" spans="1:7" ht="123.75" x14ac:dyDescent="0.25">
      <c r="A502" s="8">
        <v>495</v>
      </c>
      <c r="B502" s="8" t="s">
        <v>845</v>
      </c>
      <c r="C502" s="8">
        <v>0</v>
      </c>
      <c r="D502" s="8">
        <v>2</v>
      </c>
      <c r="E502" s="8" t="s">
        <v>531</v>
      </c>
      <c r="F502" s="8" t="s">
        <v>9</v>
      </c>
      <c r="G502" s="23"/>
    </row>
    <row r="503" spans="1:7" ht="33.75" x14ac:dyDescent="0.25">
      <c r="A503" s="8">
        <v>496</v>
      </c>
      <c r="B503" s="8" t="s">
        <v>845</v>
      </c>
      <c r="C503" s="8">
        <v>0</v>
      </c>
      <c r="D503" s="8">
        <v>1</v>
      </c>
      <c r="E503" s="8" t="s">
        <v>532</v>
      </c>
      <c r="F503" s="8" t="s">
        <v>9</v>
      </c>
      <c r="G503" s="23"/>
    </row>
    <row r="504" spans="1:7" ht="315" x14ac:dyDescent="0.25">
      <c r="A504" s="8">
        <v>497</v>
      </c>
      <c r="B504" s="8" t="s">
        <v>845</v>
      </c>
      <c r="C504" s="8">
        <v>0</v>
      </c>
      <c r="D504" s="8">
        <v>2</v>
      </c>
      <c r="E504" s="8" t="s">
        <v>533</v>
      </c>
      <c r="F504" s="8" t="s">
        <v>9</v>
      </c>
      <c r="G504" s="23"/>
    </row>
    <row r="505" spans="1:7" ht="123.75" x14ac:dyDescent="0.25">
      <c r="A505" s="8">
        <v>498</v>
      </c>
      <c r="B505" s="8" t="s">
        <v>845</v>
      </c>
      <c r="C505" s="8">
        <v>0</v>
      </c>
      <c r="D505" s="8">
        <v>1</v>
      </c>
      <c r="E505" s="8" t="s">
        <v>534</v>
      </c>
      <c r="F505" s="8" t="s">
        <v>9</v>
      </c>
      <c r="G505" s="23"/>
    </row>
    <row r="506" spans="1:7" ht="33.75" x14ac:dyDescent="0.25">
      <c r="A506" s="8">
        <v>499</v>
      </c>
      <c r="B506" s="8" t="s">
        <v>845</v>
      </c>
      <c r="C506" s="8">
        <v>0</v>
      </c>
      <c r="D506" s="8">
        <v>1</v>
      </c>
      <c r="E506" s="8" t="s">
        <v>535</v>
      </c>
      <c r="F506" s="8" t="s">
        <v>9</v>
      </c>
      <c r="G506" s="23"/>
    </row>
    <row r="507" spans="1:7" ht="56.25" x14ac:dyDescent="0.25">
      <c r="A507" s="8">
        <v>500</v>
      </c>
      <c r="B507" s="8" t="s">
        <v>845</v>
      </c>
      <c r="C507" s="8">
        <v>3086</v>
      </c>
      <c r="D507" s="8">
        <v>5</v>
      </c>
      <c r="E507" s="9" t="s">
        <v>536</v>
      </c>
      <c r="F507" s="8" t="s">
        <v>9</v>
      </c>
      <c r="G507" s="23"/>
    </row>
    <row r="508" spans="1:7" ht="45" x14ac:dyDescent="0.25">
      <c r="A508" s="8">
        <v>501</v>
      </c>
      <c r="B508" s="8" t="s">
        <v>845</v>
      </c>
      <c r="C508" s="8">
        <v>3291</v>
      </c>
      <c r="D508" s="8">
        <v>900</v>
      </c>
      <c r="E508" s="9" t="s">
        <v>537</v>
      </c>
      <c r="F508" s="8" t="s">
        <v>9</v>
      </c>
      <c r="G508" s="23"/>
    </row>
    <row r="509" spans="1:7" ht="22.5" x14ac:dyDescent="0.25">
      <c r="A509" s="8">
        <v>502</v>
      </c>
      <c r="B509" s="8" t="s">
        <v>845</v>
      </c>
      <c r="C509" s="8">
        <v>3325</v>
      </c>
      <c r="D509" s="8">
        <v>1</v>
      </c>
      <c r="E509" s="9" t="s">
        <v>538</v>
      </c>
      <c r="F509" s="8" t="s">
        <v>9</v>
      </c>
      <c r="G509" s="23"/>
    </row>
    <row r="510" spans="1:7" ht="22.5" x14ac:dyDescent="0.25">
      <c r="A510" s="8">
        <v>503</v>
      </c>
      <c r="B510" s="8" t="s">
        <v>845</v>
      </c>
      <c r="C510" s="8">
        <v>3349</v>
      </c>
      <c r="D510" s="8">
        <v>12</v>
      </c>
      <c r="E510" s="9" t="s">
        <v>539</v>
      </c>
      <c r="F510" s="8" t="s">
        <v>836</v>
      </c>
      <c r="G510" s="23"/>
    </row>
    <row r="511" spans="1:7" ht="22.5" x14ac:dyDescent="0.25">
      <c r="A511" s="8">
        <v>504</v>
      </c>
      <c r="B511" s="8" t="s">
        <v>845</v>
      </c>
      <c r="C511" s="8">
        <v>3391</v>
      </c>
      <c r="D511" s="8">
        <v>52</v>
      </c>
      <c r="E511" s="9" t="s">
        <v>540</v>
      </c>
      <c r="F511" s="8" t="s">
        <v>9</v>
      </c>
      <c r="G511" s="23"/>
    </row>
    <row r="512" spans="1:7" ht="33.75" x14ac:dyDescent="0.25">
      <c r="A512" s="8">
        <v>505</v>
      </c>
      <c r="B512" s="8" t="s">
        <v>845</v>
      </c>
      <c r="C512" s="8">
        <v>3528</v>
      </c>
      <c r="D512" s="8">
        <v>9</v>
      </c>
      <c r="E512" s="9" t="s">
        <v>541</v>
      </c>
      <c r="F512" s="8" t="s">
        <v>8</v>
      </c>
      <c r="G512" s="23"/>
    </row>
    <row r="513" spans="1:7" ht="33.75" x14ac:dyDescent="0.25">
      <c r="A513" s="8">
        <v>506</v>
      </c>
      <c r="B513" s="8" t="s">
        <v>845</v>
      </c>
      <c r="C513" s="8">
        <v>3555</v>
      </c>
      <c r="D513" s="8">
        <v>15</v>
      </c>
      <c r="E513" s="9" t="s">
        <v>542</v>
      </c>
      <c r="F513" s="8" t="s">
        <v>9</v>
      </c>
      <c r="G513" s="23"/>
    </row>
    <row r="514" spans="1:7" ht="33.75" x14ac:dyDescent="0.25">
      <c r="A514" s="8">
        <v>507</v>
      </c>
      <c r="B514" s="8" t="s">
        <v>845</v>
      </c>
      <c r="C514" s="8">
        <v>3581</v>
      </c>
      <c r="D514" s="8">
        <v>4</v>
      </c>
      <c r="E514" s="9" t="s">
        <v>543</v>
      </c>
      <c r="F514" s="8" t="s">
        <v>9</v>
      </c>
      <c r="G514" s="23"/>
    </row>
    <row r="515" spans="1:7" ht="33.75" x14ac:dyDescent="0.25">
      <c r="A515" s="8">
        <v>508</v>
      </c>
      <c r="B515" s="8" t="s">
        <v>845</v>
      </c>
      <c r="C515" s="8">
        <v>3730</v>
      </c>
      <c r="D515" s="8">
        <v>1</v>
      </c>
      <c r="E515" s="9" t="s">
        <v>544</v>
      </c>
      <c r="F515" s="8" t="s">
        <v>833</v>
      </c>
      <c r="G515" s="23"/>
    </row>
    <row r="516" spans="1:7" ht="78.75" x14ac:dyDescent="0.25">
      <c r="A516" s="8">
        <v>509</v>
      </c>
      <c r="B516" s="8" t="s">
        <v>845</v>
      </c>
      <c r="C516" s="8">
        <v>3988</v>
      </c>
      <c r="D516" s="8">
        <v>20</v>
      </c>
      <c r="E516" s="9" t="s">
        <v>545</v>
      </c>
      <c r="F516" s="8" t="s">
        <v>9</v>
      </c>
      <c r="G516" s="23"/>
    </row>
    <row r="517" spans="1:7" ht="33.75" x14ac:dyDescent="0.25">
      <c r="A517" s="8">
        <v>510</v>
      </c>
      <c r="B517" s="8" t="s">
        <v>845</v>
      </c>
      <c r="C517" s="8">
        <v>4141</v>
      </c>
      <c r="D517" s="8">
        <v>36</v>
      </c>
      <c r="E517" s="9" t="s">
        <v>546</v>
      </c>
      <c r="F517" s="8" t="s">
        <v>9</v>
      </c>
      <c r="G517" s="23"/>
    </row>
    <row r="518" spans="1:7" ht="45" x14ac:dyDescent="0.25">
      <c r="A518" s="8">
        <v>511</v>
      </c>
      <c r="B518" s="8" t="s">
        <v>845</v>
      </c>
      <c r="C518" s="8">
        <v>6580</v>
      </c>
      <c r="D518" s="8">
        <v>2</v>
      </c>
      <c r="E518" s="9" t="s">
        <v>547</v>
      </c>
      <c r="F518" s="8" t="s">
        <v>835</v>
      </c>
      <c r="G518" s="23"/>
    </row>
    <row r="519" spans="1:7" ht="22.5" x14ac:dyDescent="0.25">
      <c r="A519" s="8">
        <v>512</v>
      </c>
      <c r="B519" s="8" t="s">
        <v>845</v>
      </c>
      <c r="C519" s="8">
        <v>6586</v>
      </c>
      <c r="D519" s="8">
        <v>2</v>
      </c>
      <c r="E519" s="9" t="s">
        <v>548</v>
      </c>
      <c r="F519" s="8" t="s">
        <v>8</v>
      </c>
      <c r="G519" s="23"/>
    </row>
    <row r="520" spans="1:7" ht="33.75" x14ac:dyDescent="0.25">
      <c r="A520" s="8">
        <v>513</v>
      </c>
      <c r="B520" s="8" t="s">
        <v>845</v>
      </c>
      <c r="C520" s="8">
        <v>6606</v>
      </c>
      <c r="D520" s="8">
        <v>5</v>
      </c>
      <c r="E520" s="9" t="s">
        <v>549</v>
      </c>
      <c r="F520" s="8" t="s">
        <v>7</v>
      </c>
      <c r="G520" s="23"/>
    </row>
    <row r="521" spans="1:7" ht="33.75" x14ac:dyDescent="0.25">
      <c r="A521" s="8">
        <v>514</v>
      </c>
      <c r="B521" s="8" t="s">
        <v>845</v>
      </c>
      <c r="C521" s="8">
        <v>6632</v>
      </c>
      <c r="D521" s="8">
        <v>20</v>
      </c>
      <c r="E521" s="9" t="s">
        <v>550</v>
      </c>
      <c r="F521" s="8" t="s">
        <v>9</v>
      </c>
      <c r="G521" s="23"/>
    </row>
    <row r="522" spans="1:7" ht="56.25" x14ac:dyDescent="0.25">
      <c r="A522" s="8">
        <v>515</v>
      </c>
      <c r="B522" s="8" t="s">
        <v>845</v>
      </c>
      <c r="C522" s="8">
        <v>6636</v>
      </c>
      <c r="D522" s="8">
        <v>43</v>
      </c>
      <c r="E522" s="9" t="s">
        <v>551</v>
      </c>
      <c r="F522" s="8" t="s">
        <v>9</v>
      </c>
      <c r="G522" s="23"/>
    </row>
    <row r="523" spans="1:7" ht="90" x14ac:dyDescent="0.25">
      <c r="A523" s="8">
        <v>516</v>
      </c>
      <c r="B523" s="8" t="s">
        <v>845</v>
      </c>
      <c r="C523" s="8">
        <v>6637</v>
      </c>
      <c r="D523" s="8">
        <v>64</v>
      </c>
      <c r="E523" s="9" t="s">
        <v>552</v>
      </c>
      <c r="F523" s="8" t="s">
        <v>9</v>
      </c>
      <c r="G523" s="23"/>
    </row>
    <row r="524" spans="1:7" ht="22.5" x14ac:dyDescent="0.25">
      <c r="A524" s="8">
        <v>517</v>
      </c>
      <c r="B524" s="8" t="s">
        <v>845</v>
      </c>
      <c r="C524" s="8">
        <v>6642</v>
      </c>
      <c r="D524" s="8">
        <v>3</v>
      </c>
      <c r="E524" s="9" t="s">
        <v>553</v>
      </c>
      <c r="F524" s="8" t="s">
        <v>9</v>
      </c>
      <c r="G524" s="23"/>
    </row>
    <row r="525" spans="1:7" ht="22.5" x14ac:dyDescent="0.25">
      <c r="A525" s="8">
        <v>518</v>
      </c>
      <c r="B525" s="8" t="s">
        <v>845</v>
      </c>
      <c r="C525" s="8">
        <v>6645</v>
      </c>
      <c r="D525" s="8">
        <v>24</v>
      </c>
      <c r="E525" s="9" t="s">
        <v>554</v>
      </c>
      <c r="F525" s="8" t="s">
        <v>9</v>
      </c>
      <c r="G525" s="23"/>
    </row>
    <row r="526" spans="1:7" ht="33.75" x14ac:dyDescent="0.25">
      <c r="A526" s="8">
        <v>519</v>
      </c>
      <c r="B526" s="8" t="s">
        <v>845</v>
      </c>
      <c r="C526" s="8">
        <v>6655</v>
      </c>
      <c r="D526" s="8">
        <v>4</v>
      </c>
      <c r="E526" s="9" t="s">
        <v>555</v>
      </c>
      <c r="F526" s="8" t="s">
        <v>9</v>
      </c>
      <c r="G526" s="23"/>
    </row>
    <row r="527" spans="1:7" ht="45" x14ac:dyDescent="0.25">
      <c r="A527" s="8">
        <v>520</v>
      </c>
      <c r="B527" s="8" t="s">
        <v>845</v>
      </c>
      <c r="C527" s="8">
        <v>6699</v>
      </c>
      <c r="D527" s="8">
        <v>5</v>
      </c>
      <c r="E527" s="9" t="s">
        <v>556</v>
      </c>
      <c r="F527" s="8" t="s">
        <v>9</v>
      </c>
      <c r="G527" s="23"/>
    </row>
    <row r="528" spans="1:7" ht="56.25" x14ac:dyDescent="0.25">
      <c r="A528" s="8">
        <v>521</v>
      </c>
      <c r="B528" s="8" t="s">
        <v>845</v>
      </c>
      <c r="C528" s="8">
        <v>6700</v>
      </c>
      <c r="D528" s="8">
        <v>1</v>
      </c>
      <c r="E528" s="9" t="s">
        <v>557</v>
      </c>
      <c r="F528" s="8" t="s">
        <v>9</v>
      </c>
      <c r="G528" s="23"/>
    </row>
    <row r="529" spans="1:7" ht="56.25" x14ac:dyDescent="0.25">
      <c r="A529" s="8">
        <v>522</v>
      </c>
      <c r="B529" s="8" t="s">
        <v>845</v>
      </c>
      <c r="C529" s="8">
        <v>6702</v>
      </c>
      <c r="D529" s="8">
        <v>2</v>
      </c>
      <c r="E529" s="9" t="s">
        <v>558</v>
      </c>
      <c r="F529" s="8" t="s">
        <v>9</v>
      </c>
      <c r="G529" s="23"/>
    </row>
    <row r="530" spans="1:7" ht="45" x14ac:dyDescent="0.25">
      <c r="A530" s="8">
        <v>523</v>
      </c>
      <c r="B530" s="8" t="s">
        <v>845</v>
      </c>
      <c r="C530" s="8">
        <v>6705</v>
      </c>
      <c r="D530" s="8">
        <v>81</v>
      </c>
      <c r="E530" s="9" t="s">
        <v>559</v>
      </c>
      <c r="F530" s="8" t="s">
        <v>9</v>
      </c>
      <c r="G530" s="23"/>
    </row>
    <row r="531" spans="1:7" ht="22.5" x14ac:dyDescent="0.25">
      <c r="A531" s="8">
        <v>524</v>
      </c>
      <c r="B531" s="8" t="s">
        <v>845</v>
      </c>
      <c r="C531" s="8">
        <v>6708</v>
      </c>
      <c r="D531" s="8">
        <v>10</v>
      </c>
      <c r="E531" s="9" t="s">
        <v>560</v>
      </c>
      <c r="F531" s="8" t="s">
        <v>9</v>
      </c>
      <c r="G531" s="23"/>
    </row>
    <row r="532" spans="1:7" ht="67.5" x14ac:dyDescent="0.25">
      <c r="A532" s="8">
        <v>525</v>
      </c>
      <c r="B532" s="8" t="s">
        <v>845</v>
      </c>
      <c r="C532" s="8">
        <v>6732</v>
      </c>
      <c r="D532" s="8">
        <v>30</v>
      </c>
      <c r="E532" s="9" t="s">
        <v>561</v>
      </c>
      <c r="F532" s="8" t="s">
        <v>9</v>
      </c>
      <c r="G532" s="23"/>
    </row>
    <row r="533" spans="1:7" ht="67.5" x14ac:dyDescent="0.25">
      <c r="A533" s="8">
        <v>526</v>
      </c>
      <c r="B533" s="8" t="s">
        <v>845</v>
      </c>
      <c r="C533" s="8">
        <v>6737</v>
      </c>
      <c r="D533" s="8">
        <v>30</v>
      </c>
      <c r="E533" s="9" t="s">
        <v>562</v>
      </c>
      <c r="F533" s="8" t="s">
        <v>9</v>
      </c>
      <c r="G533" s="23"/>
    </row>
    <row r="534" spans="1:7" ht="67.5" x14ac:dyDescent="0.25">
      <c r="A534" s="8">
        <v>527</v>
      </c>
      <c r="B534" s="8" t="s">
        <v>845</v>
      </c>
      <c r="C534" s="8">
        <v>6745</v>
      </c>
      <c r="D534" s="8">
        <v>6</v>
      </c>
      <c r="E534" s="9" t="s">
        <v>563</v>
      </c>
      <c r="F534" s="8" t="s">
        <v>9</v>
      </c>
      <c r="G534" s="23"/>
    </row>
    <row r="535" spans="1:7" ht="67.5" x14ac:dyDescent="0.25">
      <c r="A535" s="8">
        <v>528</v>
      </c>
      <c r="B535" s="8" t="s">
        <v>845</v>
      </c>
      <c r="C535" s="8">
        <v>6747</v>
      </c>
      <c r="D535" s="8">
        <v>20</v>
      </c>
      <c r="E535" s="9" t="s">
        <v>564</v>
      </c>
      <c r="F535" s="8" t="s">
        <v>9</v>
      </c>
      <c r="G535" s="23"/>
    </row>
    <row r="536" spans="1:7" ht="67.5" x14ac:dyDescent="0.25">
      <c r="A536" s="8">
        <v>529</v>
      </c>
      <c r="B536" s="8" t="s">
        <v>845</v>
      </c>
      <c r="C536" s="8">
        <v>6787</v>
      </c>
      <c r="D536" s="8">
        <v>10</v>
      </c>
      <c r="E536" s="9" t="s">
        <v>565</v>
      </c>
      <c r="F536" s="8" t="s">
        <v>9</v>
      </c>
      <c r="G536" s="23"/>
    </row>
    <row r="537" spans="1:7" ht="33.75" x14ac:dyDescent="0.25">
      <c r="A537" s="8">
        <v>530</v>
      </c>
      <c r="B537" s="8" t="s">
        <v>845</v>
      </c>
      <c r="C537" s="8">
        <v>6788</v>
      </c>
      <c r="D537" s="8">
        <v>30</v>
      </c>
      <c r="E537" s="9" t="s">
        <v>566</v>
      </c>
      <c r="F537" s="8" t="s">
        <v>9</v>
      </c>
      <c r="G537" s="23"/>
    </row>
    <row r="538" spans="1:7" ht="22.5" x14ac:dyDescent="0.25">
      <c r="A538" s="8">
        <v>531</v>
      </c>
      <c r="B538" s="8" t="s">
        <v>845</v>
      </c>
      <c r="C538" s="8">
        <v>6795</v>
      </c>
      <c r="D538" s="8">
        <v>15</v>
      </c>
      <c r="E538" s="9" t="s">
        <v>567</v>
      </c>
      <c r="F538" s="8" t="s">
        <v>9</v>
      </c>
      <c r="G538" s="23"/>
    </row>
    <row r="539" spans="1:7" ht="22.5" x14ac:dyDescent="0.25">
      <c r="A539" s="8">
        <v>532</v>
      </c>
      <c r="B539" s="8" t="s">
        <v>845</v>
      </c>
      <c r="C539" s="8">
        <v>6796</v>
      </c>
      <c r="D539" s="8">
        <v>2</v>
      </c>
      <c r="E539" s="9" t="s">
        <v>568</v>
      </c>
      <c r="F539" s="8" t="s">
        <v>9</v>
      </c>
      <c r="G539" s="23"/>
    </row>
    <row r="540" spans="1:7" ht="45" x14ac:dyDescent="0.25">
      <c r="A540" s="8">
        <v>533</v>
      </c>
      <c r="B540" s="8" t="s">
        <v>845</v>
      </c>
      <c r="C540" s="8">
        <v>6882</v>
      </c>
      <c r="D540" s="8">
        <v>2</v>
      </c>
      <c r="E540" s="9" t="s">
        <v>569</v>
      </c>
      <c r="F540" s="8" t="s">
        <v>9</v>
      </c>
      <c r="G540" s="23"/>
    </row>
    <row r="541" spans="1:7" ht="67.5" x14ac:dyDescent="0.25">
      <c r="A541" s="8">
        <v>534</v>
      </c>
      <c r="B541" s="8" t="s">
        <v>845</v>
      </c>
      <c r="C541" s="8">
        <v>6884</v>
      </c>
      <c r="D541" s="8">
        <v>38</v>
      </c>
      <c r="E541" s="9" t="s">
        <v>570</v>
      </c>
      <c r="F541" s="8" t="s">
        <v>9</v>
      </c>
      <c r="G541" s="23"/>
    </row>
    <row r="542" spans="1:7" ht="45" x14ac:dyDescent="0.25">
      <c r="A542" s="8">
        <v>535</v>
      </c>
      <c r="B542" s="8" t="s">
        <v>845</v>
      </c>
      <c r="C542" s="8">
        <v>6935</v>
      </c>
      <c r="D542" s="8">
        <v>7</v>
      </c>
      <c r="E542" s="9" t="s">
        <v>571</v>
      </c>
      <c r="F542" s="8" t="s">
        <v>9</v>
      </c>
      <c r="G542" s="23"/>
    </row>
    <row r="543" spans="1:7" ht="78.75" x14ac:dyDescent="0.25">
      <c r="A543" s="8">
        <v>536</v>
      </c>
      <c r="B543" s="8" t="s">
        <v>845</v>
      </c>
      <c r="C543" s="8">
        <v>6940</v>
      </c>
      <c r="D543" s="8">
        <v>26</v>
      </c>
      <c r="E543" s="9" t="s">
        <v>572</v>
      </c>
      <c r="F543" s="8" t="s">
        <v>9</v>
      </c>
      <c r="G543" s="23"/>
    </row>
    <row r="544" spans="1:7" ht="56.25" x14ac:dyDescent="0.25">
      <c r="A544" s="8">
        <v>537</v>
      </c>
      <c r="B544" s="8" t="s">
        <v>845</v>
      </c>
      <c r="C544" s="8">
        <v>6946</v>
      </c>
      <c r="D544" s="8">
        <v>40</v>
      </c>
      <c r="E544" s="9" t="s">
        <v>573</v>
      </c>
      <c r="F544" s="8" t="s">
        <v>9</v>
      </c>
      <c r="G544" s="23"/>
    </row>
    <row r="545" spans="1:7" ht="67.5" x14ac:dyDescent="0.25">
      <c r="A545" s="8">
        <v>538</v>
      </c>
      <c r="B545" s="8" t="s">
        <v>845</v>
      </c>
      <c r="C545" s="8">
        <v>6948</v>
      </c>
      <c r="D545" s="8">
        <v>5</v>
      </c>
      <c r="E545" s="9" t="s">
        <v>574</v>
      </c>
      <c r="F545" s="8" t="s">
        <v>9</v>
      </c>
      <c r="G545" s="23"/>
    </row>
    <row r="546" spans="1:7" ht="90" x14ac:dyDescent="0.25">
      <c r="A546" s="8">
        <v>539</v>
      </c>
      <c r="B546" s="8" t="s">
        <v>845</v>
      </c>
      <c r="C546" s="8">
        <v>7041</v>
      </c>
      <c r="D546" s="8">
        <v>6</v>
      </c>
      <c r="E546" s="9" t="s">
        <v>575</v>
      </c>
      <c r="F546" s="8" t="s">
        <v>9</v>
      </c>
      <c r="G546" s="23"/>
    </row>
    <row r="547" spans="1:7" ht="90" x14ac:dyDescent="0.25">
      <c r="A547" s="8">
        <v>540</v>
      </c>
      <c r="B547" s="8" t="s">
        <v>845</v>
      </c>
      <c r="C547" s="8">
        <v>7042</v>
      </c>
      <c r="D547" s="8">
        <v>5</v>
      </c>
      <c r="E547" s="9" t="s">
        <v>576</v>
      </c>
      <c r="F547" s="8" t="s">
        <v>9</v>
      </c>
      <c r="G547" s="23"/>
    </row>
    <row r="548" spans="1:7" ht="90" x14ac:dyDescent="0.25">
      <c r="A548" s="8">
        <v>541</v>
      </c>
      <c r="B548" s="8" t="s">
        <v>845</v>
      </c>
      <c r="C548" s="8">
        <v>7043</v>
      </c>
      <c r="D548" s="8">
        <v>5</v>
      </c>
      <c r="E548" s="9" t="s">
        <v>577</v>
      </c>
      <c r="F548" s="8" t="s">
        <v>9</v>
      </c>
      <c r="G548" s="23"/>
    </row>
    <row r="549" spans="1:7" ht="33.75" x14ac:dyDescent="0.25">
      <c r="A549" s="8">
        <v>542</v>
      </c>
      <c r="B549" s="8" t="s">
        <v>845</v>
      </c>
      <c r="C549" s="8">
        <v>7059</v>
      </c>
      <c r="D549" s="8">
        <v>5</v>
      </c>
      <c r="E549" s="9" t="s">
        <v>578</v>
      </c>
      <c r="F549" s="8" t="s">
        <v>9</v>
      </c>
      <c r="G549" s="23"/>
    </row>
    <row r="550" spans="1:7" ht="22.5" x14ac:dyDescent="0.25">
      <c r="A550" s="8">
        <v>543</v>
      </c>
      <c r="B550" s="8" t="s">
        <v>845</v>
      </c>
      <c r="C550" s="8">
        <v>7091</v>
      </c>
      <c r="D550" s="8">
        <v>15</v>
      </c>
      <c r="E550" s="9" t="s">
        <v>579</v>
      </c>
      <c r="F550" s="8" t="s">
        <v>9</v>
      </c>
      <c r="G550" s="23"/>
    </row>
    <row r="551" spans="1:7" ht="33.75" x14ac:dyDescent="0.25">
      <c r="A551" s="8">
        <v>544</v>
      </c>
      <c r="B551" s="8" t="s">
        <v>845</v>
      </c>
      <c r="C551" s="8">
        <v>7099</v>
      </c>
      <c r="D551" s="8">
        <v>22</v>
      </c>
      <c r="E551" s="9" t="s">
        <v>580</v>
      </c>
      <c r="F551" s="8" t="s">
        <v>9</v>
      </c>
      <c r="G551" s="23"/>
    </row>
    <row r="552" spans="1:7" ht="45" x14ac:dyDescent="0.25">
      <c r="A552" s="8">
        <v>545</v>
      </c>
      <c r="B552" s="8" t="s">
        <v>845</v>
      </c>
      <c r="C552" s="8">
        <v>7104</v>
      </c>
      <c r="D552" s="8">
        <v>15</v>
      </c>
      <c r="E552" s="9" t="s">
        <v>581</v>
      </c>
      <c r="F552" s="8" t="s">
        <v>9</v>
      </c>
      <c r="G552" s="23"/>
    </row>
    <row r="553" spans="1:7" ht="78.75" x14ac:dyDescent="0.25">
      <c r="A553" s="8">
        <v>546</v>
      </c>
      <c r="B553" s="8" t="s">
        <v>845</v>
      </c>
      <c r="C553" s="8">
        <v>7112</v>
      </c>
      <c r="D553" s="8">
        <v>4</v>
      </c>
      <c r="E553" s="9" t="s">
        <v>582</v>
      </c>
      <c r="F553" s="8" t="s">
        <v>9</v>
      </c>
      <c r="G553" s="23"/>
    </row>
    <row r="554" spans="1:7" ht="56.25" x14ac:dyDescent="0.25">
      <c r="A554" s="8">
        <v>547</v>
      </c>
      <c r="B554" s="8" t="s">
        <v>845</v>
      </c>
      <c r="C554" s="8">
        <v>7157</v>
      </c>
      <c r="D554" s="8">
        <v>4</v>
      </c>
      <c r="E554" s="9" t="s">
        <v>583</v>
      </c>
      <c r="F554" s="8" t="s">
        <v>9</v>
      </c>
      <c r="G554" s="23"/>
    </row>
    <row r="555" spans="1:7" ht="22.5" x14ac:dyDescent="0.25">
      <c r="A555" s="8">
        <v>548</v>
      </c>
      <c r="B555" s="8" t="s">
        <v>845</v>
      </c>
      <c r="C555" s="8">
        <v>7175</v>
      </c>
      <c r="D555" s="8">
        <v>10</v>
      </c>
      <c r="E555" s="9" t="s">
        <v>584</v>
      </c>
      <c r="F555" s="8" t="s">
        <v>9</v>
      </c>
      <c r="G555" s="23"/>
    </row>
    <row r="556" spans="1:7" ht="22.5" x14ac:dyDescent="0.25">
      <c r="A556" s="8">
        <v>549</v>
      </c>
      <c r="B556" s="8" t="s">
        <v>845</v>
      </c>
      <c r="C556" s="8">
        <v>7176</v>
      </c>
      <c r="D556" s="8">
        <v>10</v>
      </c>
      <c r="E556" s="9" t="s">
        <v>585</v>
      </c>
      <c r="F556" s="8" t="s">
        <v>9</v>
      </c>
      <c r="G556" s="23"/>
    </row>
    <row r="557" spans="1:7" ht="33.75" x14ac:dyDescent="0.25">
      <c r="A557" s="8">
        <v>550</v>
      </c>
      <c r="B557" s="8" t="s">
        <v>845</v>
      </c>
      <c r="C557" s="8">
        <v>7194</v>
      </c>
      <c r="D557" s="8">
        <v>12</v>
      </c>
      <c r="E557" s="9" t="s">
        <v>586</v>
      </c>
      <c r="F557" s="8" t="s">
        <v>9</v>
      </c>
      <c r="G557" s="23"/>
    </row>
    <row r="558" spans="1:7" ht="45" x14ac:dyDescent="0.25">
      <c r="A558" s="8">
        <v>551</v>
      </c>
      <c r="B558" s="8" t="s">
        <v>845</v>
      </c>
      <c r="C558" s="8">
        <v>7200</v>
      </c>
      <c r="D558" s="8">
        <v>12</v>
      </c>
      <c r="E558" s="9" t="s">
        <v>587</v>
      </c>
      <c r="F558" s="8" t="s">
        <v>9</v>
      </c>
      <c r="G558" s="23"/>
    </row>
    <row r="559" spans="1:7" ht="45" x14ac:dyDescent="0.25">
      <c r="A559" s="8">
        <v>552</v>
      </c>
      <c r="B559" s="8" t="s">
        <v>845</v>
      </c>
      <c r="C559" s="8">
        <v>7203</v>
      </c>
      <c r="D559" s="8">
        <v>61</v>
      </c>
      <c r="E559" s="9" t="s">
        <v>588</v>
      </c>
      <c r="F559" s="8" t="s">
        <v>9</v>
      </c>
      <c r="G559" s="23"/>
    </row>
    <row r="560" spans="1:7" ht="33.75" x14ac:dyDescent="0.25">
      <c r="A560" s="8">
        <v>553</v>
      </c>
      <c r="B560" s="8" t="s">
        <v>845</v>
      </c>
      <c r="C560" s="8">
        <v>7211</v>
      </c>
      <c r="D560" s="8">
        <v>10</v>
      </c>
      <c r="E560" s="9" t="s">
        <v>589</v>
      </c>
      <c r="F560" s="8" t="s">
        <v>9</v>
      </c>
      <c r="G560" s="23"/>
    </row>
    <row r="561" spans="1:7" ht="56.25" x14ac:dyDescent="0.25">
      <c r="A561" s="8">
        <v>554</v>
      </c>
      <c r="B561" s="8" t="s">
        <v>845</v>
      </c>
      <c r="C561" s="8">
        <v>7214</v>
      </c>
      <c r="D561" s="8">
        <v>35</v>
      </c>
      <c r="E561" s="9" t="s">
        <v>590</v>
      </c>
      <c r="F561" s="8" t="s">
        <v>9</v>
      </c>
      <c r="G561" s="23"/>
    </row>
    <row r="562" spans="1:7" ht="45" x14ac:dyDescent="0.25">
      <c r="A562" s="8">
        <v>555</v>
      </c>
      <c r="B562" s="8" t="s">
        <v>845</v>
      </c>
      <c r="C562" s="8">
        <v>7259</v>
      </c>
      <c r="D562" s="8">
        <v>50</v>
      </c>
      <c r="E562" s="9" t="s">
        <v>591</v>
      </c>
      <c r="F562" s="8" t="s">
        <v>9</v>
      </c>
      <c r="G562" s="23"/>
    </row>
    <row r="563" spans="1:7" ht="33.75" x14ac:dyDescent="0.25">
      <c r="A563" s="8">
        <v>556</v>
      </c>
      <c r="B563" s="8" t="s">
        <v>845</v>
      </c>
      <c r="C563" s="8">
        <v>7375</v>
      </c>
      <c r="D563" s="8">
        <v>10</v>
      </c>
      <c r="E563" s="9" t="s">
        <v>592</v>
      </c>
      <c r="F563" s="8" t="s">
        <v>9</v>
      </c>
      <c r="G563" s="23"/>
    </row>
    <row r="564" spans="1:7" ht="56.25" x14ac:dyDescent="0.25">
      <c r="A564" s="8">
        <v>557</v>
      </c>
      <c r="B564" s="8" t="s">
        <v>845</v>
      </c>
      <c r="C564" s="8">
        <v>7626</v>
      </c>
      <c r="D564" s="8">
        <v>38</v>
      </c>
      <c r="E564" s="9" t="s">
        <v>593</v>
      </c>
      <c r="F564" s="8" t="s">
        <v>9</v>
      </c>
      <c r="G564" s="23"/>
    </row>
    <row r="565" spans="1:7" ht="33.75" x14ac:dyDescent="0.25">
      <c r="A565" s="8">
        <v>558</v>
      </c>
      <c r="B565" s="8" t="s">
        <v>845</v>
      </c>
      <c r="C565" s="8">
        <v>7627</v>
      </c>
      <c r="D565" s="8">
        <v>16</v>
      </c>
      <c r="E565" s="9" t="s">
        <v>594</v>
      </c>
      <c r="F565" s="8" t="s">
        <v>9</v>
      </c>
      <c r="G565" s="23"/>
    </row>
    <row r="566" spans="1:7" ht="67.5" x14ac:dyDescent="0.25">
      <c r="A566" s="8">
        <v>559</v>
      </c>
      <c r="B566" s="8" t="s">
        <v>845</v>
      </c>
      <c r="C566" s="8">
        <v>7629</v>
      </c>
      <c r="D566" s="8">
        <v>1</v>
      </c>
      <c r="E566" s="9" t="s">
        <v>595</v>
      </c>
      <c r="F566" s="8" t="s">
        <v>9</v>
      </c>
      <c r="G566" s="23"/>
    </row>
    <row r="567" spans="1:7" ht="67.5" x14ac:dyDescent="0.25">
      <c r="A567" s="8">
        <v>560</v>
      </c>
      <c r="B567" s="8" t="s">
        <v>845</v>
      </c>
      <c r="C567" s="8">
        <v>7631</v>
      </c>
      <c r="D567" s="8">
        <v>2</v>
      </c>
      <c r="E567" s="9" t="s">
        <v>596</v>
      </c>
      <c r="F567" s="8" t="s">
        <v>9</v>
      </c>
      <c r="G567" s="23"/>
    </row>
    <row r="568" spans="1:7" ht="67.5" x14ac:dyDescent="0.25">
      <c r="A568" s="8">
        <v>561</v>
      </c>
      <c r="B568" s="8" t="s">
        <v>845</v>
      </c>
      <c r="C568" s="8">
        <v>7650</v>
      </c>
      <c r="D568" s="8">
        <v>2</v>
      </c>
      <c r="E568" s="9" t="s">
        <v>597</v>
      </c>
      <c r="F568" s="8" t="s">
        <v>9</v>
      </c>
      <c r="G568" s="23"/>
    </row>
    <row r="569" spans="1:7" ht="22.5" x14ac:dyDescent="0.25">
      <c r="A569" s="8">
        <v>562</v>
      </c>
      <c r="B569" s="8" t="s">
        <v>845</v>
      </c>
      <c r="C569" s="8">
        <v>7690</v>
      </c>
      <c r="D569" s="8">
        <v>10</v>
      </c>
      <c r="E569" s="9" t="s">
        <v>598</v>
      </c>
      <c r="F569" s="8" t="s">
        <v>9</v>
      </c>
      <c r="G569" s="23"/>
    </row>
    <row r="570" spans="1:7" ht="45" x14ac:dyDescent="0.25">
      <c r="A570" s="8">
        <v>563</v>
      </c>
      <c r="B570" s="8" t="s">
        <v>845</v>
      </c>
      <c r="C570" s="8">
        <v>7705</v>
      </c>
      <c r="D570" s="8">
        <v>10</v>
      </c>
      <c r="E570" s="9" t="s">
        <v>599</v>
      </c>
      <c r="F570" s="8" t="s">
        <v>9</v>
      </c>
      <c r="G570" s="23"/>
    </row>
    <row r="571" spans="1:7" ht="101.25" x14ac:dyDescent="0.25">
      <c r="A571" s="8">
        <v>564</v>
      </c>
      <c r="B571" s="8" t="s">
        <v>845</v>
      </c>
      <c r="C571" s="8">
        <v>7762</v>
      </c>
      <c r="D571" s="8">
        <v>10</v>
      </c>
      <c r="E571" s="9" t="s">
        <v>600</v>
      </c>
      <c r="F571" s="8" t="s">
        <v>9</v>
      </c>
      <c r="G571" s="23"/>
    </row>
    <row r="572" spans="1:7" ht="45" x14ac:dyDescent="0.25">
      <c r="A572" s="8">
        <v>565</v>
      </c>
      <c r="B572" s="8" t="s">
        <v>845</v>
      </c>
      <c r="C572" s="8">
        <v>7775</v>
      </c>
      <c r="D572" s="8">
        <v>33</v>
      </c>
      <c r="E572" s="9" t="s">
        <v>601</v>
      </c>
      <c r="F572" s="8" t="s">
        <v>833</v>
      </c>
      <c r="G572" s="23"/>
    </row>
    <row r="573" spans="1:7" ht="56.25" x14ac:dyDescent="0.25">
      <c r="A573" s="8">
        <v>566</v>
      </c>
      <c r="B573" s="8" t="s">
        <v>845</v>
      </c>
      <c r="C573" s="8">
        <v>7787</v>
      </c>
      <c r="D573" s="8">
        <v>3</v>
      </c>
      <c r="E573" s="9" t="s">
        <v>602</v>
      </c>
      <c r="F573" s="8" t="s">
        <v>8</v>
      </c>
      <c r="G573" s="23"/>
    </row>
    <row r="574" spans="1:7" ht="67.5" x14ac:dyDescent="0.25">
      <c r="A574" s="8">
        <v>567</v>
      </c>
      <c r="B574" s="8" t="s">
        <v>845</v>
      </c>
      <c r="C574" s="8">
        <v>7789</v>
      </c>
      <c r="D574" s="8">
        <v>1</v>
      </c>
      <c r="E574" s="9" t="s">
        <v>603</v>
      </c>
      <c r="F574" s="8" t="s">
        <v>8</v>
      </c>
      <c r="G574" s="23"/>
    </row>
    <row r="575" spans="1:7" ht="67.5" x14ac:dyDescent="0.25">
      <c r="A575" s="8">
        <v>568</v>
      </c>
      <c r="B575" s="8" t="s">
        <v>845</v>
      </c>
      <c r="C575" s="8">
        <v>7791</v>
      </c>
      <c r="D575" s="8">
        <v>3</v>
      </c>
      <c r="E575" s="9" t="s">
        <v>604</v>
      </c>
      <c r="F575" s="8" t="s">
        <v>8</v>
      </c>
      <c r="G575" s="23"/>
    </row>
    <row r="576" spans="1:7" ht="45" x14ac:dyDescent="0.25">
      <c r="A576" s="8">
        <v>569</v>
      </c>
      <c r="B576" s="8" t="s">
        <v>845</v>
      </c>
      <c r="C576" s="8">
        <v>7797</v>
      </c>
      <c r="D576" s="8">
        <v>3</v>
      </c>
      <c r="E576" s="9" t="s">
        <v>605</v>
      </c>
      <c r="F576" s="8" t="s">
        <v>8</v>
      </c>
      <c r="G576" s="23"/>
    </row>
    <row r="577" spans="1:7" ht="78.75" x14ac:dyDescent="0.25">
      <c r="A577" s="8">
        <v>570</v>
      </c>
      <c r="B577" s="8" t="s">
        <v>845</v>
      </c>
      <c r="C577" s="8">
        <v>7808</v>
      </c>
      <c r="D577" s="8">
        <v>210</v>
      </c>
      <c r="E577" s="9" t="s">
        <v>606</v>
      </c>
      <c r="F577" s="8" t="s">
        <v>8</v>
      </c>
      <c r="G577" s="23"/>
    </row>
    <row r="578" spans="1:7" ht="78.75" x14ac:dyDescent="0.25">
      <c r="A578" s="8">
        <v>571</v>
      </c>
      <c r="B578" s="8" t="s">
        <v>845</v>
      </c>
      <c r="C578" s="8">
        <v>7810</v>
      </c>
      <c r="D578" s="8">
        <v>7</v>
      </c>
      <c r="E578" s="9" t="s">
        <v>607</v>
      </c>
      <c r="F578" s="8" t="s">
        <v>8</v>
      </c>
      <c r="G578" s="23"/>
    </row>
    <row r="579" spans="1:7" ht="78.75" x14ac:dyDescent="0.25">
      <c r="A579" s="8">
        <v>572</v>
      </c>
      <c r="B579" s="8" t="s">
        <v>845</v>
      </c>
      <c r="C579" s="8">
        <v>7811</v>
      </c>
      <c r="D579" s="8">
        <v>7</v>
      </c>
      <c r="E579" s="9" t="s">
        <v>608</v>
      </c>
      <c r="F579" s="8" t="s">
        <v>8</v>
      </c>
      <c r="G579" s="23"/>
    </row>
    <row r="580" spans="1:7" ht="78.75" x14ac:dyDescent="0.25">
      <c r="A580" s="8">
        <v>573</v>
      </c>
      <c r="B580" s="8" t="s">
        <v>845</v>
      </c>
      <c r="C580" s="8">
        <v>7812</v>
      </c>
      <c r="D580" s="8">
        <v>7</v>
      </c>
      <c r="E580" s="9" t="s">
        <v>609</v>
      </c>
      <c r="F580" s="8" t="s">
        <v>8</v>
      </c>
      <c r="G580" s="23"/>
    </row>
    <row r="581" spans="1:7" ht="78.75" x14ac:dyDescent="0.25">
      <c r="A581" s="8">
        <v>574</v>
      </c>
      <c r="B581" s="8" t="s">
        <v>845</v>
      </c>
      <c r="C581" s="8">
        <v>7813</v>
      </c>
      <c r="D581" s="8">
        <v>7</v>
      </c>
      <c r="E581" s="9" t="s">
        <v>610</v>
      </c>
      <c r="F581" s="8" t="s">
        <v>8</v>
      </c>
      <c r="G581" s="23"/>
    </row>
    <row r="582" spans="1:7" ht="78.75" x14ac:dyDescent="0.25">
      <c r="A582" s="8">
        <v>575</v>
      </c>
      <c r="B582" s="8" t="s">
        <v>845</v>
      </c>
      <c r="C582" s="8">
        <v>7814</v>
      </c>
      <c r="D582" s="8">
        <v>5</v>
      </c>
      <c r="E582" s="9" t="s">
        <v>611</v>
      </c>
      <c r="F582" s="8" t="s">
        <v>8</v>
      </c>
      <c r="G582" s="23"/>
    </row>
    <row r="583" spans="1:7" ht="56.25" x14ac:dyDescent="0.25">
      <c r="A583" s="8">
        <v>576</v>
      </c>
      <c r="B583" s="8" t="s">
        <v>845</v>
      </c>
      <c r="C583" s="8">
        <v>7815</v>
      </c>
      <c r="D583" s="8">
        <v>2</v>
      </c>
      <c r="E583" s="9" t="s">
        <v>612</v>
      </c>
      <c r="F583" s="8" t="s">
        <v>8</v>
      </c>
      <c r="G583" s="23"/>
    </row>
    <row r="584" spans="1:7" ht="56.25" x14ac:dyDescent="0.25">
      <c r="A584" s="8">
        <v>577</v>
      </c>
      <c r="B584" s="8" t="s">
        <v>845</v>
      </c>
      <c r="C584" s="8">
        <v>7816</v>
      </c>
      <c r="D584" s="8">
        <v>2</v>
      </c>
      <c r="E584" s="9" t="s">
        <v>613</v>
      </c>
      <c r="F584" s="8" t="s">
        <v>8</v>
      </c>
      <c r="G584" s="23"/>
    </row>
    <row r="585" spans="1:7" ht="56.25" x14ac:dyDescent="0.25">
      <c r="A585" s="8">
        <v>578</v>
      </c>
      <c r="B585" s="8" t="s">
        <v>845</v>
      </c>
      <c r="C585" s="8">
        <v>7817</v>
      </c>
      <c r="D585" s="8">
        <v>72</v>
      </c>
      <c r="E585" s="9" t="s">
        <v>614</v>
      </c>
      <c r="F585" s="8" t="s">
        <v>8</v>
      </c>
      <c r="G585" s="23"/>
    </row>
    <row r="586" spans="1:7" ht="56.25" x14ac:dyDescent="0.25">
      <c r="A586" s="8">
        <v>579</v>
      </c>
      <c r="B586" s="8" t="s">
        <v>845</v>
      </c>
      <c r="C586" s="8">
        <v>7818</v>
      </c>
      <c r="D586" s="8">
        <v>50</v>
      </c>
      <c r="E586" s="9" t="s">
        <v>615</v>
      </c>
      <c r="F586" s="8" t="s">
        <v>8</v>
      </c>
      <c r="G586" s="23"/>
    </row>
    <row r="587" spans="1:7" ht="56.25" x14ac:dyDescent="0.25">
      <c r="A587" s="8">
        <v>580</v>
      </c>
      <c r="B587" s="8" t="s">
        <v>845</v>
      </c>
      <c r="C587" s="8">
        <v>7820</v>
      </c>
      <c r="D587" s="8">
        <v>13</v>
      </c>
      <c r="E587" s="9" t="s">
        <v>616</v>
      </c>
      <c r="F587" s="8" t="s">
        <v>8</v>
      </c>
      <c r="G587" s="23"/>
    </row>
    <row r="588" spans="1:7" ht="56.25" x14ac:dyDescent="0.25">
      <c r="A588" s="8">
        <v>581</v>
      </c>
      <c r="B588" s="8" t="s">
        <v>845</v>
      </c>
      <c r="C588" s="8">
        <v>7824</v>
      </c>
      <c r="D588" s="8">
        <v>1</v>
      </c>
      <c r="E588" s="9" t="s">
        <v>617</v>
      </c>
      <c r="F588" s="8" t="s">
        <v>8</v>
      </c>
      <c r="G588" s="23"/>
    </row>
    <row r="589" spans="1:7" ht="101.25" x14ac:dyDescent="0.25">
      <c r="A589" s="8">
        <v>582</v>
      </c>
      <c r="B589" s="8" t="s">
        <v>845</v>
      </c>
      <c r="C589" s="8">
        <v>7830</v>
      </c>
      <c r="D589" s="8">
        <v>1</v>
      </c>
      <c r="E589" s="9" t="s">
        <v>618</v>
      </c>
      <c r="F589" s="8" t="s">
        <v>8</v>
      </c>
      <c r="G589" s="23"/>
    </row>
    <row r="590" spans="1:7" ht="56.25" x14ac:dyDescent="0.25">
      <c r="A590" s="8">
        <v>583</v>
      </c>
      <c r="B590" s="8" t="s">
        <v>845</v>
      </c>
      <c r="C590" s="8">
        <v>7839</v>
      </c>
      <c r="D590" s="8">
        <v>9</v>
      </c>
      <c r="E590" s="9" t="s">
        <v>619</v>
      </c>
      <c r="F590" s="8" t="s">
        <v>8</v>
      </c>
      <c r="G590" s="23"/>
    </row>
    <row r="591" spans="1:7" ht="56.25" x14ac:dyDescent="0.25">
      <c r="A591" s="8">
        <v>584</v>
      </c>
      <c r="B591" s="8" t="s">
        <v>845</v>
      </c>
      <c r="C591" s="8">
        <v>7840</v>
      </c>
      <c r="D591" s="8">
        <v>25</v>
      </c>
      <c r="E591" s="9" t="s">
        <v>620</v>
      </c>
      <c r="F591" s="8" t="s">
        <v>8</v>
      </c>
      <c r="G591" s="23"/>
    </row>
    <row r="592" spans="1:7" ht="56.25" x14ac:dyDescent="0.25">
      <c r="A592" s="8">
        <v>585</v>
      </c>
      <c r="B592" s="8" t="s">
        <v>845</v>
      </c>
      <c r="C592" s="8">
        <v>7841</v>
      </c>
      <c r="D592" s="8">
        <v>27</v>
      </c>
      <c r="E592" s="9" t="s">
        <v>621</v>
      </c>
      <c r="F592" s="8" t="s">
        <v>8</v>
      </c>
      <c r="G592" s="23"/>
    </row>
    <row r="593" spans="1:7" ht="56.25" x14ac:dyDescent="0.25">
      <c r="A593" s="8">
        <v>586</v>
      </c>
      <c r="B593" s="8" t="s">
        <v>845</v>
      </c>
      <c r="C593" s="8">
        <v>7842</v>
      </c>
      <c r="D593" s="8">
        <v>6</v>
      </c>
      <c r="E593" s="9" t="s">
        <v>622</v>
      </c>
      <c r="F593" s="8" t="s">
        <v>8</v>
      </c>
      <c r="G593" s="23"/>
    </row>
    <row r="594" spans="1:7" ht="90" x14ac:dyDescent="0.25">
      <c r="A594" s="8">
        <v>587</v>
      </c>
      <c r="B594" s="8" t="s">
        <v>845</v>
      </c>
      <c r="C594" s="8">
        <v>7870</v>
      </c>
      <c r="D594" s="8">
        <v>25</v>
      </c>
      <c r="E594" s="9" t="s">
        <v>623</v>
      </c>
      <c r="F594" s="8" t="s">
        <v>8</v>
      </c>
      <c r="G594" s="23"/>
    </row>
    <row r="595" spans="1:7" ht="90" x14ac:dyDescent="0.25">
      <c r="A595" s="8">
        <v>588</v>
      </c>
      <c r="B595" s="8" t="s">
        <v>845</v>
      </c>
      <c r="C595" s="8">
        <v>7871</v>
      </c>
      <c r="D595" s="8">
        <v>35</v>
      </c>
      <c r="E595" s="9" t="s">
        <v>624</v>
      </c>
      <c r="F595" s="8" t="s">
        <v>8</v>
      </c>
      <c r="G595" s="23"/>
    </row>
    <row r="596" spans="1:7" ht="56.25" x14ac:dyDescent="0.25">
      <c r="A596" s="8">
        <v>589</v>
      </c>
      <c r="B596" s="8" t="s">
        <v>845</v>
      </c>
      <c r="C596" s="8">
        <v>7874</v>
      </c>
      <c r="D596" s="8">
        <v>2</v>
      </c>
      <c r="E596" s="9" t="s">
        <v>625</v>
      </c>
      <c r="F596" s="8" t="s">
        <v>8</v>
      </c>
      <c r="G596" s="23"/>
    </row>
    <row r="597" spans="1:7" ht="90" x14ac:dyDescent="0.25">
      <c r="A597" s="8">
        <v>590</v>
      </c>
      <c r="B597" s="8" t="s">
        <v>845</v>
      </c>
      <c r="C597" s="8">
        <v>7887</v>
      </c>
      <c r="D597" s="8">
        <v>4</v>
      </c>
      <c r="E597" s="9" t="s">
        <v>626</v>
      </c>
      <c r="F597" s="8" t="s">
        <v>8</v>
      </c>
      <c r="G597" s="23"/>
    </row>
    <row r="598" spans="1:7" ht="101.25" x14ac:dyDescent="0.25">
      <c r="A598" s="8">
        <v>591</v>
      </c>
      <c r="B598" s="8" t="s">
        <v>845</v>
      </c>
      <c r="C598" s="8">
        <v>7889</v>
      </c>
      <c r="D598" s="8">
        <v>24</v>
      </c>
      <c r="E598" s="9" t="s">
        <v>627</v>
      </c>
      <c r="F598" s="8" t="s">
        <v>8</v>
      </c>
      <c r="G598" s="23"/>
    </row>
    <row r="599" spans="1:7" ht="101.25" x14ac:dyDescent="0.25">
      <c r="A599" s="8">
        <v>592</v>
      </c>
      <c r="B599" s="8" t="s">
        <v>845</v>
      </c>
      <c r="C599" s="8">
        <v>7890</v>
      </c>
      <c r="D599" s="8">
        <v>24</v>
      </c>
      <c r="E599" s="9" t="s">
        <v>628</v>
      </c>
      <c r="F599" s="8" t="s">
        <v>8</v>
      </c>
      <c r="G599" s="23"/>
    </row>
    <row r="600" spans="1:7" ht="101.25" x14ac:dyDescent="0.25">
      <c r="A600" s="8">
        <v>593</v>
      </c>
      <c r="B600" s="8" t="s">
        <v>845</v>
      </c>
      <c r="C600" s="8">
        <v>7891</v>
      </c>
      <c r="D600" s="8">
        <v>24</v>
      </c>
      <c r="E600" s="9" t="s">
        <v>629</v>
      </c>
      <c r="F600" s="8" t="s">
        <v>8</v>
      </c>
      <c r="G600" s="23"/>
    </row>
    <row r="601" spans="1:7" ht="101.25" x14ac:dyDescent="0.25">
      <c r="A601" s="8">
        <v>594</v>
      </c>
      <c r="B601" s="8" t="s">
        <v>845</v>
      </c>
      <c r="C601" s="8">
        <v>7892</v>
      </c>
      <c r="D601" s="8">
        <v>24</v>
      </c>
      <c r="E601" s="9" t="s">
        <v>630</v>
      </c>
      <c r="F601" s="8" t="s">
        <v>8</v>
      </c>
      <c r="G601" s="23"/>
    </row>
    <row r="602" spans="1:7" ht="78.75" x14ac:dyDescent="0.25">
      <c r="A602" s="8">
        <v>595</v>
      </c>
      <c r="B602" s="8" t="s">
        <v>845</v>
      </c>
      <c r="C602" s="8">
        <v>7893</v>
      </c>
      <c r="D602" s="8">
        <v>29</v>
      </c>
      <c r="E602" s="9" t="s">
        <v>631</v>
      </c>
      <c r="F602" s="8" t="s">
        <v>8</v>
      </c>
      <c r="G602" s="23"/>
    </row>
    <row r="603" spans="1:7" ht="90" x14ac:dyDescent="0.25">
      <c r="A603" s="8">
        <v>596</v>
      </c>
      <c r="B603" s="8" t="s">
        <v>845</v>
      </c>
      <c r="C603" s="8">
        <v>7896</v>
      </c>
      <c r="D603" s="8">
        <v>5</v>
      </c>
      <c r="E603" s="9" t="s">
        <v>632</v>
      </c>
      <c r="F603" s="8" t="s">
        <v>8</v>
      </c>
      <c r="G603" s="23"/>
    </row>
    <row r="604" spans="1:7" ht="45" x14ac:dyDescent="0.25">
      <c r="A604" s="8">
        <v>597</v>
      </c>
      <c r="B604" s="8" t="s">
        <v>845</v>
      </c>
      <c r="C604" s="8">
        <v>7902</v>
      </c>
      <c r="D604" s="8">
        <v>5</v>
      </c>
      <c r="E604" s="9" t="s">
        <v>633</v>
      </c>
      <c r="F604" s="8" t="s">
        <v>8</v>
      </c>
      <c r="G604" s="23"/>
    </row>
    <row r="605" spans="1:7" ht="101.25" x14ac:dyDescent="0.25">
      <c r="A605" s="8">
        <v>598</v>
      </c>
      <c r="B605" s="8" t="s">
        <v>845</v>
      </c>
      <c r="C605" s="8">
        <v>7904</v>
      </c>
      <c r="D605" s="8">
        <v>20</v>
      </c>
      <c r="E605" s="9" t="s">
        <v>634</v>
      </c>
      <c r="F605" s="8" t="s">
        <v>8</v>
      </c>
      <c r="G605" s="23"/>
    </row>
    <row r="606" spans="1:7" ht="157.5" x14ac:dyDescent="0.25">
      <c r="A606" s="8">
        <v>599</v>
      </c>
      <c r="B606" s="8" t="s">
        <v>845</v>
      </c>
      <c r="C606" s="8">
        <v>7906</v>
      </c>
      <c r="D606" s="8">
        <v>40</v>
      </c>
      <c r="E606" s="9" t="s">
        <v>635</v>
      </c>
      <c r="F606" s="8" t="s">
        <v>8</v>
      </c>
      <c r="G606" s="23"/>
    </row>
    <row r="607" spans="1:7" ht="157.5" x14ac:dyDescent="0.25">
      <c r="A607" s="8">
        <v>600</v>
      </c>
      <c r="B607" s="8" t="s">
        <v>845</v>
      </c>
      <c r="C607" s="8">
        <v>7907</v>
      </c>
      <c r="D607" s="8">
        <v>42</v>
      </c>
      <c r="E607" s="9" t="s">
        <v>636</v>
      </c>
      <c r="F607" s="8" t="s">
        <v>8</v>
      </c>
      <c r="G607" s="23"/>
    </row>
    <row r="608" spans="1:7" ht="157.5" x14ac:dyDescent="0.25">
      <c r="A608" s="8">
        <v>601</v>
      </c>
      <c r="B608" s="8" t="s">
        <v>845</v>
      </c>
      <c r="C608" s="8">
        <v>7908</v>
      </c>
      <c r="D608" s="8">
        <v>42</v>
      </c>
      <c r="E608" s="9" t="s">
        <v>637</v>
      </c>
      <c r="F608" s="8" t="s">
        <v>8</v>
      </c>
      <c r="G608" s="23"/>
    </row>
    <row r="609" spans="1:7" ht="157.5" x14ac:dyDescent="0.25">
      <c r="A609" s="8">
        <v>602</v>
      </c>
      <c r="B609" s="8" t="s">
        <v>845</v>
      </c>
      <c r="C609" s="8">
        <v>7909</v>
      </c>
      <c r="D609" s="8">
        <v>28</v>
      </c>
      <c r="E609" s="9" t="s">
        <v>638</v>
      </c>
      <c r="F609" s="8" t="s">
        <v>8</v>
      </c>
      <c r="G609" s="23"/>
    </row>
    <row r="610" spans="1:7" ht="157.5" x14ac:dyDescent="0.25">
      <c r="A610" s="8">
        <v>603</v>
      </c>
      <c r="B610" s="8" t="s">
        <v>845</v>
      </c>
      <c r="C610" s="8">
        <v>7910</v>
      </c>
      <c r="D610" s="8">
        <v>38</v>
      </c>
      <c r="E610" s="9" t="s">
        <v>639</v>
      </c>
      <c r="F610" s="8" t="s">
        <v>8</v>
      </c>
      <c r="G610" s="23"/>
    </row>
    <row r="611" spans="1:7" ht="56.25" x14ac:dyDescent="0.25">
      <c r="A611" s="8">
        <v>604</v>
      </c>
      <c r="B611" s="8" t="s">
        <v>845</v>
      </c>
      <c r="C611" s="8">
        <v>7911</v>
      </c>
      <c r="D611" s="8">
        <v>2</v>
      </c>
      <c r="E611" s="9" t="s">
        <v>640</v>
      </c>
      <c r="F611" s="8" t="s">
        <v>8</v>
      </c>
      <c r="G611" s="23"/>
    </row>
    <row r="612" spans="1:7" ht="56.25" x14ac:dyDescent="0.25">
      <c r="A612" s="8">
        <v>605</v>
      </c>
      <c r="B612" s="8" t="s">
        <v>845</v>
      </c>
      <c r="C612" s="8">
        <v>7912</v>
      </c>
      <c r="D612" s="8">
        <v>2</v>
      </c>
      <c r="E612" s="9" t="s">
        <v>641</v>
      </c>
      <c r="F612" s="8" t="s">
        <v>8</v>
      </c>
      <c r="G612" s="23"/>
    </row>
    <row r="613" spans="1:7" ht="33.75" x14ac:dyDescent="0.25">
      <c r="A613" s="8">
        <v>606</v>
      </c>
      <c r="B613" s="8" t="s">
        <v>845</v>
      </c>
      <c r="C613" s="8">
        <v>7922</v>
      </c>
      <c r="D613" s="8">
        <v>2</v>
      </c>
      <c r="E613" s="9" t="s">
        <v>642</v>
      </c>
      <c r="F613" s="8" t="s">
        <v>8</v>
      </c>
      <c r="G613" s="23"/>
    </row>
    <row r="614" spans="1:7" ht="33.75" x14ac:dyDescent="0.25">
      <c r="A614" s="8">
        <v>607</v>
      </c>
      <c r="B614" s="8" t="s">
        <v>845</v>
      </c>
      <c r="C614" s="8">
        <v>7933</v>
      </c>
      <c r="D614" s="8">
        <v>6</v>
      </c>
      <c r="E614" s="9" t="s">
        <v>643</v>
      </c>
      <c r="F614" s="8" t="s">
        <v>5</v>
      </c>
      <c r="G614" s="23"/>
    </row>
    <row r="615" spans="1:7" ht="33.75" x14ac:dyDescent="0.25">
      <c r="A615" s="8">
        <v>608</v>
      </c>
      <c r="B615" s="8" t="s">
        <v>845</v>
      </c>
      <c r="C615" s="8">
        <v>7949</v>
      </c>
      <c r="D615" s="8">
        <v>10</v>
      </c>
      <c r="E615" s="9" t="s">
        <v>644</v>
      </c>
      <c r="F615" s="8" t="s">
        <v>5</v>
      </c>
      <c r="G615" s="23"/>
    </row>
    <row r="616" spans="1:7" ht="33.75" x14ac:dyDescent="0.25">
      <c r="A616" s="8">
        <v>609</v>
      </c>
      <c r="B616" s="8" t="s">
        <v>845</v>
      </c>
      <c r="C616" s="8">
        <v>7969</v>
      </c>
      <c r="D616" s="8">
        <v>2</v>
      </c>
      <c r="E616" s="9" t="s">
        <v>645</v>
      </c>
      <c r="F616" s="8" t="s">
        <v>5</v>
      </c>
      <c r="G616" s="23"/>
    </row>
    <row r="617" spans="1:7" ht="45" x14ac:dyDescent="0.25">
      <c r="A617" s="8">
        <v>610</v>
      </c>
      <c r="B617" s="8" t="s">
        <v>845</v>
      </c>
      <c r="C617" s="8">
        <v>7978</v>
      </c>
      <c r="D617" s="8">
        <v>40</v>
      </c>
      <c r="E617" s="9" t="s">
        <v>646</v>
      </c>
      <c r="F617" s="8" t="s">
        <v>5</v>
      </c>
      <c r="G617" s="23"/>
    </row>
    <row r="618" spans="1:7" ht="67.5" x14ac:dyDescent="0.25">
      <c r="A618" s="8">
        <v>611</v>
      </c>
      <c r="B618" s="8" t="s">
        <v>845</v>
      </c>
      <c r="C618" s="8">
        <v>7981</v>
      </c>
      <c r="D618" s="8">
        <v>11</v>
      </c>
      <c r="E618" s="9" t="s">
        <v>647</v>
      </c>
      <c r="F618" s="8" t="s">
        <v>7</v>
      </c>
      <c r="G618" s="23"/>
    </row>
    <row r="619" spans="1:7" ht="56.25" x14ac:dyDescent="0.25">
      <c r="A619" s="8">
        <v>612</v>
      </c>
      <c r="B619" s="8" t="s">
        <v>845</v>
      </c>
      <c r="C619" s="8">
        <v>7998</v>
      </c>
      <c r="D619" s="8">
        <v>81</v>
      </c>
      <c r="E619" s="9" t="s">
        <v>648</v>
      </c>
      <c r="F619" s="8" t="s">
        <v>7</v>
      </c>
      <c r="G619" s="23"/>
    </row>
    <row r="620" spans="1:7" ht="45" x14ac:dyDescent="0.25">
      <c r="A620" s="8">
        <v>613</v>
      </c>
      <c r="B620" s="8" t="s">
        <v>845</v>
      </c>
      <c r="C620" s="8">
        <v>8007</v>
      </c>
      <c r="D620" s="8">
        <v>4</v>
      </c>
      <c r="E620" s="9" t="s">
        <v>649</v>
      </c>
      <c r="F620" s="8" t="s">
        <v>7</v>
      </c>
      <c r="G620" s="23"/>
    </row>
    <row r="621" spans="1:7" ht="78.75" x14ac:dyDescent="0.25">
      <c r="A621" s="8">
        <v>614</v>
      </c>
      <c r="B621" s="8" t="s">
        <v>845</v>
      </c>
      <c r="C621" s="8">
        <v>8013</v>
      </c>
      <c r="D621" s="8">
        <v>5</v>
      </c>
      <c r="E621" s="9" t="s">
        <v>650</v>
      </c>
      <c r="F621" s="8" t="s">
        <v>7</v>
      </c>
      <c r="G621" s="23"/>
    </row>
    <row r="622" spans="1:7" ht="78.75" x14ac:dyDescent="0.25">
      <c r="A622" s="8">
        <v>615</v>
      </c>
      <c r="B622" s="8" t="s">
        <v>845</v>
      </c>
      <c r="C622" s="8">
        <v>8021</v>
      </c>
      <c r="D622" s="8">
        <v>125</v>
      </c>
      <c r="E622" s="9" t="s">
        <v>651</v>
      </c>
      <c r="F622" s="8" t="s">
        <v>9</v>
      </c>
      <c r="G622" s="23"/>
    </row>
    <row r="623" spans="1:7" ht="90" x14ac:dyDescent="0.25">
      <c r="A623" s="8">
        <v>616</v>
      </c>
      <c r="B623" s="8" t="s">
        <v>845</v>
      </c>
      <c r="C623" s="8">
        <v>8041</v>
      </c>
      <c r="D623" s="8">
        <v>21</v>
      </c>
      <c r="E623" s="9" t="s">
        <v>652</v>
      </c>
      <c r="F623" s="8" t="s">
        <v>9</v>
      </c>
      <c r="G623" s="23"/>
    </row>
    <row r="624" spans="1:7" ht="78.75" x14ac:dyDescent="0.25">
      <c r="A624" s="8">
        <v>617</v>
      </c>
      <c r="B624" s="8" t="s">
        <v>845</v>
      </c>
      <c r="C624" s="8">
        <v>8042</v>
      </c>
      <c r="D624" s="8">
        <v>50</v>
      </c>
      <c r="E624" s="9" t="s">
        <v>653</v>
      </c>
      <c r="F624" s="8" t="s">
        <v>9</v>
      </c>
      <c r="G624" s="23"/>
    </row>
    <row r="625" spans="1:7" ht="78.75" x14ac:dyDescent="0.25">
      <c r="A625" s="8">
        <v>618</v>
      </c>
      <c r="B625" s="8" t="s">
        <v>845</v>
      </c>
      <c r="C625" s="8">
        <v>8043</v>
      </c>
      <c r="D625" s="8">
        <v>50</v>
      </c>
      <c r="E625" s="9" t="s">
        <v>654</v>
      </c>
      <c r="F625" s="8" t="s">
        <v>9</v>
      </c>
      <c r="G625" s="23"/>
    </row>
    <row r="626" spans="1:7" ht="45" x14ac:dyDescent="0.25">
      <c r="A626" s="8">
        <v>619</v>
      </c>
      <c r="B626" s="8" t="s">
        <v>845</v>
      </c>
      <c r="C626" s="8">
        <v>8044</v>
      </c>
      <c r="D626" s="8">
        <v>10</v>
      </c>
      <c r="E626" s="9" t="s">
        <v>655</v>
      </c>
      <c r="F626" s="8" t="s">
        <v>9</v>
      </c>
      <c r="G626" s="23"/>
    </row>
    <row r="627" spans="1:7" ht="22.5" x14ac:dyDescent="0.25">
      <c r="A627" s="8">
        <v>620</v>
      </c>
      <c r="B627" s="8" t="s">
        <v>845</v>
      </c>
      <c r="C627" s="8">
        <v>8045</v>
      </c>
      <c r="D627" s="8">
        <v>11</v>
      </c>
      <c r="E627" s="9" t="s">
        <v>656</v>
      </c>
      <c r="F627" s="8" t="s">
        <v>9</v>
      </c>
      <c r="G627" s="23"/>
    </row>
    <row r="628" spans="1:7" ht="67.5" x14ac:dyDescent="0.25">
      <c r="A628" s="8">
        <v>621</v>
      </c>
      <c r="B628" s="8" t="s">
        <v>845</v>
      </c>
      <c r="C628" s="8">
        <v>8048</v>
      </c>
      <c r="D628" s="8">
        <v>2</v>
      </c>
      <c r="E628" s="9" t="s">
        <v>657</v>
      </c>
      <c r="F628" s="8" t="s">
        <v>9</v>
      </c>
      <c r="G628" s="23"/>
    </row>
    <row r="629" spans="1:7" ht="33.75" x14ac:dyDescent="0.25">
      <c r="A629" s="8">
        <v>622</v>
      </c>
      <c r="B629" s="8" t="s">
        <v>845</v>
      </c>
      <c r="C629" s="8">
        <v>8053</v>
      </c>
      <c r="D629" s="8">
        <v>21</v>
      </c>
      <c r="E629" s="9" t="s">
        <v>658</v>
      </c>
      <c r="F629" s="8" t="s">
        <v>9</v>
      </c>
      <c r="G629" s="23"/>
    </row>
    <row r="630" spans="1:7" ht="33.75" x14ac:dyDescent="0.25">
      <c r="A630" s="8">
        <v>623</v>
      </c>
      <c r="B630" s="8" t="s">
        <v>845</v>
      </c>
      <c r="C630" s="8">
        <v>8055</v>
      </c>
      <c r="D630" s="8">
        <v>16</v>
      </c>
      <c r="E630" s="9" t="s">
        <v>659</v>
      </c>
      <c r="F630" s="8" t="s">
        <v>9</v>
      </c>
      <c r="G630" s="23"/>
    </row>
    <row r="631" spans="1:7" ht="33.75" x14ac:dyDescent="0.25">
      <c r="A631" s="8">
        <v>624</v>
      </c>
      <c r="B631" s="8" t="s">
        <v>845</v>
      </c>
      <c r="C631" s="8">
        <v>8058</v>
      </c>
      <c r="D631" s="8">
        <v>16</v>
      </c>
      <c r="E631" s="9" t="s">
        <v>660</v>
      </c>
      <c r="F631" s="8" t="s">
        <v>9</v>
      </c>
      <c r="G631" s="23"/>
    </row>
    <row r="632" spans="1:7" ht="33.75" x14ac:dyDescent="0.25">
      <c r="A632" s="8">
        <v>625</v>
      </c>
      <c r="B632" s="8" t="s">
        <v>845</v>
      </c>
      <c r="C632" s="8">
        <v>8059</v>
      </c>
      <c r="D632" s="8">
        <v>16</v>
      </c>
      <c r="E632" s="9" t="s">
        <v>661</v>
      </c>
      <c r="F632" s="8" t="s">
        <v>9</v>
      </c>
      <c r="G632" s="23"/>
    </row>
    <row r="633" spans="1:7" ht="56.25" x14ac:dyDescent="0.25">
      <c r="A633" s="8">
        <v>626</v>
      </c>
      <c r="B633" s="8" t="s">
        <v>845</v>
      </c>
      <c r="C633" s="8">
        <v>8062</v>
      </c>
      <c r="D633" s="8">
        <v>6</v>
      </c>
      <c r="E633" s="9" t="s">
        <v>662</v>
      </c>
      <c r="F633" s="8" t="s">
        <v>9</v>
      </c>
      <c r="G633" s="23"/>
    </row>
    <row r="634" spans="1:7" ht="56.25" x14ac:dyDescent="0.25">
      <c r="A634" s="8">
        <v>627</v>
      </c>
      <c r="B634" s="8" t="s">
        <v>845</v>
      </c>
      <c r="C634" s="8">
        <v>8078</v>
      </c>
      <c r="D634" s="8">
        <v>6</v>
      </c>
      <c r="E634" s="9" t="s">
        <v>663</v>
      </c>
      <c r="F634" s="8" t="s">
        <v>9</v>
      </c>
      <c r="G634" s="23"/>
    </row>
    <row r="635" spans="1:7" ht="56.25" x14ac:dyDescent="0.25">
      <c r="A635" s="8">
        <v>628</v>
      </c>
      <c r="B635" s="8" t="s">
        <v>845</v>
      </c>
      <c r="C635" s="8">
        <v>8079</v>
      </c>
      <c r="D635" s="8">
        <v>6</v>
      </c>
      <c r="E635" s="9" t="s">
        <v>664</v>
      </c>
      <c r="F635" s="8" t="s">
        <v>9</v>
      </c>
      <c r="G635" s="23"/>
    </row>
    <row r="636" spans="1:7" ht="56.25" x14ac:dyDescent="0.25">
      <c r="A636" s="8">
        <v>629</v>
      </c>
      <c r="B636" s="8" t="s">
        <v>845</v>
      </c>
      <c r="C636" s="8">
        <v>8080</v>
      </c>
      <c r="D636" s="8">
        <v>6</v>
      </c>
      <c r="E636" s="9" t="s">
        <v>665</v>
      </c>
      <c r="F636" s="8" t="s">
        <v>9</v>
      </c>
      <c r="G636" s="23"/>
    </row>
    <row r="637" spans="1:7" ht="56.25" x14ac:dyDescent="0.25">
      <c r="A637" s="8">
        <v>630</v>
      </c>
      <c r="B637" s="8" t="s">
        <v>845</v>
      </c>
      <c r="C637" s="8">
        <v>8081</v>
      </c>
      <c r="D637" s="8">
        <v>4</v>
      </c>
      <c r="E637" s="9" t="s">
        <v>666</v>
      </c>
      <c r="F637" s="8" t="s">
        <v>9</v>
      </c>
      <c r="G637" s="23"/>
    </row>
    <row r="638" spans="1:7" ht="56.25" x14ac:dyDescent="0.25">
      <c r="A638" s="8">
        <v>631</v>
      </c>
      <c r="B638" s="8" t="s">
        <v>845</v>
      </c>
      <c r="C638" s="8">
        <v>8082</v>
      </c>
      <c r="D638" s="8">
        <v>6</v>
      </c>
      <c r="E638" s="9" t="s">
        <v>667</v>
      </c>
      <c r="F638" s="8" t="s">
        <v>9</v>
      </c>
      <c r="G638" s="23"/>
    </row>
    <row r="639" spans="1:7" ht="56.25" x14ac:dyDescent="0.25">
      <c r="A639" s="8">
        <v>632</v>
      </c>
      <c r="B639" s="8" t="s">
        <v>845</v>
      </c>
      <c r="C639" s="8">
        <v>8083</v>
      </c>
      <c r="D639" s="8">
        <v>6</v>
      </c>
      <c r="E639" s="9" t="s">
        <v>668</v>
      </c>
      <c r="F639" s="8" t="s">
        <v>9</v>
      </c>
      <c r="G639" s="23"/>
    </row>
    <row r="640" spans="1:7" ht="67.5" x14ac:dyDescent="0.25">
      <c r="A640" s="8">
        <v>633</v>
      </c>
      <c r="B640" s="8" t="s">
        <v>845</v>
      </c>
      <c r="C640" s="8">
        <v>8084</v>
      </c>
      <c r="D640" s="8">
        <v>15</v>
      </c>
      <c r="E640" s="9" t="s">
        <v>669</v>
      </c>
      <c r="F640" s="8" t="s">
        <v>9</v>
      </c>
      <c r="G640" s="23"/>
    </row>
    <row r="641" spans="1:7" ht="56.25" x14ac:dyDescent="0.25">
      <c r="A641" s="8">
        <v>634</v>
      </c>
      <c r="B641" s="8" t="s">
        <v>845</v>
      </c>
      <c r="C641" s="8">
        <v>8086</v>
      </c>
      <c r="D641" s="8">
        <v>50</v>
      </c>
      <c r="E641" s="9" t="s">
        <v>670</v>
      </c>
      <c r="F641" s="8" t="s">
        <v>9</v>
      </c>
      <c r="G641" s="23"/>
    </row>
    <row r="642" spans="1:7" ht="56.25" x14ac:dyDescent="0.25">
      <c r="A642" s="8">
        <v>635</v>
      </c>
      <c r="B642" s="8" t="s">
        <v>845</v>
      </c>
      <c r="C642" s="8">
        <v>8087</v>
      </c>
      <c r="D642" s="8">
        <v>50</v>
      </c>
      <c r="E642" s="9" t="s">
        <v>671</v>
      </c>
      <c r="F642" s="8" t="s">
        <v>9</v>
      </c>
      <c r="G642" s="23"/>
    </row>
    <row r="643" spans="1:7" ht="56.25" x14ac:dyDescent="0.25">
      <c r="A643" s="8">
        <v>636</v>
      </c>
      <c r="B643" s="8" t="s">
        <v>845</v>
      </c>
      <c r="C643" s="8">
        <v>8088</v>
      </c>
      <c r="D643" s="8">
        <v>50</v>
      </c>
      <c r="E643" s="9" t="s">
        <v>672</v>
      </c>
      <c r="F643" s="8" t="s">
        <v>9</v>
      </c>
      <c r="G643" s="23"/>
    </row>
    <row r="644" spans="1:7" ht="56.25" x14ac:dyDescent="0.25">
      <c r="A644" s="8">
        <v>637</v>
      </c>
      <c r="B644" s="8" t="s">
        <v>845</v>
      </c>
      <c r="C644" s="8">
        <v>8089</v>
      </c>
      <c r="D644" s="8">
        <v>50</v>
      </c>
      <c r="E644" s="9" t="s">
        <v>673</v>
      </c>
      <c r="F644" s="8" t="s">
        <v>9</v>
      </c>
      <c r="G644" s="23"/>
    </row>
    <row r="645" spans="1:7" ht="45" x14ac:dyDescent="0.25">
      <c r="A645" s="8">
        <v>638</v>
      </c>
      <c r="B645" s="8" t="s">
        <v>845</v>
      </c>
      <c r="C645" s="8">
        <v>8091</v>
      </c>
      <c r="D645" s="8">
        <v>6</v>
      </c>
      <c r="E645" s="9" t="s">
        <v>674</v>
      </c>
      <c r="F645" s="8" t="s">
        <v>9</v>
      </c>
      <c r="G645" s="23"/>
    </row>
    <row r="646" spans="1:7" ht="101.25" x14ac:dyDescent="0.25">
      <c r="A646" s="8">
        <v>639</v>
      </c>
      <c r="B646" s="8" t="s">
        <v>845</v>
      </c>
      <c r="C646" s="8">
        <v>8092</v>
      </c>
      <c r="D646" s="8">
        <v>20</v>
      </c>
      <c r="E646" s="9" t="s">
        <v>675</v>
      </c>
      <c r="F646" s="8" t="s">
        <v>9</v>
      </c>
      <c r="G646" s="23"/>
    </row>
    <row r="647" spans="1:7" ht="45" x14ac:dyDescent="0.25">
      <c r="A647" s="8">
        <v>640</v>
      </c>
      <c r="B647" s="8" t="s">
        <v>845</v>
      </c>
      <c r="C647" s="8">
        <v>8096</v>
      </c>
      <c r="D647" s="8">
        <v>100</v>
      </c>
      <c r="E647" s="9" t="s">
        <v>676</v>
      </c>
      <c r="F647" s="8" t="s">
        <v>9</v>
      </c>
      <c r="G647" s="23"/>
    </row>
    <row r="648" spans="1:7" ht="45" x14ac:dyDescent="0.25">
      <c r="A648" s="8">
        <v>641</v>
      </c>
      <c r="B648" s="8" t="s">
        <v>845</v>
      </c>
      <c r="C648" s="8">
        <v>8097</v>
      </c>
      <c r="D648" s="8">
        <v>310</v>
      </c>
      <c r="E648" s="9" t="s">
        <v>677</v>
      </c>
      <c r="F648" s="8" t="s">
        <v>9</v>
      </c>
      <c r="G648" s="23"/>
    </row>
    <row r="649" spans="1:7" ht="45" x14ac:dyDescent="0.25">
      <c r="A649" s="8">
        <v>642</v>
      </c>
      <c r="B649" s="8" t="s">
        <v>845</v>
      </c>
      <c r="C649" s="8">
        <v>8103</v>
      </c>
      <c r="D649" s="8">
        <v>10</v>
      </c>
      <c r="E649" s="9" t="s">
        <v>678</v>
      </c>
      <c r="F649" s="8" t="s">
        <v>9</v>
      </c>
      <c r="G649" s="23"/>
    </row>
    <row r="650" spans="1:7" ht="56.25" x14ac:dyDescent="0.25">
      <c r="A650" s="8">
        <v>643</v>
      </c>
      <c r="B650" s="8" t="s">
        <v>845</v>
      </c>
      <c r="C650" s="8">
        <v>8105</v>
      </c>
      <c r="D650" s="8">
        <v>105</v>
      </c>
      <c r="E650" s="9" t="s">
        <v>679</v>
      </c>
      <c r="F650" s="8" t="s">
        <v>9</v>
      </c>
      <c r="G650" s="23"/>
    </row>
    <row r="651" spans="1:7" ht="56.25" x14ac:dyDescent="0.25">
      <c r="A651" s="8">
        <v>644</v>
      </c>
      <c r="B651" s="8" t="s">
        <v>845</v>
      </c>
      <c r="C651" s="8">
        <v>8106</v>
      </c>
      <c r="D651" s="8">
        <v>5</v>
      </c>
      <c r="E651" s="9" t="s">
        <v>680</v>
      </c>
      <c r="F651" s="8" t="s">
        <v>9</v>
      </c>
      <c r="G651" s="23"/>
    </row>
    <row r="652" spans="1:7" ht="56.25" x14ac:dyDescent="0.25">
      <c r="A652" s="8">
        <v>645</v>
      </c>
      <c r="B652" s="8" t="s">
        <v>845</v>
      </c>
      <c r="C652" s="8">
        <v>8107</v>
      </c>
      <c r="D652" s="8">
        <v>5</v>
      </c>
      <c r="E652" s="9" t="s">
        <v>681</v>
      </c>
      <c r="F652" s="8" t="s">
        <v>9</v>
      </c>
      <c r="G652" s="23"/>
    </row>
    <row r="653" spans="1:7" ht="33.75" x14ac:dyDescent="0.25">
      <c r="A653" s="8">
        <v>646</v>
      </c>
      <c r="B653" s="8" t="s">
        <v>845</v>
      </c>
      <c r="C653" s="8">
        <v>8117</v>
      </c>
      <c r="D653" s="8">
        <v>3</v>
      </c>
      <c r="E653" s="9" t="s">
        <v>682</v>
      </c>
      <c r="F653" s="8" t="s">
        <v>9</v>
      </c>
      <c r="G653" s="23"/>
    </row>
    <row r="654" spans="1:7" ht="33.75" x14ac:dyDescent="0.25">
      <c r="A654" s="8">
        <v>647</v>
      </c>
      <c r="B654" s="8" t="s">
        <v>845</v>
      </c>
      <c r="C654" s="8">
        <v>8128</v>
      </c>
      <c r="D654" s="8">
        <v>79</v>
      </c>
      <c r="E654" s="9" t="s">
        <v>683</v>
      </c>
      <c r="F654" s="8" t="s">
        <v>9</v>
      </c>
      <c r="G654" s="23"/>
    </row>
    <row r="655" spans="1:7" ht="56.25" x14ac:dyDescent="0.25">
      <c r="A655" s="8">
        <v>648</v>
      </c>
      <c r="B655" s="8" t="s">
        <v>845</v>
      </c>
      <c r="C655" s="8">
        <v>8133</v>
      </c>
      <c r="D655" s="8">
        <v>10</v>
      </c>
      <c r="E655" s="9" t="s">
        <v>684</v>
      </c>
      <c r="F655" s="8" t="s">
        <v>9</v>
      </c>
      <c r="G655" s="23"/>
    </row>
    <row r="656" spans="1:7" ht="33.75" x14ac:dyDescent="0.25">
      <c r="A656" s="8">
        <v>649</v>
      </c>
      <c r="B656" s="8" t="s">
        <v>845</v>
      </c>
      <c r="C656" s="8">
        <v>8139</v>
      </c>
      <c r="D656" s="8">
        <v>6</v>
      </c>
      <c r="E656" s="9" t="s">
        <v>685</v>
      </c>
      <c r="F656" s="8" t="s">
        <v>9</v>
      </c>
      <c r="G656" s="23"/>
    </row>
    <row r="657" spans="1:7" ht="67.5" x14ac:dyDescent="0.25">
      <c r="A657" s="8">
        <v>650</v>
      </c>
      <c r="B657" s="8" t="s">
        <v>845</v>
      </c>
      <c r="C657" s="8">
        <v>8140</v>
      </c>
      <c r="D657" s="8">
        <v>30</v>
      </c>
      <c r="E657" s="9" t="s">
        <v>686</v>
      </c>
      <c r="F657" s="8" t="s">
        <v>9</v>
      </c>
      <c r="G657" s="23"/>
    </row>
    <row r="658" spans="1:7" ht="112.5" x14ac:dyDescent="0.25">
      <c r="A658" s="8">
        <v>651</v>
      </c>
      <c r="B658" s="8" t="s">
        <v>845</v>
      </c>
      <c r="C658" s="8">
        <v>8154</v>
      </c>
      <c r="D658" s="8">
        <v>300</v>
      </c>
      <c r="E658" s="9" t="s">
        <v>687</v>
      </c>
      <c r="F658" s="8" t="s">
        <v>9</v>
      </c>
      <c r="G658" s="23"/>
    </row>
    <row r="659" spans="1:7" ht="67.5" x14ac:dyDescent="0.25">
      <c r="A659" s="8">
        <v>652</v>
      </c>
      <c r="B659" s="8" t="s">
        <v>845</v>
      </c>
      <c r="C659" s="8">
        <v>8160</v>
      </c>
      <c r="D659" s="8">
        <v>150</v>
      </c>
      <c r="E659" s="9" t="s">
        <v>688</v>
      </c>
      <c r="F659" s="8" t="s">
        <v>9</v>
      </c>
      <c r="G659" s="23"/>
    </row>
    <row r="660" spans="1:7" ht="101.25" x14ac:dyDescent="0.25">
      <c r="A660" s="8">
        <v>653</v>
      </c>
      <c r="B660" s="8" t="s">
        <v>845</v>
      </c>
      <c r="C660" s="8">
        <v>8161</v>
      </c>
      <c r="D660" s="8">
        <v>3</v>
      </c>
      <c r="E660" s="9" t="s">
        <v>689</v>
      </c>
      <c r="F660" s="8" t="s">
        <v>9</v>
      </c>
      <c r="G660" s="23"/>
    </row>
    <row r="661" spans="1:7" ht="56.25" x14ac:dyDescent="0.25">
      <c r="A661" s="8">
        <v>654</v>
      </c>
      <c r="B661" s="8" t="s">
        <v>845</v>
      </c>
      <c r="C661" s="8">
        <v>8174</v>
      </c>
      <c r="D661" s="8">
        <v>8</v>
      </c>
      <c r="E661" s="9" t="s">
        <v>690</v>
      </c>
      <c r="F661" s="8" t="s">
        <v>9</v>
      </c>
      <c r="G661" s="23"/>
    </row>
    <row r="662" spans="1:7" ht="56.25" x14ac:dyDescent="0.25">
      <c r="A662" s="8">
        <v>655</v>
      </c>
      <c r="B662" s="8" t="s">
        <v>845</v>
      </c>
      <c r="C662" s="8">
        <v>8183</v>
      </c>
      <c r="D662" s="8">
        <v>16</v>
      </c>
      <c r="E662" s="9" t="s">
        <v>691</v>
      </c>
      <c r="F662" s="8" t="s">
        <v>9</v>
      </c>
      <c r="G662" s="23"/>
    </row>
    <row r="663" spans="1:7" ht="22.5" x14ac:dyDescent="0.25">
      <c r="A663" s="8">
        <v>656</v>
      </c>
      <c r="B663" s="8" t="s">
        <v>845</v>
      </c>
      <c r="C663" s="8">
        <v>8186</v>
      </c>
      <c r="D663" s="8">
        <v>25</v>
      </c>
      <c r="E663" s="9" t="s">
        <v>692</v>
      </c>
      <c r="F663" s="8" t="s">
        <v>9</v>
      </c>
      <c r="G663" s="23"/>
    </row>
    <row r="664" spans="1:7" ht="33.75" x14ac:dyDescent="0.25">
      <c r="A664" s="8">
        <v>657</v>
      </c>
      <c r="B664" s="8" t="s">
        <v>845</v>
      </c>
      <c r="C664" s="8">
        <v>8189</v>
      </c>
      <c r="D664" s="8">
        <v>60</v>
      </c>
      <c r="E664" s="9" t="s">
        <v>693</v>
      </c>
      <c r="F664" s="8" t="s">
        <v>9</v>
      </c>
      <c r="G664" s="23"/>
    </row>
    <row r="665" spans="1:7" ht="56.25" x14ac:dyDescent="0.25">
      <c r="A665" s="8">
        <v>658</v>
      </c>
      <c r="B665" s="8" t="s">
        <v>845</v>
      </c>
      <c r="C665" s="8">
        <v>8198</v>
      </c>
      <c r="D665" s="8">
        <v>10</v>
      </c>
      <c r="E665" s="9" t="s">
        <v>694</v>
      </c>
      <c r="F665" s="8" t="s">
        <v>9</v>
      </c>
      <c r="G665" s="23"/>
    </row>
    <row r="666" spans="1:7" ht="56.25" x14ac:dyDescent="0.25">
      <c r="A666" s="8">
        <v>659</v>
      </c>
      <c r="B666" s="8" t="s">
        <v>845</v>
      </c>
      <c r="C666" s="8">
        <v>8199</v>
      </c>
      <c r="D666" s="8">
        <v>8</v>
      </c>
      <c r="E666" s="9" t="s">
        <v>695</v>
      </c>
      <c r="F666" s="8" t="s">
        <v>9</v>
      </c>
      <c r="G666" s="23"/>
    </row>
    <row r="667" spans="1:7" ht="78.75" x14ac:dyDescent="0.25">
      <c r="A667" s="8">
        <v>660</v>
      </c>
      <c r="B667" s="8" t="s">
        <v>845</v>
      </c>
      <c r="C667" s="8">
        <v>8201</v>
      </c>
      <c r="D667" s="8">
        <v>5</v>
      </c>
      <c r="E667" s="9" t="s">
        <v>696</v>
      </c>
      <c r="F667" s="8" t="s">
        <v>9</v>
      </c>
      <c r="G667" s="23"/>
    </row>
    <row r="668" spans="1:7" ht="33.75" x14ac:dyDescent="0.25">
      <c r="A668" s="8">
        <v>661</v>
      </c>
      <c r="B668" s="8" t="s">
        <v>845</v>
      </c>
      <c r="C668" s="8">
        <v>8202</v>
      </c>
      <c r="D668" s="8">
        <v>4</v>
      </c>
      <c r="E668" s="9" t="s">
        <v>697</v>
      </c>
      <c r="F668" s="8" t="s">
        <v>9</v>
      </c>
      <c r="G668" s="23"/>
    </row>
    <row r="669" spans="1:7" ht="67.5" x14ac:dyDescent="0.25">
      <c r="A669" s="8">
        <v>662</v>
      </c>
      <c r="B669" s="8" t="s">
        <v>845</v>
      </c>
      <c r="C669" s="8">
        <v>8209</v>
      </c>
      <c r="D669" s="8">
        <v>20</v>
      </c>
      <c r="E669" s="9" t="s">
        <v>698</v>
      </c>
      <c r="F669" s="8" t="s">
        <v>9</v>
      </c>
      <c r="G669" s="23"/>
    </row>
    <row r="670" spans="1:7" ht="33.75" x14ac:dyDescent="0.25">
      <c r="A670" s="8">
        <v>663</v>
      </c>
      <c r="B670" s="8" t="s">
        <v>845</v>
      </c>
      <c r="C670" s="8">
        <v>8213</v>
      </c>
      <c r="D670" s="8">
        <v>30</v>
      </c>
      <c r="E670" s="9" t="s">
        <v>699</v>
      </c>
      <c r="F670" s="8" t="s">
        <v>9</v>
      </c>
      <c r="G670" s="23"/>
    </row>
    <row r="671" spans="1:7" ht="22.5" x14ac:dyDescent="0.25">
      <c r="A671" s="8">
        <v>664</v>
      </c>
      <c r="B671" s="8" t="s">
        <v>845</v>
      </c>
      <c r="C671" s="8">
        <v>8214</v>
      </c>
      <c r="D671" s="8">
        <v>20</v>
      </c>
      <c r="E671" s="9" t="s">
        <v>700</v>
      </c>
      <c r="F671" s="8" t="s">
        <v>9</v>
      </c>
      <c r="G671" s="23"/>
    </row>
    <row r="672" spans="1:7" ht="56.25" x14ac:dyDescent="0.25">
      <c r="A672" s="8">
        <v>665</v>
      </c>
      <c r="B672" s="8" t="s">
        <v>845</v>
      </c>
      <c r="C672" s="8">
        <v>8219</v>
      </c>
      <c r="D672" s="8">
        <v>2</v>
      </c>
      <c r="E672" s="9" t="s">
        <v>701</v>
      </c>
      <c r="F672" s="8" t="s">
        <v>9</v>
      </c>
      <c r="G672" s="23"/>
    </row>
    <row r="673" spans="1:7" ht="67.5" x14ac:dyDescent="0.25">
      <c r="A673" s="8">
        <v>666</v>
      </c>
      <c r="B673" s="8" t="s">
        <v>845</v>
      </c>
      <c r="C673" s="8">
        <v>8221</v>
      </c>
      <c r="D673" s="8">
        <v>42</v>
      </c>
      <c r="E673" s="9" t="s">
        <v>702</v>
      </c>
      <c r="F673" s="8" t="s">
        <v>9</v>
      </c>
      <c r="G673" s="23"/>
    </row>
    <row r="674" spans="1:7" ht="67.5" x14ac:dyDescent="0.25">
      <c r="A674" s="8">
        <v>667</v>
      </c>
      <c r="B674" s="8" t="s">
        <v>845</v>
      </c>
      <c r="C674" s="8">
        <v>8227</v>
      </c>
      <c r="D674" s="8">
        <v>1</v>
      </c>
      <c r="E674" s="9" t="s">
        <v>703</v>
      </c>
      <c r="F674" s="8" t="s">
        <v>9</v>
      </c>
      <c r="G674" s="23"/>
    </row>
    <row r="675" spans="1:7" ht="56.25" x14ac:dyDescent="0.25">
      <c r="A675" s="8">
        <v>668</v>
      </c>
      <c r="B675" s="8" t="s">
        <v>845</v>
      </c>
      <c r="C675" s="8">
        <v>8230</v>
      </c>
      <c r="D675" s="8">
        <v>2</v>
      </c>
      <c r="E675" s="9" t="s">
        <v>704</v>
      </c>
      <c r="F675" s="8" t="s">
        <v>9</v>
      </c>
      <c r="G675" s="23"/>
    </row>
    <row r="676" spans="1:7" ht="56.25" x14ac:dyDescent="0.25">
      <c r="A676" s="8">
        <v>669</v>
      </c>
      <c r="B676" s="8" t="s">
        <v>845</v>
      </c>
      <c r="C676" s="8">
        <v>8231</v>
      </c>
      <c r="D676" s="8">
        <v>3</v>
      </c>
      <c r="E676" s="9" t="s">
        <v>705</v>
      </c>
      <c r="F676" s="8" t="s">
        <v>9</v>
      </c>
      <c r="G676" s="23"/>
    </row>
    <row r="677" spans="1:7" ht="56.25" x14ac:dyDescent="0.25">
      <c r="A677" s="8">
        <v>670</v>
      </c>
      <c r="B677" s="8" t="s">
        <v>845</v>
      </c>
      <c r="C677" s="8">
        <v>8233</v>
      </c>
      <c r="D677" s="8">
        <v>5</v>
      </c>
      <c r="E677" s="9" t="s">
        <v>706</v>
      </c>
      <c r="F677" s="8" t="s">
        <v>9</v>
      </c>
      <c r="G677" s="23"/>
    </row>
    <row r="678" spans="1:7" ht="67.5" x14ac:dyDescent="0.25">
      <c r="A678" s="8">
        <v>671</v>
      </c>
      <c r="B678" s="8" t="s">
        <v>845</v>
      </c>
      <c r="C678" s="8">
        <v>8242</v>
      </c>
      <c r="D678" s="8">
        <v>20</v>
      </c>
      <c r="E678" s="9" t="s">
        <v>707</v>
      </c>
      <c r="F678" s="8" t="s">
        <v>9</v>
      </c>
      <c r="G678" s="23"/>
    </row>
    <row r="679" spans="1:7" ht="45" x14ac:dyDescent="0.25">
      <c r="A679" s="8">
        <v>672</v>
      </c>
      <c r="B679" s="8" t="s">
        <v>845</v>
      </c>
      <c r="C679" s="8">
        <v>8245</v>
      </c>
      <c r="D679" s="8">
        <v>6</v>
      </c>
      <c r="E679" s="9" t="s">
        <v>708</v>
      </c>
      <c r="F679" s="8" t="s">
        <v>9</v>
      </c>
      <c r="G679" s="23"/>
    </row>
    <row r="680" spans="1:7" ht="45" x14ac:dyDescent="0.25">
      <c r="A680" s="8">
        <v>673</v>
      </c>
      <c r="B680" s="8" t="s">
        <v>845</v>
      </c>
      <c r="C680" s="8">
        <v>8246</v>
      </c>
      <c r="D680" s="8">
        <v>10</v>
      </c>
      <c r="E680" s="9" t="s">
        <v>709</v>
      </c>
      <c r="F680" s="8" t="s">
        <v>9</v>
      </c>
      <c r="G680" s="23"/>
    </row>
    <row r="681" spans="1:7" ht="45" x14ac:dyDescent="0.25">
      <c r="A681" s="8">
        <v>674</v>
      </c>
      <c r="B681" s="8" t="s">
        <v>845</v>
      </c>
      <c r="C681" s="8">
        <v>8257</v>
      </c>
      <c r="D681" s="8">
        <v>8</v>
      </c>
      <c r="E681" s="9" t="s">
        <v>710</v>
      </c>
      <c r="F681" s="8" t="s">
        <v>9</v>
      </c>
      <c r="G681" s="23"/>
    </row>
    <row r="682" spans="1:7" ht="56.25" x14ac:dyDescent="0.25">
      <c r="A682" s="8">
        <v>675</v>
      </c>
      <c r="B682" s="8" t="s">
        <v>845</v>
      </c>
      <c r="C682" s="8">
        <v>8258</v>
      </c>
      <c r="D682" s="8">
        <v>8</v>
      </c>
      <c r="E682" s="9" t="s">
        <v>711</v>
      </c>
      <c r="F682" s="8" t="s">
        <v>9</v>
      </c>
      <c r="G682" s="23"/>
    </row>
    <row r="683" spans="1:7" ht="135" x14ac:dyDescent="0.25">
      <c r="A683" s="8">
        <v>676</v>
      </c>
      <c r="B683" s="8" t="s">
        <v>845</v>
      </c>
      <c r="C683" s="8">
        <v>8264</v>
      </c>
      <c r="D683" s="8">
        <v>8</v>
      </c>
      <c r="E683" s="9" t="s">
        <v>712</v>
      </c>
      <c r="F683" s="8" t="s">
        <v>9</v>
      </c>
      <c r="G683" s="23"/>
    </row>
    <row r="684" spans="1:7" ht="135" x14ac:dyDescent="0.25">
      <c r="A684" s="8">
        <v>677</v>
      </c>
      <c r="B684" s="8" t="s">
        <v>845</v>
      </c>
      <c r="C684" s="8">
        <v>8265</v>
      </c>
      <c r="D684" s="8">
        <v>8</v>
      </c>
      <c r="E684" s="9" t="s">
        <v>713</v>
      </c>
      <c r="F684" s="8" t="s">
        <v>9</v>
      </c>
      <c r="G684" s="23"/>
    </row>
    <row r="685" spans="1:7" ht="135" x14ac:dyDescent="0.25">
      <c r="A685" s="8">
        <v>678</v>
      </c>
      <c r="B685" s="8" t="s">
        <v>845</v>
      </c>
      <c r="C685" s="8">
        <v>8266</v>
      </c>
      <c r="D685" s="8">
        <v>8</v>
      </c>
      <c r="E685" s="9" t="s">
        <v>714</v>
      </c>
      <c r="F685" s="8" t="s">
        <v>9</v>
      </c>
      <c r="G685" s="23"/>
    </row>
    <row r="686" spans="1:7" ht="135" x14ac:dyDescent="0.25">
      <c r="A686" s="8">
        <v>679</v>
      </c>
      <c r="B686" s="8" t="s">
        <v>845</v>
      </c>
      <c r="C686" s="8">
        <v>8267</v>
      </c>
      <c r="D686" s="8">
        <v>8</v>
      </c>
      <c r="E686" s="9" t="s">
        <v>715</v>
      </c>
      <c r="F686" s="8" t="s">
        <v>9</v>
      </c>
      <c r="G686" s="23"/>
    </row>
    <row r="687" spans="1:7" ht="135" x14ac:dyDescent="0.25">
      <c r="A687" s="8">
        <v>680</v>
      </c>
      <c r="B687" s="8" t="s">
        <v>845</v>
      </c>
      <c r="C687" s="8">
        <v>8268</v>
      </c>
      <c r="D687" s="8">
        <v>8</v>
      </c>
      <c r="E687" s="9" t="s">
        <v>716</v>
      </c>
      <c r="F687" s="8" t="s">
        <v>9</v>
      </c>
      <c r="G687" s="23"/>
    </row>
    <row r="688" spans="1:7" ht="22.5" x14ac:dyDescent="0.25">
      <c r="A688" s="8">
        <v>681</v>
      </c>
      <c r="B688" s="8" t="s">
        <v>845</v>
      </c>
      <c r="C688" s="8">
        <v>8287</v>
      </c>
      <c r="D688" s="8">
        <v>5</v>
      </c>
      <c r="E688" s="9" t="s">
        <v>717</v>
      </c>
      <c r="F688" s="8" t="s">
        <v>9</v>
      </c>
      <c r="G688" s="23"/>
    </row>
    <row r="689" spans="1:7" ht="22.5" x14ac:dyDescent="0.25">
      <c r="A689" s="8">
        <v>682</v>
      </c>
      <c r="B689" s="8" t="s">
        <v>845</v>
      </c>
      <c r="C689" s="8">
        <v>8293</v>
      </c>
      <c r="D689" s="8">
        <v>32</v>
      </c>
      <c r="E689" s="9" t="s">
        <v>718</v>
      </c>
      <c r="F689" s="8" t="s">
        <v>9</v>
      </c>
      <c r="G689" s="23"/>
    </row>
    <row r="690" spans="1:7" ht="33.75" x14ac:dyDescent="0.25">
      <c r="A690" s="8">
        <v>683</v>
      </c>
      <c r="B690" s="8" t="s">
        <v>845</v>
      </c>
      <c r="C690" s="8">
        <v>8302</v>
      </c>
      <c r="D690" s="8">
        <v>30</v>
      </c>
      <c r="E690" s="9" t="s">
        <v>719</v>
      </c>
      <c r="F690" s="8" t="s">
        <v>9</v>
      </c>
      <c r="G690" s="23"/>
    </row>
    <row r="691" spans="1:7" ht="56.25" x14ac:dyDescent="0.25">
      <c r="A691" s="8">
        <v>684</v>
      </c>
      <c r="B691" s="8" t="s">
        <v>845</v>
      </c>
      <c r="C691" s="8">
        <v>8304</v>
      </c>
      <c r="D691" s="8">
        <v>6</v>
      </c>
      <c r="E691" s="9" t="s">
        <v>720</v>
      </c>
      <c r="F691" s="8" t="s">
        <v>9</v>
      </c>
      <c r="G691" s="23"/>
    </row>
    <row r="692" spans="1:7" ht="101.25" x14ac:dyDescent="0.25">
      <c r="A692" s="8">
        <v>685</v>
      </c>
      <c r="B692" s="8" t="s">
        <v>845</v>
      </c>
      <c r="C692" s="8">
        <v>8305</v>
      </c>
      <c r="D692" s="8">
        <v>30</v>
      </c>
      <c r="E692" s="9" t="s">
        <v>721</v>
      </c>
      <c r="F692" s="8" t="s">
        <v>9</v>
      </c>
      <c r="G692" s="23"/>
    </row>
    <row r="693" spans="1:7" ht="78.75" x14ac:dyDescent="0.25">
      <c r="A693" s="8">
        <v>686</v>
      </c>
      <c r="B693" s="8" t="s">
        <v>845</v>
      </c>
      <c r="C693" s="8">
        <v>8306</v>
      </c>
      <c r="D693" s="8">
        <v>30</v>
      </c>
      <c r="E693" s="9" t="s">
        <v>722</v>
      </c>
      <c r="F693" s="8" t="s">
        <v>9</v>
      </c>
      <c r="G693" s="23"/>
    </row>
    <row r="694" spans="1:7" ht="101.25" x14ac:dyDescent="0.25">
      <c r="A694" s="8">
        <v>687</v>
      </c>
      <c r="B694" s="8" t="s">
        <v>845</v>
      </c>
      <c r="C694" s="8">
        <v>8307</v>
      </c>
      <c r="D694" s="8">
        <v>30</v>
      </c>
      <c r="E694" s="9" t="s">
        <v>723</v>
      </c>
      <c r="F694" s="8" t="s">
        <v>9</v>
      </c>
      <c r="G694" s="23"/>
    </row>
    <row r="695" spans="1:7" ht="45" x14ac:dyDescent="0.25">
      <c r="A695" s="8">
        <v>688</v>
      </c>
      <c r="B695" s="8" t="s">
        <v>845</v>
      </c>
      <c r="C695" s="8">
        <v>8316</v>
      </c>
      <c r="D695" s="8">
        <v>227</v>
      </c>
      <c r="E695" s="9" t="s">
        <v>724</v>
      </c>
      <c r="F695" s="8" t="s">
        <v>9</v>
      </c>
      <c r="G695" s="23"/>
    </row>
    <row r="696" spans="1:7" ht="67.5" x14ac:dyDescent="0.25">
      <c r="A696" s="8">
        <v>689</v>
      </c>
      <c r="B696" s="8" t="s">
        <v>845</v>
      </c>
      <c r="C696" s="8">
        <v>8318</v>
      </c>
      <c r="D696" s="8">
        <v>202</v>
      </c>
      <c r="E696" s="9" t="s">
        <v>725</v>
      </c>
      <c r="F696" s="8" t="s">
        <v>9</v>
      </c>
      <c r="G696" s="23"/>
    </row>
    <row r="697" spans="1:7" ht="67.5" x14ac:dyDescent="0.25">
      <c r="A697" s="8">
        <v>690</v>
      </c>
      <c r="B697" s="8" t="s">
        <v>845</v>
      </c>
      <c r="C697" s="8">
        <v>8319</v>
      </c>
      <c r="D697" s="8">
        <v>34</v>
      </c>
      <c r="E697" s="9" t="s">
        <v>726</v>
      </c>
      <c r="F697" s="8" t="s">
        <v>9</v>
      </c>
      <c r="G697" s="23"/>
    </row>
    <row r="698" spans="1:7" ht="67.5" x14ac:dyDescent="0.25">
      <c r="A698" s="8">
        <v>691</v>
      </c>
      <c r="B698" s="8" t="s">
        <v>845</v>
      </c>
      <c r="C698" s="8">
        <v>8320</v>
      </c>
      <c r="D698" s="8">
        <v>10</v>
      </c>
      <c r="E698" s="9" t="s">
        <v>727</v>
      </c>
      <c r="F698" s="8" t="s">
        <v>9</v>
      </c>
      <c r="G698" s="23"/>
    </row>
    <row r="699" spans="1:7" ht="67.5" x14ac:dyDescent="0.25">
      <c r="A699" s="8">
        <v>692</v>
      </c>
      <c r="B699" s="8" t="s">
        <v>845</v>
      </c>
      <c r="C699" s="8">
        <v>8321</v>
      </c>
      <c r="D699" s="8">
        <v>46</v>
      </c>
      <c r="E699" s="9" t="s">
        <v>728</v>
      </c>
      <c r="F699" s="8" t="s">
        <v>9</v>
      </c>
      <c r="G699" s="23"/>
    </row>
    <row r="700" spans="1:7" ht="67.5" x14ac:dyDescent="0.25">
      <c r="A700" s="8">
        <v>693</v>
      </c>
      <c r="B700" s="8" t="s">
        <v>845</v>
      </c>
      <c r="C700" s="8">
        <v>8322</v>
      </c>
      <c r="D700" s="8">
        <v>216</v>
      </c>
      <c r="E700" s="9" t="s">
        <v>729</v>
      </c>
      <c r="F700" s="8" t="s">
        <v>9</v>
      </c>
      <c r="G700" s="23"/>
    </row>
    <row r="701" spans="1:7" ht="45" x14ac:dyDescent="0.25">
      <c r="A701" s="8">
        <v>694</v>
      </c>
      <c r="B701" s="8" t="s">
        <v>845</v>
      </c>
      <c r="C701" s="8">
        <v>12023</v>
      </c>
      <c r="D701" s="8">
        <v>2</v>
      </c>
      <c r="E701" s="9" t="s">
        <v>730</v>
      </c>
      <c r="F701" s="8" t="s">
        <v>8</v>
      </c>
      <c r="G701" s="23"/>
    </row>
    <row r="702" spans="1:7" ht="22.5" x14ac:dyDescent="0.25">
      <c r="A702" s="8">
        <v>695</v>
      </c>
      <c r="B702" s="8" t="s">
        <v>845</v>
      </c>
      <c r="C702" s="8">
        <v>12066</v>
      </c>
      <c r="D702" s="8">
        <v>5</v>
      </c>
      <c r="E702" s="9" t="s">
        <v>731</v>
      </c>
      <c r="F702" s="8" t="s">
        <v>9</v>
      </c>
      <c r="G702" s="23"/>
    </row>
    <row r="703" spans="1:7" ht="22.5" x14ac:dyDescent="0.25">
      <c r="A703" s="8">
        <v>696</v>
      </c>
      <c r="B703" s="8" t="s">
        <v>845</v>
      </c>
      <c r="C703" s="8">
        <v>12067</v>
      </c>
      <c r="D703" s="8">
        <v>5</v>
      </c>
      <c r="E703" s="9" t="s">
        <v>732</v>
      </c>
      <c r="F703" s="8" t="s">
        <v>9</v>
      </c>
      <c r="G703" s="23"/>
    </row>
    <row r="704" spans="1:7" ht="56.25" x14ac:dyDescent="0.25">
      <c r="A704" s="8">
        <v>697</v>
      </c>
      <c r="B704" s="8" t="s">
        <v>845</v>
      </c>
      <c r="C704" s="8">
        <v>12206</v>
      </c>
      <c r="D704" s="8">
        <v>8</v>
      </c>
      <c r="E704" s="9" t="s">
        <v>733</v>
      </c>
      <c r="F704" s="8" t="s">
        <v>9</v>
      </c>
      <c r="G704" s="23"/>
    </row>
    <row r="705" spans="1:7" ht="67.5" x14ac:dyDescent="0.25">
      <c r="A705" s="8">
        <v>698</v>
      </c>
      <c r="B705" s="8" t="s">
        <v>845</v>
      </c>
      <c r="C705" s="8">
        <v>12209</v>
      </c>
      <c r="D705" s="8">
        <v>7</v>
      </c>
      <c r="E705" s="9" t="s">
        <v>734</v>
      </c>
      <c r="F705" s="8" t="s">
        <v>9</v>
      </c>
      <c r="G705" s="23"/>
    </row>
    <row r="706" spans="1:7" ht="45" x14ac:dyDescent="0.25">
      <c r="A706" s="8">
        <v>699</v>
      </c>
      <c r="B706" s="8" t="s">
        <v>845</v>
      </c>
      <c r="C706" s="8">
        <v>12210</v>
      </c>
      <c r="D706" s="8">
        <v>8</v>
      </c>
      <c r="E706" s="9" t="s">
        <v>735</v>
      </c>
      <c r="F706" s="8" t="s">
        <v>9</v>
      </c>
      <c r="G706" s="23"/>
    </row>
    <row r="707" spans="1:7" ht="56.25" x14ac:dyDescent="0.25">
      <c r="A707" s="8">
        <v>700</v>
      </c>
      <c r="B707" s="8" t="s">
        <v>845</v>
      </c>
      <c r="C707" s="8">
        <v>12211</v>
      </c>
      <c r="D707" s="8">
        <v>4</v>
      </c>
      <c r="E707" s="9" t="s">
        <v>736</v>
      </c>
      <c r="F707" s="8" t="s">
        <v>9</v>
      </c>
      <c r="G707" s="23"/>
    </row>
    <row r="708" spans="1:7" ht="67.5" x14ac:dyDescent="0.25">
      <c r="A708" s="8">
        <v>701</v>
      </c>
      <c r="B708" s="8" t="s">
        <v>845</v>
      </c>
      <c r="C708" s="8">
        <v>12212</v>
      </c>
      <c r="D708" s="8">
        <v>8</v>
      </c>
      <c r="E708" s="9" t="s">
        <v>737</v>
      </c>
      <c r="F708" s="8" t="s">
        <v>836</v>
      </c>
      <c r="G708" s="23"/>
    </row>
    <row r="709" spans="1:7" ht="78.75" x14ac:dyDescent="0.25">
      <c r="A709" s="8">
        <v>702</v>
      </c>
      <c r="B709" s="8" t="s">
        <v>845</v>
      </c>
      <c r="C709" s="8">
        <v>12237</v>
      </c>
      <c r="D709" s="8">
        <v>12</v>
      </c>
      <c r="E709" s="9" t="s">
        <v>738</v>
      </c>
      <c r="F709" s="8" t="s">
        <v>9</v>
      </c>
      <c r="G709" s="23"/>
    </row>
    <row r="710" spans="1:7" ht="78.75" x14ac:dyDescent="0.25">
      <c r="A710" s="8">
        <v>703</v>
      </c>
      <c r="B710" s="8" t="s">
        <v>845</v>
      </c>
      <c r="C710" s="8">
        <v>12249</v>
      </c>
      <c r="D710" s="8">
        <v>30</v>
      </c>
      <c r="E710" s="9" t="s">
        <v>739</v>
      </c>
      <c r="F710" s="8" t="s">
        <v>9</v>
      </c>
      <c r="G710" s="23"/>
    </row>
    <row r="711" spans="1:7" ht="56.25" x14ac:dyDescent="0.25">
      <c r="A711" s="8">
        <v>704</v>
      </c>
      <c r="B711" s="8" t="s">
        <v>845</v>
      </c>
      <c r="C711" s="8">
        <v>12621</v>
      </c>
      <c r="D711" s="8">
        <v>10</v>
      </c>
      <c r="E711" s="9" t="s">
        <v>740</v>
      </c>
      <c r="F711" s="8" t="s">
        <v>9</v>
      </c>
      <c r="G711" s="23"/>
    </row>
    <row r="712" spans="1:7" ht="56.25" x14ac:dyDescent="0.25">
      <c r="A712" s="8">
        <v>705</v>
      </c>
      <c r="B712" s="8" t="s">
        <v>845</v>
      </c>
      <c r="C712" s="8">
        <v>14475</v>
      </c>
      <c r="D712" s="8">
        <v>5</v>
      </c>
      <c r="E712" s="9" t="s">
        <v>741</v>
      </c>
      <c r="F712" s="8" t="s">
        <v>9</v>
      </c>
      <c r="G712" s="23"/>
    </row>
    <row r="713" spans="1:7" ht="33.75" x14ac:dyDescent="0.25">
      <c r="A713" s="8">
        <v>706</v>
      </c>
      <c r="B713" s="8" t="s">
        <v>845</v>
      </c>
      <c r="C713" s="8">
        <v>14509</v>
      </c>
      <c r="D713" s="8">
        <v>10</v>
      </c>
      <c r="E713" s="9" t="s">
        <v>742</v>
      </c>
      <c r="F713" s="8" t="s">
        <v>8</v>
      </c>
      <c r="G713" s="23"/>
    </row>
    <row r="714" spans="1:7" ht="33.75" x14ac:dyDescent="0.25">
      <c r="A714" s="8">
        <v>707</v>
      </c>
      <c r="B714" s="8" t="s">
        <v>845</v>
      </c>
      <c r="C714" s="8">
        <v>14510</v>
      </c>
      <c r="D714" s="8">
        <v>10</v>
      </c>
      <c r="E714" s="9" t="s">
        <v>743</v>
      </c>
      <c r="F714" s="8" t="s">
        <v>8</v>
      </c>
      <c r="G714" s="23"/>
    </row>
    <row r="715" spans="1:7" ht="123.75" x14ac:dyDescent="0.25">
      <c r="A715" s="8">
        <v>708</v>
      </c>
      <c r="B715" s="8" t="s">
        <v>845</v>
      </c>
      <c r="C715" s="8">
        <v>14543</v>
      </c>
      <c r="D715" s="8">
        <v>7</v>
      </c>
      <c r="E715" s="9" t="s">
        <v>744</v>
      </c>
      <c r="F715" s="8" t="s">
        <v>9</v>
      </c>
      <c r="G715" s="23"/>
    </row>
    <row r="716" spans="1:7" ht="56.25" x14ac:dyDescent="0.25">
      <c r="A716" s="8">
        <v>709</v>
      </c>
      <c r="B716" s="8" t="s">
        <v>845</v>
      </c>
      <c r="C716" s="8">
        <v>14544</v>
      </c>
      <c r="D716" s="8">
        <v>24</v>
      </c>
      <c r="E716" s="9" t="s">
        <v>745</v>
      </c>
      <c r="F716" s="8" t="s">
        <v>9</v>
      </c>
      <c r="G716" s="23"/>
    </row>
    <row r="717" spans="1:7" ht="56.25" x14ac:dyDescent="0.25">
      <c r="A717" s="8">
        <v>710</v>
      </c>
      <c r="B717" s="8" t="s">
        <v>845</v>
      </c>
      <c r="C717" s="8">
        <v>14572</v>
      </c>
      <c r="D717" s="8">
        <v>3</v>
      </c>
      <c r="E717" s="9" t="s">
        <v>746</v>
      </c>
      <c r="F717" s="8" t="s">
        <v>9</v>
      </c>
      <c r="G717" s="23"/>
    </row>
    <row r="718" spans="1:7" ht="33.75" x14ac:dyDescent="0.25">
      <c r="A718" s="8">
        <v>711</v>
      </c>
      <c r="B718" s="8" t="s">
        <v>845</v>
      </c>
      <c r="C718" s="8">
        <v>14573</v>
      </c>
      <c r="D718" s="8">
        <v>10</v>
      </c>
      <c r="E718" s="9" t="s">
        <v>747</v>
      </c>
      <c r="F718" s="8" t="s">
        <v>8</v>
      </c>
      <c r="G718" s="23"/>
    </row>
    <row r="719" spans="1:7" ht="33.75" x14ac:dyDescent="0.25">
      <c r="A719" s="8">
        <v>712</v>
      </c>
      <c r="B719" s="8" t="s">
        <v>845</v>
      </c>
      <c r="C719" s="8">
        <v>14581</v>
      </c>
      <c r="D719" s="8">
        <v>4</v>
      </c>
      <c r="E719" s="9" t="s">
        <v>748</v>
      </c>
      <c r="F719" s="8" t="s">
        <v>9</v>
      </c>
      <c r="G719" s="23"/>
    </row>
    <row r="720" spans="1:7" ht="112.5" x14ac:dyDescent="0.25">
      <c r="A720" s="8">
        <v>713</v>
      </c>
      <c r="B720" s="8" t="s">
        <v>845</v>
      </c>
      <c r="C720" s="8">
        <v>14601</v>
      </c>
      <c r="D720" s="8">
        <v>5</v>
      </c>
      <c r="E720" s="9" t="s">
        <v>749</v>
      </c>
      <c r="F720" s="8" t="s">
        <v>9</v>
      </c>
      <c r="G720" s="23"/>
    </row>
    <row r="721" spans="1:7" ht="146.25" x14ac:dyDescent="0.25">
      <c r="A721" s="8">
        <v>714</v>
      </c>
      <c r="B721" s="8" t="s">
        <v>845</v>
      </c>
      <c r="C721" s="8">
        <v>14604</v>
      </c>
      <c r="D721" s="8">
        <v>50</v>
      </c>
      <c r="E721" s="9" t="s">
        <v>750</v>
      </c>
      <c r="F721" s="8" t="s">
        <v>9</v>
      </c>
      <c r="G721" s="23"/>
    </row>
    <row r="722" spans="1:7" ht="78.75" x14ac:dyDescent="0.25">
      <c r="A722" s="8">
        <v>715</v>
      </c>
      <c r="B722" s="8" t="s">
        <v>845</v>
      </c>
      <c r="C722" s="8">
        <v>14614</v>
      </c>
      <c r="D722" s="8">
        <v>2</v>
      </c>
      <c r="E722" s="9" t="s">
        <v>751</v>
      </c>
      <c r="F722" s="8" t="s">
        <v>9</v>
      </c>
      <c r="G722" s="23"/>
    </row>
    <row r="723" spans="1:7" ht="67.5" x14ac:dyDescent="0.25">
      <c r="A723" s="8">
        <v>716</v>
      </c>
      <c r="B723" s="8" t="s">
        <v>845</v>
      </c>
      <c r="C723" s="8">
        <v>14630</v>
      </c>
      <c r="D723" s="8">
        <v>50</v>
      </c>
      <c r="E723" s="9" t="s">
        <v>752</v>
      </c>
      <c r="F723" s="8" t="s">
        <v>9</v>
      </c>
      <c r="G723" s="23"/>
    </row>
    <row r="724" spans="1:7" ht="22.5" x14ac:dyDescent="0.25">
      <c r="A724" s="8">
        <v>717</v>
      </c>
      <c r="B724" s="8" t="s">
        <v>845</v>
      </c>
      <c r="C724" s="8">
        <v>14666</v>
      </c>
      <c r="D724" s="8">
        <v>1</v>
      </c>
      <c r="E724" s="9" t="s">
        <v>753</v>
      </c>
      <c r="F724" s="8" t="s">
        <v>9</v>
      </c>
      <c r="G724" s="23"/>
    </row>
    <row r="725" spans="1:7" ht="101.25" x14ac:dyDescent="0.25">
      <c r="A725" s="8">
        <v>718</v>
      </c>
      <c r="B725" s="8" t="s">
        <v>845</v>
      </c>
      <c r="C725" s="8">
        <v>14683</v>
      </c>
      <c r="D725" s="8">
        <v>2</v>
      </c>
      <c r="E725" s="9" t="s">
        <v>754</v>
      </c>
      <c r="F725" s="8" t="s">
        <v>8</v>
      </c>
      <c r="G725" s="23"/>
    </row>
    <row r="726" spans="1:7" ht="90" x14ac:dyDescent="0.25">
      <c r="A726" s="8">
        <v>719</v>
      </c>
      <c r="B726" s="8" t="s">
        <v>845</v>
      </c>
      <c r="C726" s="8">
        <v>14684</v>
      </c>
      <c r="D726" s="8">
        <v>1</v>
      </c>
      <c r="E726" s="9" t="s">
        <v>755</v>
      </c>
      <c r="F726" s="8" t="s">
        <v>8</v>
      </c>
      <c r="G726" s="23"/>
    </row>
    <row r="727" spans="1:7" ht="67.5" x14ac:dyDescent="0.25">
      <c r="A727" s="8">
        <v>720</v>
      </c>
      <c r="B727" s="8" t="s">
        <v>845</v>
      </c>
      <c r="C727" s="8">
        <v>14686</v>
      </c>
      <c r="D727" s="8">
        <v>3</v>
      </c>
      <c r="E727" s="9" t="s">
        <v>756</v>
      </c>
      <c r="F727" s="8" t="s">
        <v>8</v>
      </c>
      <c r="G727" s="23"/>
    </row>
    <row r="728" spans="1:7" ht="45" x14ac:dyDescent="0.25">
      <c r="A728" s="8">
        <v>721</v>
      </c>
      <c r="B728" s="8" t="s">
        <v>845</v>
      </c>
      <c r="C728" s="8">
        <v>14707</v>
      </c>
      <c r="D728" s="8">
        <v>2</v>
      </c>
      <c r="E728" s="9" t="s">
        <v>757</v>
      </c>
      <c r="F728" s="8" t="s">
        <v>9</v>
      </c>
      <c r="G728" s="23"/>
    </row>
    <row r="729" spans="1:7" ht="135" x14ac:dyDescent="0.25">
      <c r="A729" s="8">
        <v>722</v>
      </c>
      <c r="B729" s="8" t="s">
        <v>845</v>
      </c>
      <c r="C729" s="8">
        <v>14715</v>
      </c>
      <c r="D729" s="8">
        <v>5</v>
      </c>
      <c r="E729" s="9" t="s">
        <v>758</v>
      </c>
      <c r="F729" s="8" t="s">
        <v>7</v>
      </c>
      <c r="G729" s="23"/>
    </row>
    <row r="730" spans="1:7" ht="45" x14ac:dyDescent="0.25">
      <c r="A730" s="8">
        <v>723</v>
      </c>
      <c r="B730" s="8" t="s">
        <v>845</v>
      </c>
      <c r="C730" s="8">
        <v>14723</v>
      </c>
      <c r="D730" s="8">
        <v>7</v>
      </c>
      <c r="E730" s="9" t="s">
        <v>759</v>
      </c>
      <c r="F730" s="8" t="s">
        <v>9</v>
      </c>
      <c r="G730" s="23"/>
    </row>
    <row r="731" spans="1:7" ht="56.25" x14ac:dyDescent="0.25">
      <c r="A731" s="8">
        <v>724</v>
      </c>
      <c r="B731" s="8" t="s">
        <v>845</v>
      </c>
      <c r="C731" s="8">
        <v>14725</v>
      </c>
      <c r="D731" s="8">
        <v>5</v>
      </c>
      <c r="E731" s="9" t="s">
        <v>760</v>
      </c>
      <c r="F731" s="8" t="s">
        <v>9</v>
      </c>
      <c r="G731" s="23"/>
    </row>
    <row r="732" spans="1:7" ht="45" x14ac:dyDescent="0.25">
      <c r="A732" s="8">
        <v>725</v>
      </c>
      <c r="B732" s="8" t="s">
        <v>845</v>
      </c>
      <c r="C732" s="8">
        <v>14745</v>
      </c>
      <c r="D732" s="8">
        <v>15</v>
      </c>
      <c r="E732" s="9" t="s">
        <v>761</v>
      </c>
      <c r="F732" s="8" t="s">
        <v>9</v>
      </c>
      <c r="G732" s="23"/>
    </row>
    <row r="733" spans="1:7" ht="45" x14ac:dyDescent="0.25">
      <c r="A733" s="8">
        <v>726</v>
      </c>
      <c r="B733" s="8" t="s">
        <v>845</v>
      </c>
      <c r="C733" s="8">
        <v>14747</v>
      </c>
      <c r="D733" s="8">
        <v>10</v>
      </c>
      <c r="E733" s="9" t="s">
        <v>762</v>
      </c>
      <c r="F733" s="8" t="s">
        <v>9</v>
      </c>
      <c r="G733" s="23"/>
    </row>
    <row r="734" spans="1:7" ht="22.5" x14ac:dyDescent="0.25">
      <c r="A734" s="8">
        <v>727</v>
      </c>
      <c r="B734" s="8" t="s">
        <v>845</v>
      </c>
      <c r="C734" s="8">
        <v>14783</v>
      </c>
      <c r="D734" s="8">
        <v>1</v>
      </c>
      <c r="E734" s="9" t="s">
        <v>763</v>
      </c>
      <c r="F734" s="8" t="s">
        <v>9</v>
      </c>
      <c r="G734" s="23"/>
    </row>
    <row r="735" spans="1:7" ht="78.75" x14ac:dyDescent="0.25">
      <c r="A735" s="8">
        <v>728</v>
      </c>
      <c r="B735" s="8" t="s">
        <v>845</v>
      </c>
      <c r="C735" s="8">
        <v>14785</v>
      </c>
      <c r="D735" s="8">
        <v>1</v>
      </c>
      <c r="E735" s="9" t="s">
        <v>764</v>
      </c>
      <c r="F735" s="8" t="s">
        <v>9</v>
      </c>
      <c r="G735" s="23"/>
    </row>
    <row r="736" spans="1:7" ht="33.75" x14ac:dyDescent="0.25">
      <c r="A736" s="8">
        <v>729</v>
      </c>
      <c r="B736" s="8" t="s">
        <v>845</v>
      </c>
      <c r="C736" s="8">
        <v>14788</v>
      </c>
      <c r="D736" s="8">
        <v>27</v>
      </c>
      <c r="E736" s="9" t="s">
        <v>765</v>
      </c>
      <c r="F736" s="8" t="s">
        <v>9</v>
      </c>
      <c r="G736" s="23"/>
    </row>
    <row r="737" spans="1:7" ht="45" x14ac:dyDescent="0.25">
      <c r="A737" s="8">
        <v>730</v>
      </c>
      <c r="B737" s="8" t="s">
        <v>845</v>
      </c>
      <c r="C737" s="8">
        <v>14796</v>
      </c>
      <c r="D737" s="8">
        <v>4</v>
      </c>
      <c r="E737" s="9" t="s">
        <v>766</v>
      </c>
      <c r="F737" s="8" t="s">
        <v>9</v>
      </c>
      <c r="G737" s="23"/>
    </row>
    <row r="738" spans="1:7" ht="45" x14ac:dyDescent="0.25">
      <c r="A738" s="8">
        <v>731</v>
      </c>
      <c r="B738" s="8" t="s">
        <v>845</v>
      </c>
      <c r="C738" s="8">
        <v>14820</v>
      </c>
      <c r="D738" s="8">
        <v>3</v>
      </c>
      <c r="E738" s="9" t="s">
        <v>767</v>
      </c>
      <c r="F738" s="8" t="s">
        <v>9</v>
      </c>
      <c r="G738" s="23"/>
    </row>
    <row r="739" spans="1:7" ht="45" x14ac:dyDescent="0.25">
      <c r="A739" s="8">
        <v>732</v>
      </c>
      <c r="B739" s="8" t="s">
        <v>845</v>
      </c>
      <c r="C739" s="8">
        <v>14821</v>
      </c>
      <c r="D739" s="8">
        <v>5</v>
      </c>
      <c r="E739" s="9" t="s">
        <v>768</v>
      </c>
      <c r="F739" s="8" t="s">
        <v>8</v>
      </c>
      <c r="G739" s="23"/>
    </row>
    <row r="740" spans="1:7" ht="33.75" x14ac:dyDescent="0.25">
      <c r="A740" s="8">
        <v>733</v>
      </c>
      <c r="B740" s="8" t="s">
        <v>845</v>
      </c>
      <c r="C740" s="8">
        <v>14859</v>
      </c>
      <c r="D740" s="8">
        <v>7</v>
      </c>
      <c r="E740" s="9" t="s">
        <v>769</v>
      </c>
      <c r="F740" s="8" t="s">
        <v>9</v>
      </c>
      <c r="G740" s="23"/>
    </row>
    <row r="741" spans="1:7" ht="56.25" x14ac:dyDescent="0.25">
      <c r="A741" s="8">
        <v>734</v>
      </c>
      <c r="B741" s="8" t="s">
        <v>845</v>
      </c>
      <c r="C741" s="8">
        <v>14860</v>
      </c>
      <c r="D741" s="8">
        <v>50</v>
      </c>
      <c r="E741" s="9" t="s">
        <v>770</v>
      </c>
      <c r="F741" s="8" t="s">
        <v>9</v>
      </c>
      <c r="G741" s="23"/>
    </row>
    <row r="742" spans="1:7" ht="78.75" x14ac:dyDescent="0.25">
      <c r="A742" s="8">
        <v>735</v>
      </c>
      <c r="B742" s="8" t="s">
        <v>845</v>
      </c>
      <c r="C742" s="8">
        <v>14864</v>
      </c>
      <c r="D742" s="8">
        <v>30</v>
      </c>
      <c r="E742" s="9" t="s">
        <v>771</v>
      </c>
      <c r="F742" s="8" t="s">
        <v>9</v>
      </c>
      <c r="G742" s="23"/>
    </row>
    <row r="743" spans="1:7" ht="56.25" x14ac:dyDescent="0.25">
      <c r="A743" s="8">
        <v>736</v>
      </c>
      <c r="B743" s="8" t="s">
        <v>845</v>
      </c>
      <c r="C743" s="8">
        <v>14920</v>
      </c>
      <c r="D743" s="8">
        <v>4</v>
      </c>
      <c r="E743" s="9" t="s">
        <v>772</v>
      </c>
      <c r="F743" s="8" t="s">
        <v>9</v>
      </c>
      <c r="G743" s="23"/>
    </row>
    <row r="744" spans="1:7" ht="180" x14ac:dyDescent="0.25">
      <c r="A744" s="8">
        <v>737</v>
      </c>
      <c r="B744" s="8" t="s">
        <v>845</v>
      </c>
      <c r="C744" s="8">
        <v>14960</v>
      </c>
      <c r="D744" s="8">
        <v>10</v>
      </c>
      <c r="E744" s="9" t="s">
        <v>773</v>
      </c>
      <c r="F744" s="8" t="s">
        <v>9</v>
      </c>
      <c r="G744" s="23"/>
    </row>
    <row r="745" spans="1:7" ht="225" x14ac:dyDescent="0.25">
      <c r="A745" s="8">
        <v>738</v>
      </c>
      <c r="B745" s="8" t="s">
        <v>845</v>
      </c>
      <c r="C745" s="8">
        <v>14961</v>
      </c>
      <c r="D745" s="8">
        <v>25</v>
      </c>
      <c r="E745" s="9" t="s">
        <v>774</v>
      </c>
      <c r="F745" s="8" t="s">
        <v>9</v>
      </c>
      <c r="G745" s="23"/>
    </row>
    <row r="746" spans="1:7" ht="56.25" x14ac:dyDescent="0.25">
      <c r="A746" s="8">
        <v>739</v>
      </c>
      <c r="B746" s="8" t="s">
        <v>845</v>
      </c>
      <c r="C746" s="8">
        <v>14968</v>
      </c>
      <c r="D746" s="8">
        <v>1</v>
      </c>
      <c r="E746" s="9" t="s">
        <v>775</v>
      </c>
      <c r="F746" s="8" t="s">
        <v>9</v>
      </c>
      <c r="G746" s="23"/>
    </row>
    <row r="747" spans="1:7" ht="22.5" x14ac:dyDescent="0.25">
      <c r="A747" s="8">
        <v>740</v>
      </c>
      <c r="B747" s="8" t="s">
        <v>845</v>
      </c>
      <c r="C747" s="8">
        <v>14991</v>
      </c>
      <c r="D747" s="8">
        <v>20</v>
      </c>
      <c r="E747" s="9" t="s">
        <v>776</v>
      </c>
      <c r="F747" s="8" t="s">
        <v>9</v>
      </c>
      <c r="G747" s="23"/>
    </row>
    <row r="748" spans="1:7" ht="56.25" x14ac:dyDescent="0.25">
      <c r="A748" s="8">
        <v>741</v>
      </c>
      <c r="B748" s="8" t="s">
        <v>845</v>
      </c>
      <c r="C748" s="8">
        <v>14992</v>
      </c>
      <c r="D748" s="8">
        <v>2</v>
      </c>
      <c r="E748" s="9" t="s">
        <v>777</v>
      </c>
      <c r="F748" s="8" t="s">
        <v>9</v>
      </c>
      <c r="G748" s="23"/>
    </row>
    <row r="749" spans="1:7" ht="45" x14ac:dyDescent="0.25">
      <c r="A749" s="8">
        <v>742</v>
      </c>
      <c r="B749" s="8" t="s">
        <v>845</v>
      </c>
      <c r="C749" s="8">
        <v>14993</v>
      </c>
      <c r="D749" s="8">
        <v>5</v>
      </c>
      <c r="E749" s="9" t="s">
        <v>778</v>
      </c>
      <c r="F749" s="8" t="s">
        <v>9</v>
      </c>
      <c r="G749" s="23"/>
    </row>
    <row r="750" spans="1:7" ht="45" x14ac:dyDescent="0.25">
      <c r="A750" s="8">
        <v>743</v>
      </c>
      <c r="B750" s="8" t="s">
        <v>845</v>
      </c>
      <c r="C750" s="8">
        <v>14995</v>
      </c>
      <c r="D750" s="8">
        <v>10</v>
      </c>
      <c r="E750" s="9" t="s">
        <v>779</v>
      </c>
      <c r="F750" s="8" t="s">
        <v>9</v>
      </c>
      <c r="G750" s="23"/>
    </row>
    <row r="751" spans="1:7" ht="45" x14ac:dyDescent="0.25">
      <c r="A751" s="8">
        <v>744</v>
      </c>
      <c r="B751" s="8" t="s">
        <v>845</v>
      </c>
      <c r="C751" s="8">
        <v>15010</v>
      </c>
      <c r="D751" s="8">
        <v>6</v>
      </c>
      <c r="E751" s="9" t="s">
        <v>780</v>
      </c>
      <c r="F751" s="8" t="s">
        <v>9</v>
      </c>
      <c r="G751" s="23"/>
    </row>
    <row r="752" spans="1:7" ht="67.5" x14ac:dyDescent="0.25">
      <c r="A752" s="8">
        <v>745</v>
      </c>
      <c r="B752" s="8" t="s">
        <v>845</v>
      </c>
      <c r="C752" s="8">
        <v>15012</v>
      </c>
      <c r="D752" s="8">
        <v>1</v>
      </c>
      <c r="E752" s="9" t="s">
        <v>781</v>
      </c>
      <c r="F752" s="8" t="s">
        <v>9</v>
      </c>
      <c r="G752" s="23"/>
    </row>
    <row r="753" spans="1:7" ht="56.25" x14ac:dyDescent="0.25">
      <c r="A753" s="8">
        <v>746</v>
      </c>
      <c r="B753" s="8" t="s">
        <v>845</v>
      </c>
      <c r="C753" s="8">
        <v>15015</v>
      </c>
      <c r="D753" s="8">
        <v>10</v>
      </c>
      <c r="E753" s="9" t="s">
        <v>782</v>
      </c>
      <c r="F753" s="8" t="s">
        <v>9</v>
      </c>
      <c r="G753" s="23"/>
    </row>
    <row r="754" spans="1:7" ht="56.25" x14ac:dyDescent="0.25">
      <c r="A754" s="8">
        <v>747</v>
      </c>
      <c r="B754" s="8" t="s">
        <v>845</v>
      </c>
      <c r="C754" s="8">
        <v>15044</v>
      </c>
      <c r="D754" s="8">
        <v>6</v>
      </c>
      <c r="E754" s="9" t="s">
        <v>783</v>
      </c>
      <c r="F754" s="8" t="s">
        <v>9</v>
      </c>
      <c r="G754" s="23"/>
    </row>
    <row r="755" spans="1:7" ht="67.5" x14ac:dyDescent="0.25">
      <c r="A755" s="8">
        <v>748</v>
      </c>
      <c r="B755" s="8" t="s">
        <v>845</v>
      </c>
      <c r="C755" s="8">
        <v>15045</v>
      </c>
      <c r="D755" s="8">
        <v>5</v>
      </c>
      <c r="E755" s="9" t="s">
        <v>784</v>
      </c>
      <c r="F755" s="8" t="s">
        <v>9</v>
      </c>
      <c r="G755" s="23"/>
    </row>
    <row r="756" spans="1:7" ht="67.5" x14ac:dyDescent="0.25">
      <c r="A756" s="8">
        <v>749</v>
      </c>
      <c r="B756" s="8" t="s">
        <v>845</v>
      </c>
      <c r="C756" s="8">
        <v>15046</v>
      </c>
      <c r="D756" s="8">
        <v>6</v>
      </c>
      <c r="E756" s="9" t="s">
        <v>785</v>
      </c>
      <c r="F756" s="8" t="s">
        <v>9</v>
      </c>
      <c r="G756" s="23"/>
    </row>
    <row r="757" spans="1:7" ht="67.5" x14ac:dyDescent="0.25">
      <c r="A757" s="8">
        <v>750</v>
      </c>
      <c r="B757" s="8" t="s">
        <v>845</v>
      </c>
      <c r="C757" s="8">
        <v>15047</v>
      </c>
      <c r="D757" s="8">
        <v>5</v>
      </c>
      <c r="E757" s="9" t="s">
        <v>786</v>
      </c>
      <c r="F757" s="8" t="s">
        <v>9</v>
      </c>
      <c r="G757" s="23"/>
    </row>
    <row r="758" spans="1:7" ht="56.25" x14ac:dyDescent="0.25">
      <c r="A758" s="8">
        <v>751</v>
      </c>
      <c r="B758" s="8" t="s">
        <v>845</v>
      </c>
      <c r="C758" s="8">
        <v>15048</v>
      </c>
      <c r="D758" s="8">
        <v>6</v>
      </c>
      <c r="E758" s="9" t="s">
        <v>787</v>
      </c>
      <c r="F758" s="8" t="s">
        <v>9</v>
      </c>
      <c r="G758" s="23"/>
    </row>
    <row r="759" spans="1:7" ht="56.25" x14ac:dyDescent="0.25">
      <c r="A759" s="8">
        <v>752</v>
      </c>
      <c r="B759" s="8" t="s">
        <v>845</v>
      </c>
      <c r="C759" s="8">
        <v>15049</v>
      </c>
      <c r="D759" s="8">
        <v>5</v>
      </c>
      <c r="E759" s="9" t="s">
        <v>788</v>
      </c>
      <c r="F759" s="8" t="s">
        <v>9</v>
      </c>
      <c r="G759" s="23"/>
    </row>
    <row r="760" spans="1:7" ht="45" x14ac:dyDescent="0.25">
      <c r="A760" s="8">
        <v>753</v>
      </c>
      <c r="B760" s="8" t="s">
        <v>845</v>
      </c>
      <c r="C760" s="8">
        <v>15050</v>
      </c>
      <c r="D760" s="8">
        <v>2</v>
      </c>
      <c r="E760" s="9" t="s">
        <v>789</v>
      </c>
      <c r="F760" s="8" t="s">
        <v>9</v>
      </c>
      <c r="G760" s="23"/>
    </row>
    <row r="761" spans="1:7" ht="33.75" x14ac:dyDescent="0.25">
      <c r="A761" s="8">
        <v>754</v>
      </c>
      <c r="B761" s="8" t="s">
        <v>845</v>
      </c>
      <c r="C761" s="8">
        <v>15065</v>
      </c>
      <c r="D761" s="8">
        <v>10</v>
      </c>
      <c r="E761" s="9" t="s">
        <v>790</v>
      </c>
      <c r="F761" s="8" t="s">
        <v>9</v>
      </c>
      <c r="G761" s="23"/>
    </row>
    <row r="762" spans="1:7" ht="67.5" x14ac:dyDescent="0.25">
      <c r="A762" s="8">
        <v>755</v>
      </c>
      <c r="B762" s="8" t="s">
        <v>845</v>
      </c>
      <c r="C762" s="8">
        <v>15128</v>
      </c>
      <c r="D762" s="8">
        <v>4</v>
      </c>
      <c r="E762" s="9" t="s">
        <v>791</v>
      </c>
      <c r="F762" s="8" t="s">
        <v>9</v>
      </c>
      <c r="G762" s="23"/>
    </row>
    <row r="763" spans="1:7" ht="45" x14ac:dyDescent="0.25">
      <c r="A763" s="8">
        <v>756</v>
      </c>
      <c r="B763" s="8" t="s">
        <v>845</v>
      </c>
      <c r="C763" s="8">
        <v>15138</v>
      </c>
      <c r="D763" s="8">
        <v>1</v>
      </c>
      <c r="E763" s="9" t="s">
        <v>792</v>
      </c>
      <c r="F763" s="8" t="s">
        <v>9</v>
      </c>
      <c r="G763" s="23"/>
    </row>
    <row r="764" spans="1:7" ht="33.75" x14ac:dyDescent="0.25">
      <c r="A764" s="8">
        <v>757</v>
      </c>
      <c r="B764" s="8" t="s">
        <v>845</v>
      </c>
      <c r="C764" s="8">
        <v>15148</v>
      </c>
      <c r="D764" s="8">
        <v>5</v>
      </c>
      <c r="E764" s="9" t="s">
        <v>793</v>
      </c>
      <c r="F764" s="8" t="s">
        <v>9</v>
      </c>
      <c r="G764" s="23"/>
    </row>
    <row r="765" spans="1:7" ht="90" x14ac:dyDescent="0.25">
      <c r="A765" s="8">
        <v>758</v>
      </c>
      <c r="B765" s="8" t="s">
        <v>845</v>
      </c>
      <c r="C765" s="8">
        <v>15153</v>
      </c>
      <c r="D765" s="8">
        <v>25</v>
      </c>
      <c r="E765" s="9" t="s">
        <v>794</v>
      </c>
      <c r="F765" s="8" t="s">
        <v>9</v>
      </c>
      <c r="G765" s="23"/>
    </row>
    <row r="766" spans="1:7" ht="112.5" x14ac:dyDescent="0.25">
      <c r="A766" s="8">
        <v>759</v>
      </c>
      <c r="B766" s="8" t="s">
        <v>845</v>
      </c>
      <c r="C766" s="8">
        <v>15171</v>
      </c>
      <c r="D766" s="8">
        <v>10</v>
      </c>
      <c r="E766" s="9" t="s">
        <v>795</v>
      </c>
      <c r="F766" s="8" t="s">
        <v>9</v>
      </c>
      <c r="G766" s="23"/>
    </row>
    <row r="767" spans="1:7" ht="123.75" x14ac:dyDescent="0.25">
      <c r="A767" s="8">
        <v>760</v>
      </c>
      <c r="B767" s="8" t="s">
        <v>845</v>
      </c>
      <c r="C767" s="8">
        <v>15172</v>
      </c>
      <c r="D767" s="8">
        <v>15</v>
      </c>
      <c r="E767" s="9" t="s">
        <v>796</v>
      </c>
      <c r="F767" s="8" t="s">
        <v>9</v>
      </c>
      <c r="G767" s="23"/>
    </row>
    <row r="768" spans="1:7" ht="67.5" x14ac:dyDescent="0.25">
      <c r="A768" s="8">
        <v>761</v>
      </c>
      <c r="B768" s="8" t="s">
        <v>845</v>
      </c>
      <c r="C768" s="8">
        <v>15174</v>
      </c>
      <c r="D768" s="8">
        <v>1</v>
      </c>
      <c r="E768" s="9" t="s">
        <v>797</v>
      </c>
      <c r="F768" s="8" t="s">
        <v>9</v>
      </c>
      <c r="G768" s="23"/>
    </row>
    <row r="769" spans="1:7" ht="67.5" x14ac:dyDescent="0.25">
      <c r="A769" s="8">
        <v>762</v>
      </c>
      <c r="B769" s="8" t="s">
        <v>845</v>
      </c>
      <c r="C769" s="8">
        <v>15175</v>
      </c>
      <c r="D769" s="8">
        <v>1</v>
      </c>
      <c r="E769" s="9" t="s">
        <v>798</v>
      </c>
      <c r="F769" s="8" t="s">
        <v>9</v>
      </c>
      <c r="G769" s="23"/>
    </row>
    <row r="770" spans="1:7" ht="56.25" x14ac:dyDescent="0.25">
      <c r="A770" s="8">
        <v>763</v>
      </c>
      <c r="B770" s="8" t="s">
        <v>845</v>
      </c>
      <c r="C770" s="8">
        <v>15176</v>
      </c>
      <c r="D770" s="8">
        <v>1</v>
      </c>
      <c r="E770" s="9" t="s">
        <v>799</v>
      </c>
      <c r="F770" s="8" t="s">
        <v>9</v>
      </c>
      <c r="G770" s="23"/>
    </row>
    <row r="771" spans="1:7" ht="56.25" x14ac:dyDescent="0.25">
      <c r="A771" s="8">
        <v>764</v>
      </c>
      <c r="B771" s="8" t="s">
        <v>845</v>
      </c>
      <c r="C771" s="8">
        <v>15177</v>
      </c>
      <c r="D771" s="8">
        <v>1</v>
      </c>
      <c r="E771" s="9" t="s">
        <v>800</v>
      </c>
      <c r="F771" s="8" t="s">
        <v>9</v>
      </c>
      <c r="G771" s="23"/>
    </row>
    <row r="772" spans="1:7" ht="67.5" x14ac:dyDescent="0.25">
      <c r="A772" s="8">
        <v>765</v>
      </c>
      <c r="B772" s="8" t="s">
        <v>845</v>
      </c>
      <c r="C772" s="8">
        <v>15179</v>
      </c>
      <c r="D772" s="8">
        <v>1</v>
      </c>
      <c r="E772" s="9" t="s">
        <v>801</v>
      </c>
      <c r="F772" s="8" t="s">
        <v>9</v>
      </c>
      <c r="G772" s="23"/>
    </row>
    <row r="773" spans="1:7" ht="56.25" x14ac:dyDescent="0.25">
      <c r="A773" s="8">
        <v>766</v>
      </c>
      <c r="B773" s="8" t="s">
        <v>845</v>
      </c>
      <c r="C773" s="8">
        <v>15181</v>
      </c>
      <c r="D773" s="8">
        <v>1</v>
      </c>
      <c r="E773" s="9" t="s">
        <v>802</v>
      </c>
      <c r="F773" s="8" t="s">
        <v>9</v>
      </c>
      <c r="G773" s="23"/>
    </row>
    <row r="774" spans="1:7" ht="101.25" x14ac:dyDescent="0.25">
      <c r="A774" s="8">
        <v>767</v>
      </c>
      <c r="B774" s="8" t="s">
        <v>845</v>
      </c>
      <c r="C774" s="8">
        <v>15190</v>
      </c>
      <c r="D774" s="8">
        <v>1</v>
      </c>
      <c r="E774" s="9" t="s">
        <v>803</v>
      </c>
      <c r="F774" s="8" t="s">
        <v>9</v>
      </c>
      <c r="G774" s="23"/>
    </row>
    <row r="775" spans="1:7" ht="45" x14ac:dyDescent="0.25">
      <c r="A775" s="8">
        <v>768</v>
      </c>
      <c r="B775" s="8" t="s">
        <v>845</v>
      </c>
      <c r="C775" s="8">
        <v>15192</v>
      </c>
      <c r="D775" s="8">
        <v>14</v>
      </c>
      <c r="E775" s="9" t="s">
        <v>804</v>
      </c>
      <c r="F775" s="8" t="s">
        <v>8</v>
      </c>
      <c r="G775" s="23"/>
    </row>
    <row r="776" spans="1:7" ht="67.5" x14ac:dyDescent="0.25">
      <c r="A776" s="8">
        <v>769</v>
      </c>
      <c r="B776" s="8" t="s">
        <v>845</v>
      </c>
      <c r="C776" s="8">
        <v>15247</v>
      </c>
      <c r="D776" s="8">
        <v>15</v>
      </c>
      <c r="E776" s="9" t="s">
        <v>805</v>
      </c>
      <c r="F776" s="8" t="s">
        <v>9</v>
      </c>
      <c r="G776" s="23"/>
    </row>
    <row r="777" spans="1:7" ht="90" x14ac:dyDescent="0.25">
      <c r="A777" s="8">
        <v>770</v>
      </c>
      <c r="B777" s="8" t="s">
        <v>845</v>
      </c>
      <c r="C777" s="8">
        <v>15249</v>
      </c>
      <c r="D777" s="8">
        <v>4</v>
      </c>
      <c r="E777" s="9" t="s">
        <v>806</v>
      </c>
      <c r="F777" s="8" t="s">
        <v>9</v>
      </c>
      <c r="G777" s="23"/>
    </row>
    <row r="778" spans="1:7" ht="90" x14ac:dyDescent="0.25">
      <c r="A778" s="8">
        <v>771</v>
      </c>
      <c r="B778" s="8" t="s">
        <v>845</v>
      </c>
      <c r="C778" s="8">
        <v>15250</v>
      </c>
      <c r="D778" s="8">
        <v>4</v>
      </c>
      <c r="E778" s="9" t="s">
        <v>807</v>
      </c>
      <c r="F778" s="8" t="s">
        <v>9</v>
      </c>
      <c r="G778" s="23"/>
    </row>
    <row r="779" spans="1:7" ht="90" x14ac:dyDescent="0.25">
      <c r="A779" s="8">
        <v>772</v>
      </c>
      <c r="B779" s="8" t="s">
        <v>845</v>
      </c>
      <c r="C779" s="8">
        <v>15262</v>
      </c>
      <c r="D779" s="8">
        <v>5</v>
      </c>
      <c r="E779" s="9" t="s">
        <v>808</v>
      </c>
      <c r="F779" s="8" t="s">
        <v>9</v>
      </c>
      <c r="G779" s="23"/>
    </row>
    <row r="780" spans="1:7" ht="90" x14ac:dyDescent="0.25">
      <c r="A780" s="8">
        <v>773</v>
      </c>
      <c r="B780" s="8" t="s">
        <v>845</v>
      </c>
      <c r="C780" s="8">
        <v>15263</v>
      </c>
      <c r="D780" s="8">
        <v>5</v>
      </c>
      <c r="E780" s="9" t="s">
        <v>809</v>
      </c>
      <c r="F780" s="8" t="s">
        <v>9</v>
      </c>
      <c r="G780" s="23"/>
    </row>
    <row r="781" spans="1:7" ht="78.75" x14ac:dyDescent="0.25">
      <c r="A781" s="8">
        <v>774</v>
      </c>
      <c r="B781" s="8" t="s">
        <v>845</v>
      </c>
      <c r="C781" s="8">
        <v>15271</v>
      </c>
      <c r="D781" s="8">
        <v>3</v>
      </c>
      <c r="E781" s="9" t="s">
        <v>810</v>
      </c>
      <c r="F781" s="8" t="s">
        <v>9</v>
      </c>
      <c r="G781" s="23"/>
    </row>
    <row r="782" spans="1:7" ht="78.75" x14ac:dyDescent="0.25">
      <c r="A782" s="8">
        <v>775</v>
      </c>
      <c r="B782" s="8" t="s">
        <v>845</v>
      </c>
      <c r="C782" s="8">
        <v>15272</v>
      </c>
      <c r="D782" s="8">
        <v>15</v>
      </c>
      <c r="E782" s="9" t="s">
        <v>811</v>
      </c>
      <c r="F782" s="8" t="s">
        <v>9</v>
      </c>
      <c r="G782" s="23"/>
    </row>
    <row r="783" spans="1:7" ht="56.25" x14ac:dyDescent="0.25">
      <c r="A783" s="8">
        <v>776</v>
      </c>
      <c r="B783" s="8" t="s">
        <v>845</v>
      </c>
      <c r="C783" s="8">
        <v>15281</v>
      </c>
      <c r="D783" s="8">
        <v>2</v>
      </c>
      <c r="E783" s="9" t="s">
        <v>812</v>
      </c>
      <c r="F783" s="8" t="s">
        <v>9</v>
      </c>
      <c r="G783" s="23"/>
    </row>
    <row r="784" spans="1:7" ht="90" x14ac:dyDescent="0.25">
      <c r="A784" s="8">
        <v>777</v>
      </c>
      <c r="B784" s="8" t="s">
        <v>845</v>
      </c>
      <c r="C784" s="8">
        <v>15357</v>
      </c>
      <c r="D784" s="8">
        <v>1</v>
      </c>
      <c r="E784" s="9" t="s">
        <v>813</v>
      </c>
      <c r="F784" s="8" t="s">
        <v>9</v>
      </c>
      <c r="G784" s="23"/>
    </row>
    <row r="785" spans="1:7" ht="67.5" x14ac:dyDescent="0.25">
      <c r="A785" s="8">
        <v>778</v>
      </c>
      <c r="B785" s="8" t="s">
        <v>845</v>
      </c>
      <c r="C785" s="8">
        <v>15373</v>
      </c>
      <c r="D785" s="8">
        <v>3</v>
      </c>
      <c r="E785" s="9" t="s">
        <v>814</v>
      </c>
      <c r="F785" s="8" t="s">
        <v>9</v>
      </c>
      <c r="G785" s="23"/>
    </row>
    <row r="786" spans="1:7" ht="56.25" x14ac:dyDescent="0.25">
      <c r="A786" s="8">
        <v>779</v>
      </c>
      <c r="B786" s="8" t="s">
        <v>845</v>
      </c>
      <c r="C786" s="8">
        <v>15379</v>
      </c>
      <c r="D786" s="8">
        <v>8</v>
      </c>
      <c r="E786" s="9" t="s">
        <v>815</v>
      </c>
      <c r="F786" s="8" t="s">
        <v>9</v>
      </c>
      <c r="G786" s="23"/>
    </row>
    <row r="787" spans="1:7" ht="101.25" x14ac:dyDescent="0.25">
      <c r="A787" s="8">
        <v>780</v>
      </c>
      <c r="B787" s="8" t="s">
        <v>845</v>
      </c>
      <c r="C787" s="8">
        <v>15388</v>
      </c>
      <c r="D787" s="8">
        <v>1</v>
      </c>
      <c r="E787" s="9" t="s">
        <v>816</v>
      </c>
      <c r="F787" s="8" t="s">
        <v>8</v>
      </c>
      <c r="G787" s="23"/>
    </row>
    <row r="788" spans="1:7" ht="67.5" x14ac:dyDescent="0.25">
      <c r="A788" s="8">
        <v>781</v>
      </c>
      <c r="B788" s="8" t="s">
        <v>845</v>
      </c>
      <c r="C788" s="8">
        <v>15439</v>
      </c>
      <c r="D788" s="8">
        <v>1</v>
      </c>
      <c r="E788" s="9" t="s">
        <v>817</v>
      </c>
      <c r="F788" s="8" t="s">
        <v>9</v>
      </c>
      <c r="G788" s="23"/>
    </row>
    <row r="789" spans="1:7" ht="168.75" x14ac:dyDescent="0.25">
      <c r="A789" s="8">
        <v>782</v>
      </c>
      <c r="B789" s="8" t="s">
        <v>845</v>
      </c>
      <c r="C789" s="8">
        <v>15450</v>
      </c>
      <c r="D789" s="8">
        <v>2</v>
      </c>
      <c r="E789" s="9" t="s">
        <v>818</v>
      </c>
      <c r="F789" s="8" t="s">
        <v>9</v>
      </c>
      <c r="G789" s="23"/>
    </row>
    <row r="790" spans="1:7" ht="33.75" x14ac:dyDescent="0.25">
      <c r="A790" s="8">
        <v>783</v>
      </c>
      <c r="B790" s="8" t="s">
        <v>845</v>
      </c>
      <c r="C790" s="8">
        <v>15490</v>
      </c>
      <c r="D790" s="8">
        <v>3</v>
      </c>
      <c r="E790" s="9" t="s">
        <v>819</v>
      </c>
      <c r="F790" s="8" t="s">
        <v>9</v>
      </c>
      <c r="G790" s="23"/>
    </row>
    <row r="791" spans="1:7" ht="56.25" x14ac:dyDescent="0.25">
      <c r="A791" s="8">
        <v>784</v>
      </c>
      <c r="B791" s="8" t="s">
        <v>845</v>
      </c>
      <c r="C791" s="8">
        <v>15500</v>
      </c>
      <c r="D791" s="8">
        <v>3</v>
      </c>
      <c r="E791" s="9" t="s">
        <v>820</v>
      </c>
      <c r="F791" s="8" t="s">
        <v>8</v>
      </c>
      <c r="G791" s="23"/>
    </row>
    <row r="792" spans="1:7" ht="45" x14ac:dyDescent="0.25">
      <c r="A792" s="8">
        <v>785</v>
      </c>
      <c r="B792" s="8" t="s">
        <v>845</v>
      </c>
      <c r="C792" s="8">
        <v>15503</v>
      </c>
      <c r="D792" s="8">
        <v>1</v>
      </c>
      <c r="E792" s="9" t="s">
        <v>821</v>
      </c>
      <c r="F792" s="8" t="s">
        <v>4</v>
      </c>
      <c r="G792" s="23"/>
    </row>
    <row r="793" spans="1:7" ht="45" x14ac:dyDescent="0.25">
      <c r="A793" s="8">
        <v>786</v>
      </c>
      <c r="B793" s="8" t="s">
        <v>845</v>
      </c>
      <c r="C793" s="8">
        <v>15516</v>
      </c>
      <c r="D793" s="8">
        <v>3</v>
      </c>
      <c r="E793" s="9" t="s">
        <v>822</v>
      </c>
      <c r="F793" s="8" t="s">
        <v>9</v>
      </c>
      <c r="G793" s="23"/>
    </row>
    <row r="794" spans="1:7" ht="45" x14ac:dyDescent="0.25">
      <c r="A794" s="8">
        <v>787</v>
      </c>
      <c r="B794" s="8" t="s">
        <v>845</v>
      </c>
      <c r="C794" s="8">
        <v>15517</v>
      </c>
      <c r="D794" s="8">
        <v>3</v>
      </c>
      <c r="E794" s="9" t="s">
        <v>823</v>
      </c>
      <c r="F794" s="8" t="s">
        <v>9</v>
      </c>
      <c r="G794" s="23"/>
    </row>
    <row r="795" spans="1:7" ht="56.25" x14ac:dyDescent="0.25">
      <c r="A795" s="8">
        <v>788</v>
      </c>
      <c r="B795" s="8" t="s">
        <v>845</v>
      </c>
      <c r="C795" s="8">
        <v>15537</v>
      </c>
      <c r="D795" s="8">
        <v>482</v>
      </c>
      <c r="E795" s="9" t="s">
        <v>824</v>
      </c>
      <c r="F795" s="8" t="s">
        <v>9</v>
      </c>
      <c r="G795" s="23"/>
    </row>
    <row r="796" spans="1:7" ht="33.75" x14ac:dyDescent="0.25">
      <c r="A796" s="8">
        <v>789</v>
      </c>
      <c r="B796" s="8" t="s">
        <v>845</v>
      </c>
      <c r="C796" s="8">
        <v>15541</v>
      </c>
      <c r="D796" s="8">
        <v>15</v>
      </c>
      <c r="E796" s="9" t="s">
        <v>825</v>
      </c>
      <c r="F796" s="8" t="s">
        <v>4</v>
      </c>
      <c r="G796" s="23"/>
    </row>
    <row r="797" spans="1:7" ht="135" x14ac:dyDescent="0.25">
      <c r="A797" s="8">
        <v>790</v>
      </c>
      <c r="B797" s="8" t="s">
        <v>845</v>
      </c>
      <c r="C797" s="8">
        <v>15544</v>
      </c>
      <c r="D797" s="8">
        <v>52</v>
      </c>
      <c r="E797" s="9" t="s">
        <v>826</v>
      </c>
      <c r="F797" s="8" t="s">
        <v>5</v>
      </c>
      <c r="G797" s="23"/>
    </row>
    <row r="798" spans="1:7" ht="67.5" x14ac:dyDescent="0.25">
      <c r="A798" s="8">
        <v>791</v>
      </c>
      <c r="B798" s="8" t="s">
        <v>845</v>
      </c>
      <c r="C798" s="8">
        <v>15552</v>
      </c>
      <c r="D798" s="8">
        <v>2</v>
      </c>
      <c r="E798" s="9" t="s">
        <v>827</v>
      </c>
      <c r="F798" s="8" t="s">
        <v>8</v>
      </c>
      <c r="G798" s="23"/>
    </row>
    <row r="799" spans="1:7" ht="56.25" x14ac:dyDescent="0.25">
      <c r="A799" s="8">
        <v>792</v>
      </c>
      <c r="B799" s="8" t="s">
        <v>845</v>
      </c>
      <c r="C799" s="8">
        <v>15555</v>
      </c>
      <c r="D799" s="8">
        <v>5</v>
      </c>
      <c r="E799" s="9" t="s">
        <v>828</v>
      </c>
      <c r="F799" s="8" t="s">
        <v>9</v>
      </c>
      <c r="G799" s="23"/>
    </row>
    <row r="800" spans="1:7" ht="157.5" x14ac:dyDescent="0.25">
      <c r="A800" s="8">
        <v>793</v>
      </c>
      <c r="B800" s="8" t="s">
        <v>845</v>
      </c>
      <c r="C800" s="8">
        <v>15557</v>
      </c>
      <c r="D800" s="8">
        <v>50</v>
      </c>
      <c r="E800" s="9" t="s">
        <v>829</v>
      </c>
      <c r="F800" s="8" t="s">
        <v>9</v>
      </c>
      <c r="G800" s="23"/>
    </row>
    <row r="801" spans="1:7" ht="33.75" x14ac:dyDescent="0.25">
      <c r="A801" s="8">
        <v>794</v>
      </c>
      <c r="B801" s="8" t="s">
        <v>845</v>
      </c>
      <c r="C801" s="8">
        <v>15585</v>
      </c>
      <c r="D801" s="8">
        <v>3</v>
      </c>
      <c r="E801" s="9" t="s">
        <v>830</v>
      </c>
      <c r="F801" s="8" t="s">
        <v>833</v>
      </c>
      <c r="G801" s="23"/>
    </row>
    <row r="802" spans="1:7" ht="22.5" x14ac:dyDescent="0.25">
      <c r="A802" s="8">
        <v>795</v>
      </c>
      <c r="B802" s="8" t="s">
        <v>845</v>
      </c>
      <c r="C802" s="8">
        <v>15824</v>
      </c>
      <c r="D802" s="8">
        <v>3</v>
      </c>
      <c r="E802" s="9" t="s">
        <v>831</v>
      </c>
      <c r="F802" s="8" t="s">
        <v>9</v>
      </c>
      <c r="G802" s="23"/>
    </row>
    <row r="803" spans="1:7" ht="33.75" x14ac:dyDescent="0.25">
      <c r="A803" s="8">
        <v>796</v>
      </c>
      <c r="B803" s="8" t="s">
        <v>845</v>
      </c>
      <c r="C803" s="8">
        <v>16072</v>
      </c>
      <c r="D803" s="8">
        <v>4</v>
      </c>
      <c r="E803" s="9" t="s">
        <v>832</v>
      </c>
      <c r="F803" s="8" t="s">
        <v>9</v>
      </c>
      <c r="G803" s="23"/>
    </row>
    <row r="804" spans="1:7" x14ac:dyDescent="0.25">
      <c r="D804" s="17"/>
    </row>
    <row r="805" spans="1:7" x14ac:dyDescent="0.25">
      <c r="A805" t="s">
        <v>30</v>
      </c>
    </row>
    <row r="806" spans="1:7" x14ac:dyDescent="0.25">
      <c r="A806" t="s">
        <v>31</v>
      </c>
    </row>
    <row r="807" spans="1:7" x14ac:dyDescent="0.25">
      <c r="A807" t="s">
        <v>32</v>
      </c>
    </row>
    <row r="808" spans="1:7" x14ac:dyDescent="0.25">
      <c r="A808" t="s">
        <v>33</v>
      </c>
    </row>
    <row r="809" spans="1:7" x14ac:dyDescent="0.25">
      <c r="A809" t="s">
        <v>34</v>
      </c>
    </row>
    <row r="812" spans="1:7" x14ac:dyDescent="0.25">
      <c r="A812" s="117" t="s">
        <v>35</v>
      </c>
      <c r="B812" s="117"/>
      <c r="C812" s="117"/>
      <c r="D812" s="117"/>
      <c r="E812" s="117"/>
      <c r="F812" s="117"/>
      <c r="G812" s="117"/>
    </row>
  </sheetData>
  <mergeCells count="3">
    <mergeCell ref="A1:F1"/>
    <mergeCell ref="A5:F5"/>
    <mergeCell ref="A812:G8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17"/>
  <sheetViews>
    <sheetView zoomScale="120" zoomScaleNormal="120" zoomScaleSheetLayoutView="100" workbookViewId="0">
      <selection activeCell="A2" sqref="A2:E8"/>
    </sheetView>
  </sheetViews>
  <sheetFormatPr baseColWidth="10" defaultRowHeight="15" x14ac:dyDescent="0.25"/>
  <cols>
    <col min="1" max="1" width="8.42578125" customWidth="1"/>
    <col min="2" max="2" width="10.140625" customWidth="1"/>
    <col min="3" max="3" width="7.7109375" customWidth="1"/>
    <col min="4" max="4" width="47.7109375" style="61" customWidth="1"/>
    <col min="5" max="5" width="12.85546875" customWidth="1"/>
  </cols>
  <sheetData>
    <row r="1" spans="1:6" ht="16.5" x14ac:dyDescent="0.3">
      <c r="A1" s="5"/>
      <c r="B1" s="5"/>
      <c r="C1" s="5"/>
      <c r="D1" s="104"/>
      <c r="E1" s="2"/>
    </row>
    <row r="2" spans="1:6" ht="16.5" customHeight="1" x14ac:dyDescent="0.25">
      <c r="A2" s="119" t="s">
        <v>1060</v>
      </c>
      <c r="B2" s="119"/>
      <c r="C2" s="119"/>
      <c r="D2" s="119"/>
      <c r="E2" s="119"/>
    </row>
    <row r="3" spans="1:6" ht="15.75" x14ac:dyDescent="0.25">
      <c r="A3" s="118" t="s">
        <v>26</v>
      </c>
      <c r="B3" s="118"/>
      <c r="C3" s="118"/>
      <c r="D3" s="118"/>
      <c r="E3" s="118"/>
    </row>
    <row r="4" spans="1:6" ht="15.75" x14ac:dyDescent="0.25">
      <c r="A4" s="118" t="s">
        <v>1063</v>
      </c>
      <c r="B4" s="118"/>
      <c r="C4" s="118"/>
      <c r="D4" s="118"/>
      <c r="E4" s="118"/>
    </row>
    <row r="5" spans="1:6" ht="15.75" x14ac:dyDescent="0.25">
      <c r="A5" s="118" t="s">
        <v>1064</v>
      </c>
      <c r="B5" s="118"/>
      <c r="C5" s="118"/>
      <c r="D5" s="118"/>
      <c r="E5" s="118"/>
    </row>
    <row r="6" spans="1:6" ht="15.75" x14ac:dyDescent="0.25">
      <c r="A6" s="118" t="s">
        <v>1061</v>
      </c>
      <c r="B6" s="118"/>
      <c r="C6" s="118"/>
      <c r="D6" s="118"/>
      <c r="E6" s="118"/>
    </row>
    <row r="7" spans="1:6" ht="30" customHeight="1" x14ac:dyDescent="0.25">
      <c r="A7" s="118" t="s">
        <v>1062</v>
      </c>
      <c r="B7" s="118"/>
      <c r="C7" s="118"/>
      <c r="D7" s="118"/>
      <c r="E7" s="118"/>
    </row>
    <row r="8" spans="1:6" ht="15.75" x14ac:dyDescent="0.25">
      <c r="A8" s="118" t="s">
        <v>947</v>
      </c>
      <c r="B8" s="118"/>
      <c r="C8" s="118"/>
      <c r="D8" s="118"/>
      <c r="E8" s="118"/>
    </row>
    <row r="9" spans="1:6" ht="15.75" x14ac:dyDescent="0.25">
      <c r="A9" s="108"/>
      <c r="B9" s="108"/>
      <c r="C9" s="108"/>
      <c r="D9" s="108"/>
      <c r="E9" s="108"/>
    </row>
    <row r="10" spans="1:6" ht="16.5" x14ac:dyDescent="0.3">
      <c r="A10" s="3"/>
      <c r="B10" s="4"/>
      <c r="C10" s="4"/>
      <c r="D10" s="104"/>
      <c r="E10" s="2"/>
    </row>
    <row r="11" spans="1:6" s="18" customFormat="1" ht="32.25" customHeight="1" x14ac:dyDescent="0.2">
      <c r="A11" s="103" t="s">
        <v>0</v>
      </c>
      <c r="B11" s="103" t="s">
        <v>1</v>
      </c>
      <c r="C11" s="103" t="s">
        <v>2</v>
      </c>
      <c r="D11" s="103" t="s">
        <v>10</v>
      </c>
      <c r="E11" s="103" t="s">
        <v>3</v>
      </c>
    </row>
    <row r="12" spans="1:6" s="19" customFormat="1" ht="22.5" x14ac:dyDescent="0.2">
      <c r="A12" s="31">
        <v>1</v>
      </c>
      <c r="B12" s="31">
        <v>0</v>
      </c>
      <c r="C12" s="78">
        <v>1</v>
      </c>
      <c r="D12" s="105" t="s">
        <v>37</v>
      </c>
      <c r="E12" s="32"/>
      <c r="F12" s="98"/>
    </row>
    <row r="13" spans="1:6" s="19" customFormat="1" ht="22.5" x14ac:dyDescent="0.2">
      <c r="A13" s="31">
        <v>2</v>
      </c>
      <c r="B13" s="31">
        <v>0</v>
      </c>
      <c r="C13" s="78">
        <v>1</v>
      </c>
      <c r="D13" s="105" t="s">
        <v>38</v>
      </c>
      <c r="E13" s="32"/>
    </row>
    <row r="14" spans="1:6" s="94" customFormat="1" ht="22.5" x14ac:dyDescent="0.2">
      <c r="A14" s="31">
        <v>3</v>
      </c>
      <c r="B14" s="31">
        <v>0</v>
      </c>
      <c r="C14" s="78">
        <v>1</v>
      </c>
      <c r="D14" s="105" t="s">
        <v>39</v>
      </c>
      <c r="E14" s="31"/>
    </row>
    <row r="15" spans="1:6" s="94" customFormat="1" ht="14.25" x14ac:dyDescent="0.2">
      <c r="A15" s="31">
        <v>4</v>
      </c>
      <c r="B15" s="31">
        <v>0</v>
      </c>
      <c r="C15" s="78">
        <v>1</v>
      </c>
      <c r="D15" s="105" t="s">
        <v>40</v>
      </c>
      <c r="E15" s="31"/>
    </row>
    <row r="16" spans="1:6" s="94" customFormat="1" ht="14.25" x14ac:dyDescent="0.2">
      <c r="A16" s="31">
        <v>5</v>
      </c>
      <c r="B16" s="31">
        <v>0</v>
      </c>
      <c r="C16" s="78">
        <v>1</v>
      </c>
      <c r="D16" s="105" t="s">
        <v>41</v>
      </c>
      <c r="E16" s="31"/>
    </row>
    <row r="17" spans="1:5" s="94" customFormat="1" ht="14.25" x14ac:dyDescent="0.2">
      <c r="A17" s="31">
        <v>6</v>
      </c>
      <c r="B17" s="31">
        <v>0</v>
      </c>
      <c r="C17" s="78">
        <v>1</v>
      </c>
      <c r="D17" s="105" t="s">
        <v>42</v>
      </c>
      <c r="E17" s="31"/>
    </row>
    <row r="18" spans="1:5" s="94" customFormat="1" ht="22.5" x14ac:dyDescent="0.2">
      <c r="A18" s="31">
        <v>7</v>
      </c>
      <c r="B18" s="31">
        <v>0</v>
      </c>
      <c r="C18" s="78">
        <v>5</v>
      </c>
      <c r="D18" s="105" t="s">
        <v>43</v>
      </c>
      <c r="E18" s="31"/>
    </row>
    <row r="19" spans="1:5" s="94" customFormat="1" ht="22.5" x14ac:dyDescent="0.2">
      <c r="A19" s="31">
        <v>8</v>
      </c>
      <c r="B19" s="31">
        <v>0</v>
      </c>
      <c r="C19" s="78">
        <v>1</v>
      </c>
      <c r="D19" s="105" t="s">
        <v>44</v>
      </c>
      <c r="E19" s="31"/>
    </row>
    <row r="20" spans="1:5" s="94" customFormat="1" ht="22.5" x14ac:dyDescent="0.2">
      <c r="A20" s="31">
        <v>9</v>
      </c>
      <c r="B20" s="31">
        <v>0</v>
      </c>
      <c r="C20" s="78">
        <v>2</v>
      </c>
      <c r="D20" s="105" t="s">
        <v>45</v>
      </c>
      <c r="E20" s="31"/>
    </row>
    <row r="21" spans="1:5" s="94" customFormat="1" ht="22.5" x14ac:dyDescent="0.2">
      <c r="A21" s="31">
        <v>10</v>
      </c>
      <c r="B21" s="31">
        <v>0</v>
      </c>
      <c r="C21" s="78">
        <v>2</v>
      </c>
      <c r="D21" s="105" t="s">
        <v>46</v>
      </c>
      <c r="E21" s="31"/>
    </row>
    <row r="22" spans="1:5" s="94" customFormat="1" ht="33.75" x14ac:dyDescent="0.2">
      <c r="A22" s="31">
        <v>11</v>
      </c>
      <c r="B22" s="31">
        <v>0</v>
      </c>
      <c r="C22" s="78">
        <v>1</v>
      </c>
      <c r="D22" s="105" t="s">
        <v>47</v>
      </c>
      <c r="E22" s="31"/>
    </row>
    <row r="23" spans="1:5" s="94" customFormat="1" ht="22.5" x14ac:dyDescent="0.2">
      <c r="A23" s="31">
        <v>12</v>
      </c>
      <c r="B23" s="31">
        <v>0</v>
      </c>
      <c r="C23" s="78">
        <v>1</v>
      </c>
      <c r="D23" s="105" t="s">
        <v>48</v>
      </c>
      <c r="E23" s="31"/>
    </row>
    <row r="24" spans="1:5" s="94" customFormat="1" ht="14.25" x14ac:dyDescent="0.2">
      <c r="A24" s="31">
        <v>13</v>
      </c>
      <c r="B24" s="31">
        <v>0</v>
      </c>
      <c r="C24" s="78">
        <v>1</v>
      </c>
      <c r="D24" s="105" t="s">
        <v>49</v>
      </c>
      <c r="E24" s="31"/>
    </row>
    <row r="25" spans="1:5" s="94" customFormat="1" ht="14.25" x14ac:dyDescent="0.2">
      <c r="A25" s="31">
        <v>14</v>
      </c>
      <c r="B25" s="31">
        <v>0</v>
      </c>
      <c r="C25" s="78">
        <v>1</v>
      </c>
      <c r="D25" s="105" t="s">
        <v>50</v>
      </c>
      <c r="E25" s="31"/>
    </row>
    <row r="26" spans="1:5" s="94" customFormat="1" ht="22.5" x14ac:dyDescent="0.2">
      <c r="A26" s="31">
        <v>15</v>
      </c>
      <c r="B26" s="31">
        <v>0</v>
      </c>
      <c r="C26" s="78">
        <v>1</v>
      </c>
      <c r="D26" s="105" t="s">
        <v>51</v>
      </c>
      <c r="E26" s="31"/>
    </row>
    <row r="27" spans="1:5" s="94" customFormat="1" ht="22.5" x14ac:dyDescent="0.2">
      <c r="A27" s="31">
        <v>16</v>
      </c>
      <c r="B27" s="31">
        <v>0</v>
      </c>
      <c r="C27" s="78">
        <v>1</v>
      </c>
      <c r="D27" s="105" t="s">
        <v>52</v>
      </c>
      <c r="E27" s="31"/>
    </row>
    <row r="28" spans="1:5" s="94" customFormat="1" ht="22.5" x14ac:dyDescent="0.2">
      <c r="A28" s="31">
        <v>17</v>
      </c>
      <c r="B28" s="31">
        <v>0</v>
      </c>
      <c r="C28" s="78">
        <v>2</v>
      </c>
      <c r="D28" s="105" t="s">
        <v>53</v>
      </c>
      <c r="E28" s="31"/>
    </row>
    <row r="29" spans="1:5" s="94" customFormat="1" ht="22.5" x14ac:dyDescent="0.2">
      <c r="A29" s="31">
        <v>18</v>
      </c>
      <c r="B29" s="31">
        <v>0</v>
      </c>
      <c r="C29" s="78">
        <v>1</v>
      </c>
      <c r="D29" s="105" t="s">
        <v>54</v>
      </c>
      <c r="E29" s="31"/>
    </row>
    <row r="30" spans="1:5" s="94" customFormat="1" ht="33.75" x14ac:dyDescent="0.2">
      <c r="A30" s="31">
        <v>19</v>
      </c>
      <c r="B30" s="31">
        <v>0</v>
      </c>
      <c r="C30" s="78">
        <v>1</v>
      </c>
      <c r="D30" s="105" t="s">
        <v>55</v>
      </c>
      <c r="E30" s="31"/>
    </row>
    <row r="31" spans="1:5" s="94" customFormat="1" ht="22.5" x14ac:dyDescent="0.2">
      <c r="A31" s="31">
        <v>20</v>
      </c>
      <c r="B31" s="31">
        <v>0</v>
      </c>
      <c r="C31" s="78">
        <v>1</v>
      </c>
      <c r="D31" s="105" t="s">
        <v>56</v>
      </c>
      <c r="E31" s="31"/>
    </row>
    <row r="32" spans="1:5" s="94" customFormat="1" ht="22.5" x14ac:dyDescent="0.2">
      <c r="A32" s="31">
        <v>21</v>
      </c>
      <c r="B32" s="31">
        <v>0</v>
      </c>
      <c r="C32" s="78">
        <v>2</v>
      </c>
      <c r="D32" s="105" t="s">
        <v>57</v>
      </c>
      <c r="E32" s="31"/>
    </row>
    <row r="33" spans="1:5" s="94" customFormat="1" ht="22.5" x14ac:dyDescent="0.2">
      <c r="A33" s="31">
        <v>22</v>
      </c>
      <c r="B33" s="31">
        <v>0</v>
      </c>
      <c r="C33" s="78">
        <v>2</v>
      </c>
      <c r="D33" s="105" t="s">
        <v>58</v>
      </c>
      <c r="E33" s="31"/>
    </row>
    <row r="34" spans="1:5" s="94" customFormat="1" ht="22.5" x14ac:dyDescent="0.2">
      <c r="A34" s="31">
        <v>23</v>
      </c>
      <c r="B34" s="31">
        <v>0</v>
      </c>
      <c r="C34" s="78">
        <v>1</v>
      </c>
      <c r="D34" s="105" t="s">
        <v>59</v>
      </c>
      <c r="E34" s="31"/>
    </row>
    <row r="35" spans="1:5" s="94" customFormat="1" ht="22.5" x14ac:dyDescent="0.2">
      <c r="A35" s="31">
        <v>24</v>
      </c>
      <c r="B35" s="31">
        <v>0</v>
      </c>
      <c r="C35" s="78">
        <v>1</v>
      </c>
      <c r="D35" s="105" t="s">
        <v>60</v>
      </c>
      <c r="E35" s="31"/>
    </row>
    <row r="36" spans="1:5" s="94" customFormat="1" ht="14.25" x14ac:dyDescent="0.2">
      <c r="A36" s="31">
        <v>25</v>
      </c>
      <c r="B36" s="31">
        <v>0</v>
      </c>
      <c r="C36" s="78">
        <v>1</v>
      </c>
      <c r="D36" s="105" t="s">
        <v>61</v>
      </c>
      <c r="E36" s="31"/>
    </row>
    <row r="37" spans="1:5" s="94" customFormat="1" ht="22.5" x14ac:dyDescent="0.2">
      <c r="A37" s="31">
        <v>26</v>
      </c>
      <c r="B37" s="31">
        <v>0</v>
      </c>
      <c r="C37" s="78">
        <v>2</v>
      </c>
      <c r="D37" s="105" t="s">
        <v>62</v>
      </c>
      <c r="E37" s="31"/>
    </row>
    <row r="38" spans="1:5" s="94" customFormat="1" ht="22.5" x14ac:dyDescent="0.2">
      <c r="A38" s="31">
        <v>27</v>
      </c>
      <c r="B38" s="31">
        <v>0</v>
      </c>
      <c r="C38" s="78">
        <v>5</v>
      </c>
      <c r="D38" s="105" t="s">
        <v>63</v>
      </c>
      <c r="E38" s="31"/>
    </row>
    <row r="39" spans="1:5" s="94" customFormat="1" ht="22.5" x14ac:dyDescent="0.2">
      <c r="A39" s="31">
        <v>28</v>
      </c>
      <c r="B39" s="31">
        <v>0</v>
      </c>
      <c r="C39" s="78">
        <v>1</v>
      </c>
      <c r="D39" s="105" t="s">
        <v>64</v>
      </c>
      <c r="E39" s="31"/>
    </row>
    <row r="40" spans="1:5" s="94" customFormat="1" ht="14.25" x14ac:dyDescent="0.2">
      <c r="A40" s="31">
        <v>29</v>
      </c>
      <c r="B40" s="31">
        <v>0</v>
      </c>
      <c r="C40" s="78">
        <v>1</v>
      </c>
      <c r="D40" s="105" t="s">
        <v>65</v>
      </c>
      <c r="E40" s="31"/>
    </row>
    <row r="41" spans="1:5" s="94" customFormat="1" ht="22.5" x14ac:dyDescent="0.2">
      <c r="A41" s="31">
        <v>30</v>
      </c>
      <c r="B41" s="31">
        <v>0</v>
      </c>
      <c r="C41" s="78">
        <v>1</v>
      </c>
      <c r="D41" s="105" t="s">
        <v>66</v>
      </c>
      <c r="E41" s="31"/>
    </row>
    <row r="42" spans="1:5" s="94" customFormat="1" ht="22.5" x14ac:dyDescent="0.2">
      <c r="A42" s="31">
        <v>31</v>
      </c>
      <c r="B42" s="31">
        <v>0</v>
      </c>
      <c r="C42" s="78">
        <v>1</v>
      </c>
      <c r="D42" s="105" t="s">
        <v>67</v>
      </c>
      <c r="E42" s="31"/>
    </row>
    <row r="43" spans="1:5" s="94" customFormat="1" ht="22.5" x14ac:dyDescent="0.2">
      <c r="A43" s="31">
        <v>32</v>
      </c>
      <c r="B43" s="31">
        <v>0</v>
      </c>
      <c r="C43" s="78">
        <v>1</v>
      </c>
      <c r="D43" s="105" t="s">
        <v>68</v>
      </c>
      <c r="E43" s="31"/>
    </row>
    <row r="44" spans="1:5" s="94" customFormat="1" ht="22.5" x14ac:dyDescent="0.2">
      <c r="A44" s="31">
        <v>33</v>
      </c>
      <c r="B44" s="31">
        <v>0</v>
      </c>
      <c r="C44" s="78">
        <v>1</v>
      </c>
      <c r="D44" s="105" t="s">
        <v>69</v>
      </c>
      <c r="E44" s="31"/>
    </row>
    <row r="45" spans="1:5" s="94" customFormat="1" ht="22.5" x14ac:dyDescent="0.2">
      <c r="A45" s="31">
        <v>34</v>
      </c>
      <c r="B45" s="31">
        <v>0</v>
      </c>
      <c r="C45" s="78">
        <v>1</v>
      </c>
      <c r="D45" s="105" t="s">
        <v>70</v>
      </c>
      <c r="E45" s="31"/>
    </row>
    <row r="46" spans="1:5" s="94" customFormat="1" ht="33.75" x14ac:dyDescent="0.2">
      <c r="A46" s="31">
        <v>35</v>
      </c>
      <c r="B46" s="31">
        <v>0</v>
      </c>
      <c r="C46" s="78">
        <v>4</v>
      </c>
      <c r="D46" s="105" t="s">
        <v>71</v>
      </c>
      <c r="E46" s="31"/>
    </row>
    <row r="47" spans="1:5" s="94" customFormat="1" ht="14.25" x14ac:dyDescent="0.2">
      <c r="A47" s="31">
        <v>36</v>
      </c>
      <c r="B47" s="31">
        <v>0</v>
      </c>
      <c r="C47" s="78">
        <v>4</v>
      </c>
      <c r="D47" s="105" t="s">
        <v>72</v>
      </c>
      <c r="E47" s="31"/>
    </row>
    <row r="48" spans="1:5" s="94" customFormat="1" ht="14.25" x14ac:dyDescent="0.2">
      <c r="A48" s="31">
        <v>37</v>
      </c>
      <c r="B48" s="31">
        <v>0</v>
      </c>
      <c r="C48" s="78">
        <v>1</v>
      </c>
      <c r="D48" s="105" t="s">
        <v>73</v>
      </c>
      <c r="E48" s="31"/>
    </row>
    <row r="49" spans="1:5" s="94" customFormat="1" ht="22.5" x14ac:dyDescent="0.2">
      <c r="A49" s="31">
        <v>38</v>
      </c>
      <c r="B49" s="31">
        <v>0</v>
      </c>
      <c r="C49" s="78">
        <v>1</v>
      </c>
      <c r="D49" s="105" t="s">
        <v>74</v>
      </c>
      <c r="E49" s="31"/>
    </row>
    <row r="50" spans="1:5" s="94" customFormat="1" ht="22.5" x14ac:dyDescent="0.2">
      <c r="A50" s="31">
        <v>39</v>
      </c>
      <c r="B50" s="31">
        <v>0</v>
      </c>
      <c r="C50" s="78">
        <v>1</v>
      </c>
      <c r="D50" s="105" t="s">
        <v>75</v>
      </c>
      <c r="E50" s="31"/>
    </row>
    <row r="51" spans="1:5" s="94" customFormat="1" ht="22.5" x14ac:dyDescent="0.2">
      <c r="A51" s="31">
        <v>40</v>
      </c>
      <c r="B51" s="31">
        <v>0</v>
      </c>
      <c r="C51" s="78">
        <v>1</v>
      </c>
      <c r="D51" s="105" t="s">
        <v>76</v>
      </c>
      <c r="E51" s="31"/>
    </row>
    <row r="52" spans="1:5" s="94" customFormat="1" ht="14.25" x14ac:dyDescent="0.2">
      <c r="A52" s="31">
        <v>41</v>
      </c>
      <c r="B52" s="31">
        <v>0</v>
      </c>
      <c r="C52" s="78">
        <v>1</v>
      </c>
      <c r="D52" s="105" t="s">
        <v>77</v>
      </c>
      <c r="E52" s="31"/>
    </row>
    <row r="53" spans="1:5" s="94" customFormat="1" ht="22.5" x14ac:dyDescent="0.2">
      <c r="A53" s="31">
        <v>42</v>
      </c>
      <c r="B53" s="31">
        <v>0</v>
      </c>
      <c r="C53" s="78">
        <v>1</v>
      </c>
      <c r="D53" s="105" t="s">
        <v>938</v>
      </c>
      <c r="E53" s="31"/>
    </row>
    <row r="54" spans="1:5" s="94" customFormat="1" ht="22.5" x14ac:dyDescent="0.2">
      <c r="A54" s="31">
        <v>43</v>
      </c>
      <c r="B54" s="31">
        <v>0</v>
      </c>
      <c r="C54" s="78">
        <v>1</v>
      </c>
      <c r="D54" s="105" t="s">
        <v>79</v>
      </c>
      <c r="E54" s="31"/>
    </row>
    <row r="55" spans="1:5" s="94" customFormat="1" ht="22.5" x14ac:dyDescent="0.2">
      <c r="A55" s="31">
        <v>44</v>
      </c>
      <c r="B55" s="31">
        <v>0</v>
      </c>
      <c r="C55" s="78">
        <v>1</v>
      </c>
      <c r="D55" s="105" t="s">
        <v>80</v>
      </c>
      <c r="E55" s="31"/>
    </row>
    <row r="56" spans="1:5" s="94" customFormat="1" ht="22.5" x14ac:dyDescent="0.2">
      <c r="A56" s="31">
        <v>45</v>
      </c>
      <c r="B56" s="31">
        <v>0</v>
      </c>
      <c r="C56" s="78">
        <v>3</v>
      </c>
      <c r="D56" s="105" t="s">
        <v>81</v>
      </c>
      <c r="E56" s="31"/>
    </row>
    <row r="57" spans="1:5" s="94" customFormat="1" ht="22.5" x14ac:dyDescent="0.2">
      <c r="A57" s="31">
        <v>46</v>
      </c>
      <c r="B57" s="31">
        <v>0</v>
      </c>
      <c r="C57" s="78">
        <v>1</v>
      </c>
      <c r="D57" s="105" t="s">
        <v>82</v>
      </c>
      <c r="E57" s="31"/>
    </row>
    <row r="58" spans="1:5" s="94" customFormat="1" ht="22.5" x14ac:dyDescent="0.2">
      <c r="A58" s="31">
        <v>47</v>
      </c>
      <c r="B58" s="31">
        <v>0</v>
      </c>
      <c r="C58" s="78">
        <v>5</v>
      </c>
      <c r="D58" s="105" t="s">
        <v>939</v>
      </c>
      <c r="E58" s="31"/>
    </row>
    <row r="59" spans="1:5" s="94" customFormat="1" ht="22.5" x14ac:dyDescent="0.2">
      <c r="A59" s="31">
        <v>48</v>
      </c>
      <c r="B59" s="31">
        <v>0</v>
      </c>
      <c r="C59" s="78">
        <v>1</v>
      </c>
      <c r="D59" s="105" t="s">
        <v>84</v>
      </c>
      <c r="E59" s="31"/>
    </row>
    <row r="60" spans="1:5" s="94" customFormat="1" ht="22.5" x14ac:dyDescent="0.2">
      <c r="A60" s="31">
        <v>49</v>
      </c>
      <c r="B60" s="31">
        <v>0</v>
      </c>
      <c r="C60" s="78">
        <v>2</v>
      </c>
      <c r="D60" s="105" t="s">
        <v>85</v>
      </c>
      <c r="E60" s="31"/>
    </row>
    <row r="61" spans="1:5" s="94" customFormat="1" ht="22.5" x14ac:dyDescent="0.2">
      <c r="A61" s="31">
        <v>50</v>
      </c>
      <c r="B61" s="31">
        <v>0</v>
      </c>
      <c r="C61" s="78">
        <v>1</v>
      </c>
      <c r="D61" s="105" t="s">
        <v>86</v>
      </c>
      <c r="E61" s="31"/>
    </row>
    <row r="62" spans="1:5" s="94" customFormat="1" ht="22.5" x14ac:dyDescent="0.2">
      <c r="A62" s="31">
        <v>51</v>
      </c>
      <c r="B62" s="31">
        <v>0</v>
      </c>
      <c r="C62" s="78">
        <v>1</v>
      </c>
      <c r="D62" s="105" t="s">
        <v>87</v>
      </c>
      <c r="E62" s="31"/>
    </row>
    <row r="63" spans="1:5" s="94" customFormat="1" ht="22.5" x14ac:dyDescent="0.2">
      <c r="A63" s="31">
        <v>52</v>
      </c>
      <c r="B63" s="31">
        <v>0</v>
      </c>
      <c r="C63" s="78">
        <v>1</v>
      </c>
      <c r="D63" s="105" t="s">
        <v>88</v>
      </c>
      <c r="E63" s="31"/>
    </row>
    <row r="64" spans="1:5" s="94" customFormat="1" ht="22.5" x14ac:dyDescent="0.2">
      <c r="A64" s="31">
        <v>53</v>
      </c>
      <c r="B64" s="31">
        <v>0</v>
      </c>
      <c r="C64" s="78">
        <v>1</v>
      </c>
      <c r="D64" s="105" t="s">
        <v>89</v>
      </c>
      <c r="E64" s="31"/>
    </row>
    <row r="65" spans="1:5" s="94" customFormat="1" ht="22.5" x14ac:dyDescent="0.2">
      <c r="A65" s="31">
        <v>54</v>
      </c>
      <c r="B65" s="31">
        <v>0</v>
      </c>
      <c r="C65" s="78">
        <v>1</v>
      </c>
      <c r="D65" s="105" t="s">
        <v>90</v>
      </c>
      <c r="E65" s="31"/>
    </row>
    <row r="66" spans="1:5" s="94" customFormat="1" ht="14.25" x14ac:dyDescent="0.2">
      <c r="A66" s="31">
        <v>55</v>
      </c>
      <c r="B66" s="31">
        <v>0</v>
      </c>
      <c r="C66" s="78">
        <v>1</v>
      </c>
      <c r="D66" s="105" t="s">
        <v>91</v>
      </c>
      <c r="E66" s="31"/>
    </row>
    <row r="67" spans="1:5" s="94" customFormat="1" ht="22.5" x14ac:dyDescent="0.2">
      <c r="A67" s="31">
        <v>56</v>
      </c>
      <c r="B67" s="31">
        <v>0</v>
      </c>
      <c r="C67" s="78">
        <v>1</v>
      </c>
      <c r="D67" s="105" t="s">
        <v>92</v>
      </c>
      <c r="E67" s="31"/>
    </row>
    <row r="68" spans="1:5" s="94" customFormat="1" ht="22.5" x14ac:dyDescent="0.2">
      <c r="A68" s="31">
        <v>57</v>
      </c>
      <c r="B68" s="31">
        <v>0</v>
      </c>
      <c r="C68" s="78">
        <v>1</v>
      </c>
      <c r="D68" s="105" t="s">
        <v>93</v>
      </c>
      <c r="E68" s="31"/>
    </row>
    <row r="69" spans="1:5" s="94" customFormat="1" ht="14.25" x14ac:dyDescent="0.2">
      <c r="A69" s="31">
        <v>58</v>
      </c>
      <c r="B69" s="31">
        <v>0</v>
      </c>
      <c r="C69" s="78">
        <v>1</v>
      </c>
      <c r="D69" s="105" t="s">
        <v>940</v>
      </c>
      <c r="E69" s="31"/>
    </row>
    <row r="70" spans="1:5" s="94" customFormat="1" ht="22.5" x14ac:dyDescent="0.2">
      <c r="A70" s="31">
        <v>59</v>
      </c>
      <c r="B70" s="31">
        <v>0</v>
      </c>
      <c r="C70" s="78">
        <v>1</v>
      </c>
      <c r="D70" s="105" t="s">
        <v>95</v>
      </c>
      <c r="E70" s="31"/>
    </row>
    <row r="71" spans="1:5" s="94" customFormat="1" ht="22.5" x14ac:dyDescent="0.2">
      <c r="A71" s="31">
        <v>60</v>
      </c>
      <c r="B71" s="31">
        <v>0</v>
      </c>
      <c r="C71" s="78">
        <v>2</v>
      </c>
      <c r="D71" s="105" t="s">
        <v>96</v>
      </c>
      <c r="E71" s="31"/>
    </row>
    <row r="72" spans="1:5" s="94" customFormat="1" ht="22.5" x14ac:dyDescent="0.2">
      <c r="A72" s="31">
        <v>61</v>
      </c>
      <c r="B72" s="31">
        <v>0</v>
      </c>
      <c r="C72" s="78">
        <v>1</v>
      </c>
      <c r="D72" s="105" t="s">
        <v>97</v>
      </c>
      <c r="E72" s="31"/>
    </row>
    <row r="73" spans="1:5" s="94" customFormat="1" ht="22.5" x14ac:dyDescent="0.2">
      <c r="A73" s="31">
        <v>62</v>
      </c>
      <c r="B73" s="31">
        <v>0</v>
      </c>
      <c r="C73" s="78">
        <v>1</v>
      </c>
      <c r="D73" s="105" t="s">
        <v>98</v>
      </c>
      <c r="E73" s="31"/>
    </row>
    <row r="74" spans="1:5" s="94" customFormat="1" ht="14.25" x14ac:dyDescent="0.2">
      <c r="A74" s="31">
        <v>63</v>
      </c>
      <c r="B74" s="31">
        <v>0</v>
      </c>
      <c r="C74" s="78">
        <v>1</v>
      </c>
      <c r="D74" s="105" t="s">
        <v>99</v>
      </c>
      <c r="E74" s="31"/>
    </row>
    <row r="75" spans="1:5" s="94" customFormat="1" ht="14.25" x14ac:dyDescent="0.2">
      <c r="A75" s="31">
        <v>64</v>
      </c>
      <c r="B75" s="31">
        <v>0</v>
      </c>
      <c r="C75" s="78">
        <v>2</v>
      </c>
      <c r="D75" s="105" t="s">
        <v>100</v>
      </c>
      <c r="E75" s="31"/>
    </row>
    <row r="76" spans="1:5" s="94" customFormat="1" ht="22.5" x14ac:dyDescent="0.2">
      <c r="A76" s="31">
        <v>65</v>
      </c>
      <c r="B76" s="31">
        <v>0</v>
      </c>
      <c r="C76" s="78">
        <v>2</v>
      </c>
      <c r="D76" s="105" t="s">
        <v>101</v>
      </c>
      <c r="E76" s="31"/>
    </row>
    <row r="77" spans="1:5" s="94" customFormat="1" ht="33.75" x14ac:dyDescent="0.2">
      <c r="A77" s="31">
        <v>66</v>
      </c>
      <c r="B77" s="31">
        <v>0</v>
      </c>
      <c r="C77" s="78">
        <v>1</v>
      </c>
      <c r="D77" s="105" t="s">
        <v>102</v>
      </c>
      <c r="E77" s="31"/>
    </row>
    <row r="78" spans="1:5" s="94" customFormat="1" ht="22.5" x14ac:dyDescent="0.2">
      <c r="A78" s="31">
        <v>67</v>
      </c>
      <c r="B78" s="31">
        <v>0</v>
      </c>
      <c r="C78" s="78">
        <v>1</v>
      </c>
      <c r="D78" s="105" t="s">
        <v>103</v>
      </c>
      <c r="E78" s="31"/>
    </row>
    <row r="79" spans="1:5" s="94" customFormat="1" ht="22.5" x14ac:dyDescent="0.2">
      <c r="A79" s="31">
        <v>68</v>
      </c>
      <c r="B79" s="31">
        <v>0</v>
      </c>
      <c r="C79" s="78">
        <v>1</v>
      </c>
      <c r="D79" s="105" t="s">
        <v>104</v>
      </c>
      <c r="E79" s="31"/>
    </row>
    <row r="80" spans="1:5" s="94" customFormat="1" ht="14.25" x14ac:dyDescent="0.2">
      <c r="A80" s="31">
        <v>69</v>
      </c>
      <c r="B80" s="31">
        <v>0</v>
      </c>
      <c r="C80" s="78">
        <v>1</v>
      </c>
      <c r="D80" s="105" t="s">
        <v>105</v>
      </c>
      <c r="E80" s="31"/>
    </row>
    <row r="81" spans="1:5" s="94" customFormat="1" ht="22.5" x14ac:dyDescent="0.2">
      <c r="A81" s="31">
        <v>70</v>
      </c>
      <c r="B81" s="31">
        <v>0</v>
      </c>
      <c r="C81" s="78">
        <v>3</v>
      </c>
      <c r="D81" s="105" t="s">
        <v>106</v>
      </c>
      <c r="E81" s="31"/>
    </row>
    <row r="82" spans="1:5" s="94" customFormat="1" ht="14.25" x14ac:dyDescent="0.2">
      <c r="A82" s="31">
        <v>71</v>
      </c>
      <c r="B82" s="31">
        <v>0</v>
      </c>
      <c r="C82" s="78">
        <v>1</v>
      </c>
      <c r="D82" s="105" t="s">
        <v>107</v>
      </c>
      <c r="E82" s="31"/>
    </row>
    <row r="83" spans="1:5" s="94" customFormat="1" ht="22.5" x14ac:dyDescent="0.2">
      <c r="A83" s="31">
        <v>72</v>
      </c>
      <c r="B83" s="31">
        <v>0</v>
      </c>
      <c r="C83" s="78">
        <v>1</v>
      </c>
      <c r="D83" s="105" t="s">
        <v>108</v>
      </c>
      <c r="E83" s="31"/>
    </row>
    <row r="84" spans="1:5" s="94" customFormat="1" ht="22.5" x14ac:dyDescent="0.2">
      <c r="A84" s="31">
        <v>73</v>
      </c>
      <c r="B84" s="31">
        <v>0</v>
      </c>
      <c r="C84" s="78">
        <v>1</v>
      </c>
      <c r="D84" s="105" t="s">
        <v>109</v>
      </c>
      <c r="E84" s="31"/>
    </row>
    <row r="85" spans="1:5" s="94" customFormat="1" ht="22.5" x14ac:dyDescent="0.2">
      <c r="A85" s="31">
        <v>74</v>
      </c>
      <c r="B85" s="31">
        <v>0</v>
      </c>
      <c r="C85" s="78">
        <v>1</v>
      </c>
      <c r="D85" s="105" t="s">
        <v>941</v>
      </c>
      <c r="E85" s="31"/>
    </row>
    <row r="86" spans="1:5" s="94" customFormat="1" ht="14.25" x14ac:dyDescent="0.2">
      <c r="A86" s="31">
        <v>75</v>
      </c>
      <c r="B86" s="31">
        <v>0</v>
      </c>
      <c r="C86" s="78">
        <v>1</v>
      </c>
      <c r="D86" s="105" t="s">
        <v>111</v>
      </c>
      <c r="E86" s="31"/>
    </row>
    <row r="87" spans="1:5" s="94" customFormat="1" ht="22.5" x14ac:dyDescent="0.2">
      <c r="A87" s="31">
        <v>76</v>
      </c>
      <c r="B87" s="31">
        <v>0</v>
      </c>
      <c r="C87" s="78">
        <v>2</v>
      </c>
      <c r="D87" s="105" t="s">
        <v>112</v>
      </c>
      <c r="E87" s="31"/>
    </row>
    <row r="88" spans="1:5" s="94" customFormat="1" ht="22.5" x14ac:dyDescent="0.2">
      <c r="A88" s="31">
        <v>77</v>
      </c>
      <c r="B88" s="31">
        <v>0</v>
      </c>
      <c r="C88" s="78">
        <v>2</v>
      </c>
      <c r="D88" s="105" t="s">
        <v>113</v>
      </c>
      <c r="E88" s="31"/>
    </row>
    <row r="89" spans="1:5" s="94" customFormat="1" ht="14.25" x14ac:dyDescent="0.2">
      <c r="A89" s="31">
        <v>78</v>
      </c>
      <c r="B89" s="31">
        <v>0</v>
      </c>
      <c r="C89" s="78">
        <v>1</v>
      </c>
      <c r="D89" s="105" t="s">
        <v>114</v>
      </c>
      <c r="E89" s="31"/>
    </row>
    <row r="90" spans="1:5" s="94" customFormat="1" ht="22.5" x14ac:dyDescent="0.2">
      <c r="A90" s="31">
        <v>79</v>
      </c>
      <c r="B90" s="31">
        <v>0</v>
      </c>
      <c r="C90" s="78">
        <v>1</v>
      </c>
      <c r="D90" s="105" t="s">
        <v>115</v>
      </c>
      <c r="E90" s="31"/>
    </row>
    <row r="91" spans="1:5" s="94" customFormat="1" ht="22.5" x14ac:dyDescent="0.2">
      <c r="A91" s="31">
        <v>80</v>
      </c>
      <c r="B91" s="31">
        <v>0</v>
      </c>
      <c r="C91" s="78">
        <v>1</v>
      </c>
      <c r="D91" s="105" t="s">
        <v>116</v>
      </c>
      <c r="E91" s="31"/>
    </row>
    <row r="92" spans="1:5" s="94" customFormat="1" ht="33.75" x14ac:dyDescent="0.2">
      <c r="A92" s="31">
        <v>81</v>
      </c>
      <c r="B92" s="31">
        <v>0</v>
      </c>
      <c r="C92" s="78">
        <v>1</v>
      </c>
      <c r="D92" s="105" t="s">
        <v>117</v>
      </c>
      <c r="E92" s="31"/>
    </row>
    <row r="93" spans="1:5" s="94" customFormat="1" ht="22.5" x14ac:dyDescent="0.2">
      <c r="A93" s="31">
        <v>82</v>
      </c>
      <c r="B93" s="31">
        <v>0</v>
      </c>
      <c r="C93" s="78">
        <v>1</v>
      </c>
      <c r="D93" s="105" t="s">
        <v>118</v>
      </c>
      <c r="E93" s="31"/>
    </row>
    <row r="94" spans="1:5" s="94" customFormat="1" ht="14.25" x14ac:dyDescent="0.2">
      <c r="A94" s="31">
        <v>83</v>
      </c>
      <c r="B94" s="31">
        <v>0</v>
      </c>
      <c r="C94" s="78">
        <v>1</v>
      </c>
      <c r="D94" s="105" t="s">
        <v>119</v>
      </c>
      <c r="E94" s="31"/>
    </row>
    <row r="95" spans="1:5" s="94" customFormat="1" ht="22.5" x14ac:dyDescent="0.2">
      <c r="A95" s="31">
        <v>84</v>
      </c>
      <c r="B95" s="31">
        <v>0</v>
      </c>
      <c r="C95" s="78">
        <v>1</v>
      </c>
      <c r="D95" s="105" t="s">
        <v>120</v>
      </c>
      <c r="E95" s="31"/>
    </row>
    <row r="96" spans="1:5" s="94" customFormat="1" ht="22.5" x14ac:dyDescent="0.2">
      <c r="A96" s="31">
        <v>85</v>
      </c>
      <c r="B96" s="31">
        <v>0</v>
      </c>
      <c r="C96" s="78">
        <v>2</v>
      </c>
      <c r="D96" s="105" t="s">
        <v>121</v>
      </c>
      <c r="E96" s="31"/>
    </row>
    <row r="97" spans="1:5" s="94" customFormat="1" ht="14.25" x14ac:dyDescent="0.2">
      <c r="A97" s="31">
        <v>86</v>
      </c>
      <c r="B97" s="31">
        <v>0</v>
      </c>
      <c r="C97" s="78">
        <v>1</v>
      </c>
      <c r="D97" s="105" t="s">
        <v>122</v>
      </c>
      <c r="E97" s="31"/>
    </row>
    <row r="98" spans="1:5" s="94" customFormat="1" ht="22.5" x14ac:dyDescent="0.2">
      <c r="A98" s="31">
        <v>87</v>
      </c>
      <c r="B98" s="31">
        <v>0</v>
      </c>
      <c r="C98" s="78">
        <v>1</v>
      </c>
      <c r="D98" s="105" t="s">
        <v>123</v>
      </c>
      <c r="E98" s="31"/>
    </row>
    <row r="99" spans="1:5" s="94" customFormat="1" ht="22.5" x14ac:dyDescent="0.2">
      <c r="A99" s="31">
        <v>88</v>
      </c>
      <c r="B99" s="31">
        <v>0</v>
      </c>
      <c r="C99" s="78">
        <v>1</v>
      </c>
      <c r="D99" s="105" t="s">
        <v>124</v>
      </c>
      <c r="E99" s="31"/>
    </row>
    <row r="100" spans="1:5" s="94" customFormat="1" ht="14.25" x14ac:dyDescent="0.2">
      <c r="A100" s="31">
        <v>89</v>
      </c>
      <c r="B100" s="31">
        <v>0</v>
      </c>
      <c r="C100" s="78">
        <v>10</v>
      </c>
      <c r="D100" s="105" t="s">
        <v>125</v>
      </c>
      <c r="E100" s="31"/>
    </row>
    <row r="101" spans="1:5" s="94" customFormat="1" ht="22.5" x14ac:dyDescent="0.2">
      <c r="A101" s="31">
        <v>90</v>
      </c>
      <c r="B101" s="31">
        <v>0</v>
      </c>
      <c r="C101" s="78">
        <v>1</v>
      </c>
      <c r="D101" s="105" t="s">
        <v>126</v>
      </c>
      <c r="E101" s="31"/>
    </row>
    <row r="102" spans="1:5" s="94" customFormat="1" ht="22.5" x14ac:dyDescent="0.2">
      <c r="A102" s="31">
        <v>91</v>
      </c>
      <c r="B102" s="31">
        <v>0</v>
      </c>
      <c r="C102" s="78">
        <v>1</v>
      </c>
      <c r="D102" s="105" t="s">
        <v>127</v>
      </c>
      <c r="E102" s="31"/>
    </row>
    <row r="103" spans="1:5" s="94" customFormat="1" ht="22.5" x14ac:dyDescent="0.2">
      <c r="A103" s="31">
        <v>92</v>
      </c>
      <c r="B103" s="31">
        <v>0</v>
      </c>
      <c r="C103" s="78">
        <v>2</v>
      </c>
      <c r="D103" s="105" t="s">
        <v>128</v>
      </c>
      <c r="E103" s="31"/>
    </row>
    <row r="104" spans="1:5" s="94" customFormat="1" ht="22.5" x14ac:dyDescent="0.2">
      <c r="A104" s="31">
        <v>93</v>
      </c>
      <c r="B104" s="31">
        <v>0</v>
      </c>
      <c r="C104" s="78">
        <v>1</v>
      </c>
      <c r="D104" s="105" t="s">
        <v>129</v>
      </c>
      <c r="E104" s="31"/>
    </row>
    <row r="105" spans="1:5" s="94" customFormat="1" ht="22.5" x14ac:dyDescent="0.2">
      <c r="A105" s="31">
        <v>94</v>
      </c>
      <c r="B105" s="31">
        <v>0</v>
      </c>
      <c r="C105" s="78">
        <v>1</v>
      </c>
      <c r="D105" s="105" t="s">
        <v>130</v>
      </c>
      <c r="E105" s="31"/>
    </row>
    <row r="106" spans="1:5" s="94" customFormat="1" ht="33.75" x14ac:dyDescent="0.2">
      <c r="A106" s="31">
        <v>95</v>
      </c>
      <c r="B106" s="31">
        <v>0</v>
      </c>
      <c r="C106" s="78">
        <v>1</v>
      </c>
      <c r="D106" s="105" t="s">
        <v>942</v>
      </c>
      <c r="E106" s="31"/>
    </row>
    <row r="107" spans="1:5" s="94" customFormat="1" ht="22.5" x14ac:dyDescent="0.2">
      <c r="A107" s="31">
        <v>96</v>
      </c>
      <c r="B107" s="31">
        <v>0</v>
      </c>
      <c r="C107" s="78">
        <v>1</v>
      </c>
      <c r="D107" s="105" t="s">
        <v>132</v>
      </c>
      <c r="E107" s="31"/>
    </row>
    <row r="108" spans="1:5" s="94" customFormat="1" ht="33.75" x14ac:dyDescent="0.2">
      <c r="A108" s="31">
        <v>97</v>
      </c>
      <c r="B108" s="31">
        <v>0</v>
      </c>
      <c r="C108" s="78">
        <v>1</v>
      </c>
      <c r="D108" s="105" t="s">
        <v>943</v>
      </c>
      <c r="E108" s="31"/>
    </row>
    <row r="109" spans="1:5" s="94" customFormat="1" ht="22.5" x14ac:dyDescent="0.2">
      <c r="A109" s="31">
        <v>98</v>
      </c>
      <c r="B109" s="31">
        <v>0</v>
      </c>
      <c r="C109" s="78">
        <v>1</v>
      </c>
      <c r="D109" s="105" t="s">
        <v>134</v>
      </c>
      <c r="E109" s="31"/>
    </row>
    <row r="110" spans="1:5" s="94" customFormat="1" ht="22.5" x14ac:dyDescent="0.2">
      <c r="A110" s="31">
        <v>99</v>
      </c>
      <c r="B110" s="31">
        <v>0</v>
      </c>
      <c r="C110" s="78">
        <v>1</v>
      </c>
      <c r="D110" s="105" t="s">
        <v>135</v>
      </c>
      <c r="E110" s="31"/>
    </row>
    <row r="111" spans="1:5" s="94" customFormat="1" ht="33.75" x14ac:dyDescent="0.2">
      <c r="A111" s="31">
        <v>100</v>
      </c>
      <c r="B111" s="31">
        <v>0</v>
      </c>
      <c r="C111" s="78">
        <v>1</v>
      </c>
      <c r="D111" s="105" t="s">
        <v>136</v>
      </c>
      <c r="E111" s="31"/>
    </row>
    <row r="112" spans="1:5" s="94" customFormat="1" ht="22.5" x14ac:dyDescent="0.2">
      <c r="A112" s="31">
        <v>101</v>
      </c>
      <c r="B112" s="31">
        <v>0</v>
      </c>
      <c r="C112" s="78">
        <v>1</v>
      </c>
      <c r="D112" s="105" t="s">
        <v>137</v>
      </c>
      <c r="E112" s="31"/>
    </row>
    <row r="113" spans="1:5" s="94" customFormat="1" ht="14.25" x14ac:dyDescent="0.2">
      <c r="A113" s="31">
        <v>102</v>
      </c>
      <c r="B113" s="31">
        <v>0</v>
      </c>
      <c r="C113" s="78">
        <v>1</v>
      </c>
      <c r="D113" s="105" t="s">
        <v>138</v>
      </c>
      <c r="E113" s="31"/>
    </row>
    <row r="114" spans="1:5" s="94" customFormat="1" ht="14.25" x14ac:dyDescent="0.2">
      <c r="A114" s="31">
        <v>103</v>
      </c>
      <c r="B114" s="31">
        <v>0</v>
      </c>
      <c r="C114" s="78">
        <v>1</v>
      </c>
      <c r="D114" s="105" t="s">
        <v>139</v>
      </c>
      <c r="E114" s="31"/>
    </row>
    <row r="115" spans="1:5" s="94" customFormat="1" ht="33.75" x14ac:dyDescent="0.2">
      <c r="A115" s="31">
        <v>104</v>
      </c>
      <c r="B115" s="31">
        <v>0</v>
      </c>
      <c r="C115" s="78">
        <v>10</v>
      </c>
      <c r="D115" s="105" t="s">
        <v>140</v>
      </c>
      <c r="E115" s="31"/>
    </row>
    <row r="116" spans="1:5" s="94" customFormat="1" ht="14.25" x14ac:dyDescent="0.2">
      <c r="A116" s="31">
        <v>105</v>
      </c>
      <c r="B116" s="31">
        <v>0</v>
      </c>
      <c r="C116" s="78">
        <v>15</v>
      </c>
      <c r="D116" s="105" t="s">
        <v>141</v>
      </c>
      <c r="E116" s="31"/>
    </row>
    <row r="117" spans="1:5" s="94" customFormat="1" ht="33.75" x14ac:dyDescent="0.2">
      <c r="A117" s="31">
        <v>106</v>
      </c>
      <c r="B117" s="31">
        <v>0</v>
      </c>
      <c r="C117" s="78">
        <v>2</v>
      </c>
      <c r="D117" s="105" t="s">
        <v>142</v>
      </c>
      <c r="E117" s="31"/>
    </row>
    <row r="118" spans="1:5" s="94" customFormat="1" ht="45" x14ac:dyDescent="0.2">
      <c r="A118" s="31">
        <v>107</v>
      </c>
      <c r="B118" s="31">
        <v>0</v>
      </c>
      <c r="C118" s="78">
        <v>2</v>
      </c>
      <c r="D118" s="105" t="s">
        <v>143</v>
      </c>
      <c r="E118" s="31"/>
    </row>
    <row r="119" spans="1:5" s="94" customFormat="1" ht="22.5" x14ac:dyDescent="0.2">
      <c r="A119" s="31">
        <v>108</v>
      </c>
      <c r="B119" s="31">
        <v>0</v>
      </c>
      <c r="C119" s="78">
        <v>50</v>
      </c>
      <c r="D119" s="105" t="s">
        <v>144</v>
      </c>
      <c r="E119" s="31"/>
    </row>
    <row r="120" spans="1:5" s="94" customFormat="1" ht="33.75" x14ac:dyDescent="0.2">
      <c r="A120" s="31">
        <v>109</v>
      </c>
      <c r="B120" s="31">
        <v>0</v>
      </c>
      <c r="C120" s="78">
        <v>2</v>
      </c>
      <c r="D120" s="105" t="s">
        <v>145</v>
      </c>
      <c r="E120" s="31"/>
    </row>
    <row r="121" spans="1:5" s="94" customFormat="1" ht="33.75" x14ac:dyDescent="0.2">
      <c r="A121" s="31">
        <v>110</v>
      </c>
      <c r="B121" s="31">
        <v>0</v>
      </c>
      <c r="C121" s="78">
        <v>2</v>
      </c>
      <c r="D121" s="105" t="s">
        <v>146</v>
      </c>
      <c r="E121" s="31"/>
    </row>
    <row r="122" spans="1:5" s="94" customFormat="1" ht="22.5" x14ac:dyDescent="0.2">
      <c r="A122" s="31">
        <v>111</v>
      </c>
      <c r="B122" s="31">
        <v>0</v>
      </c>
      <c r="C122" s="78">
        <v>8</v>
      </c>
      <c r="D122" s="105" t="s">
        <v>147</v>
      </c>
      <c r="E122" s="31"/>
    </row>
    <row r="123" spans="1:5" s="94" customFormat="1" ht="14.25" x14ac:dyDescent="0.2">
      <c r="A123" s="31">
        <v>112</v>
      </c>
      <c r="B123" s="31">
        <v>0</v>
      </c>
      <c r="C123" s="78">
        <v>10</v>
      </c>
      <c r="D123" s="105" t="s">
        <v>148</v>
      </c>
      <c r="E123" s="31"/>
    </row>
    <row r="124" spans="1:5" s="94" customFormat="1" ht="45" x14ac:dyDescent="0.2">
      <c r="A124" s="31">
        <v>113</v>
      </c>
      <c r="B124" s="31">
        <v>0</v>
      </c>
      <c r="C124" s="78">
        <v>1</v>
      </c>
      <c r="D124" s="105" t="s">
        <v>149</v>
      </c>
      <c r="E124" s="31"/>
    </row>
    <row r="125" spans="1:5" s="94" customFormat="1" ht="33.75" x14ac:dyDescent="0.2">
      <c r="A125" s="31">
        <v>114</v>
      </c>
      <c r="B125" s="31">
        <v>0</v>
      </c>
      <c r="C125" s="78">
        <v>10</v>
      </c>
      <c r="D125" s="105" t="s">
        <v>150</v>
      </c>
      <c r="E125" s="31"/>
    </row>
    <row r="126" spans="1:5" s="94" customFormat="1" ht="45" x14ac:dyDescent="0.2">
      <c r="A126" s="31">
        <v>115</v>
      </c>
      <c r="B126" s="31">
        <v>0</v>
      </c>
      <c r="C126" s="78">
        <v>20</v>
      </c>
      <c r="D126" s="105" t="s">
        <v>151</v>
      </c>
      <c r="E126" s="31"/>
    </row>
    <row r="127" spans="1:5" s="94" customFormat="1" ht="33.75" x14ac:dyDescent="0.2">
      <c r="A127" s="31">
        <v>116</v>
      </c>
      <c r="B127" s="31">
        <v>0</v>
      </c>
      <c r="C127" s="78">
        <v>1</v>
      </c>
      <c r="D127" s="105" t="s">
        <v>152</v>
      </c>
      <c r="E127" s="31"/>
    </row>
    <row r="128" spans="1:5" s="94" customFormat="1" ht="14.25" x14ac:dyDescent="0.2">
      <c r="A128" s="31">
        <v>117</v>
      </c>
      <c r="B128" s="31">
        <v>0</v>
      </c>
      <c r="C128" s="78">
        <v>5</v>
      </c>
      <c r="D128" s="105" t="s">
        <v>153</v>
      </c>
      <c r="E128" s="31"/>
    </row>
    <row r="129" spans="1:5" s="94" customFormat="1" ht="45" x14ac:dyDescent="0.2">
      <c r="A129" s="31">
        <v>118</v>
      </c>
      <c r="B129" s="31">
        <v>0</v>
      </c>
      <c r="C129" s="78">
        <v>1</v>
      </c>
      <c r="D129" s="105" t="s">
        <v>154</v>
      </c>
      <c r="E129" s="31"/>
    </row>
    <row r="130" spans="1:5" s="94" customFormat="1" ht="22.5" x14ac:dyDescent="0.2">
      <c r="A130" s="31">
        <v>119</v>
      </c>
      <c r="B130" s="31">
        <v>0</v>
      </c>
      <c r="C130" s="78">
        <v>5</v>
      </c>
      <c r="D130" s="105" t="s">
        <v>155</v>
      </c>
      <c r="E130" s="31"/>
    </row>
    <row r="131" spans="1:5" s="94" customFormat="1" ht="22.5" x14ac:dyDescent="0.2">
      <c r="A131" s="31">
        <v>120</v>
      </c>
      <c r="B131" s="31">
        <v>0</v>
      </c>
      <c r="C131" s="78">
        <v>5</v>
      </c>
      <c r="D131" s="105" t="s">
        <v>156</v>
      </c>
      <c r="E131" s="31"/>
    </row>
    <row r="132" spans="1:5" s="94" customFormat="1" ht="22.5" x14ac:dyDescent="0.2">
      <c r="A132" s="31">
        <v>121</v>
      </c>
      <c r="B132" s="31">
        <v>0</v>
      </c>
      <c r="C132" s="78">
        <v>10</v>
      </c>
      <c r="D132" s="105" t="s">
        <v>157</v>
      </c>
      <c r="E132" s="31"/>
    </row>
    <row r="133" spans="1:5" s="94" customFormat="1" ht="33.75" x14ac:dyDescent="0.2">
      <c r="A133" s="31">
        <v>122</v>
      </c>
      <c r="B133" s="31">
        <v>0</v>
      </c>
      <c r="C133" s="78">
        <v>5</v>
      </c>
      <c r="D133" s="105" t="s">
        <v>158</v>
      </c>
      <c r="E133" s="31"/>
    </row>
    <row r="134" spans="1:5" s="94" customFormat="1" ht="22.5" x14ac:dyDescent="0.2">
      <c r="A134" s="31">
        <v>123</v>
      </c>
      <c r="B134" s="31">
        <v>0</v>
      </c>
      <c r="C134" s="78">
        <v>2</v>
      </c>
      <c r="D134" s="105" t="s">
        <v>159</v>
      </c>
      <c r="E134" s="31"/>
    </row>
    <row r="135" spans="1:5" s="94" customFormat="1" ht="14.25" x14ac:dyDescent="0.2">
      <c r="A135" s="31">
        <v>124</v>
      </c>
      <c r="B135" s="31">
        <v>0</v>
      </c>
      <c r="C135" s="78">
        <v>20</v>
      </c>
      <c r="D135" s="105" t="s">
        <v>160</v>
      </c>
      <c r="E135" s="31"/>
    </row>
    <row r="136" spans="1:5" s="94" customFormat="1" ht="33.75" x14ac:dyDescent="0.2">
      <c r="A136" s="31">
        <v>125</v>
      </c>
      <c r="B136" s="31">
        <v>0</v>
      </c>
      <c r="C136" s="78">
        <v>5</v>
      </c>
      <c r="D136" s="105" t="s">
        <v>161</v>
      </c>
      <c r="E136" s="31"/>
    </row>
    <row r="137" spans="1:5" s="94" customFormat="1" ht="45" x14ac:dyDescent="0.2">
      <c r="A137" s="31">
        <v>126</v>
      </c>
      <c r="B137" s="31">
        <v>0</v>
      </c>
      <c r="C137" s="78">
        <v>10</v>
      </c>
      <c r="D137" s="105" t="s">
        <v>162</v>
      </c>
      <c r="E137" s="31"/>
    </row>
    <row r="138" spans="1:5" s="94" customFormat="1" ht="45" x14ac:dyDescent="0.2">
      <c r="A138" s="31">
        <v>127</v>
      </c>
      <c r="B138" s="31">
        <v>0</v>
      </c>
      <c r="C138" s="78">
        <v>30</v>
      </c>
      <c r="D138" s="105" t="s">
        <v>163</v>
      </c>
      <c r="E138" s="31"/>
    </row>
    <row r="139" spans="1:5" s="94" customFormat="1" ht="67.5" x14ac:dyDescent="0.2">
      <c r="A139" s="31">
        <v>128</v>
      </c>
      <c r="B139" s="31">
        <v>0</v>
      </c>
      <c r="C139" s="78">
        <v>25</v>
      </c>
      <c r="D139" s="105" t="s">
        <v>164</v>
      </c>
      <c r="E139" s="31"/>
    </row>
    <row r="140" spans="1:5" s="94" customFormat="1" ht="22.5" x14ac:dyDescent="0.2">
      <c r="A140" s="31">
        <v>129</v>
      </c>
      <c r="B140" s="31">
        <v>0</v>
      </c>
      <c r="C140" s="78">
        <v>10</v>
      </c>
      <c r="D140" s="105" t="s">
        <v>165</v>
      </c>
      <c r="E140" s="31"/>
    </row>
    <row r="141" spans="1:5" s="94" customFormat="1" ht="22.5" x14ac:dyDescent="0.2">
      <c r="A141" s="31">
        <v>130</v>
      </c>
      <c r="B141" s="31">
        <v>0</v>
      </c>
      <c r="C141" s="78">
        <v>10</v>
      </c>
      <c r="D141" s="105" t="s">
        <v>166</v>
      </c>
      <c r="E141" s="31"/>
    </row>
    <row r="142" spans="1:5" s="94" customFormat="1" ht="14.25" x14ac:dyDescent="0.2">
      <c r="A142" s="31">
        <v>131</v>
      </c>
      <c r="B142" s="31">
        <v>0</v>
      </c>
      <c r="C142" s="78">
        <v>1</v>
      </c>
      <c r="D142" s="105" t="s">
        <v>167</v>
      </c>
      <c r="E142" s="31"/>
    </row>
    <row r="143" spans="1:5" s="94" customFormat="1" ht="14.25" x14ac:dyDescent="0.2">
      <c r="A143" s="31">
        <v>132</v>
      </c>
      <c r="B143" s="31">
        <v>0</v>
      </c>
      <c r="C143" s="78">
        <v>1</v>
      </c>
      <c r="D143" s="105" t="s">
        <v>168</v>
      </c>
      <c r="E143" s="31"/>
    </row>
    <row r="144" spans="1:5" s="94" customFormat="1" ht="14.25" x14ac:dyDescent="0.2">
      <c r="A144" s="31">
        <v>133</v>
      </c>
      <c r="B144" s="31">
        <v>0</v>
      </c>
      <c r="C144" s="78">
        <v>50</v>
      </c>
      <c r="D144" s="105" t="s">
        <v>169</v>
      </c>
      <c r="E144" s="31"/>
    </row>
    <row r="145" spans="1:5" s="94" customFormat="1" ht="22.5" x14ac:dyDescent="0.2">
      <c r="A145" s="31">
        <v>134</v>
      </c>
      <c r="B145" s="31">
        <v>0</v>
      </c>
      <c r="C145" s="78">
        <v>1</v>
      </c>
      <c r="D145" s="105" t="s">
        <v>170</v>
      </c>
      <c r="E145" s="31"/>
    </row>
    <row r="146" spans="1:5" s="94" customFormat="1" ht="22.5" x14ac:dyDescent="0.2">
      <c r="A146" s="31">
        <v>135</v>
      </c>
      <c r="B146" s="31">
        <v>0</v>
      </c>
      <c r="C146" s="78">
        <v>50</v>
      </c>
      <c r="D146" s="105" t="s">
        <v>171</v>
      </c>
      <c r="E146" s="31"/>
    </row>
    <row r="147" spans="1:5" s="94" customFormat="1" ht="22.5" x14ac:dyDescent="0.2">
      <c r="A147" s="31">
        <v>136</v>
      </c>
      <c r="B147" s="31">
        <v>0</v>
      </c>
      <c r="C147" s="78">
        <v>1</v>
      </c>
      <c r="D147" s="105" t="s">
        <v>172</v>
      </c>
      <c r="E147" s="31"/>
    </row>
    <row r="148" spans="1:5" s="94" customFormat="1" ht="22.5" x14ac:dyDescent="0.2">
      <c r="A148" s="31">
        <v>137</v>
      </c>
      <c r="B148" s="31">
        <v>0</v>
      </c>
      <c r="C148" s="78">
        <v>10</v>
      </c>
      <c r="D148" s="105" t="s">
        <v>173</v>
      </c>
      <c r="E148" s="31"/>
    </row>
    <row r="149" spans="1:5" s="94" customFormat="1" ht="33.75" x14ac:dyDescent="0.2">
      <c r="A149" s="31">
        <v>138</v>
      </c>
      <c r="B149" s="31">
        <v>0</v>
      </c>
      <c r="C149" s="78">
        <v>15</v>
      </c>
      <c r="D149" s="105" t="s">
        <v>174</v>
      </c>
      <c r="E149" s="31"/>
    </row>
    <row r="150" spans="1:5" s="94" customFormat="1" ht="22.5" x14ac:dyDescent="0.2">
      <c r="A150" s="31">
        <v>139</v>
      </c>
      <c r="B150" s="31">
        <v>0</v>
      </c>
      <c r="C150" s="78">
        <v>1</v>
      </c>
      <c r="D150" s="105" t="s">
        <v>175</v>
      </c>
      <c r="E150" s="31"/>
    </row>
    <row r="151" spans="1:5" s="94" customFormat="1" ht="22.5" x14ac:dyDescent="0.2">
      <c r="A151" s="31">
        <v>140</v>
      </c>
      <c r="B151" s="31">
        <v>0</v>
      </c>
      <c r="C151" s="78">
        <v>1</v>
      </c>
      <c r="D151" s="105" t="s">
        <v>176</v>
      </c>
      <c r="E151" s="31"/>
    </row>
    <row r="152" spans="1:5" s="94" customFormat="1" ht="14.25" x14ac:dyDescent="0.2">
      <c r="A152" s="31">
        <v>141</v>
      </c>
      <c r="B152" s="31">
        <v>0</v>
      </c>
      <c r="C152" s="78">
        <v>20</v>
      </c>
      <c r="D152" s="105" t="s">
        <v>177</v>
      </c>
      <c r="E152" s="31"/>
    </row>
    <row r="153" spans="1:5" s="94" customFormat="1" ht="22.5" x14ac:dyDescent="0.2">
      <c r="A153" s="31">
        <v>142</v>
      </c>
      <c r="B153" s="31">
        <v>0</v>
      </c>
      <c r="C153" s="78">
        <v>5</v>
      </c>
      <c r="D153" s="105" t="s">
        <v>178</v>
      </c>
      <c r="E153" s="31"/>
    </row>
    <row r="154" spans="1:5" s="94" customFormat="1" ht="33.75" x14ac:dyDescent="0.2">
      <c r="A154" s="31">
        <v>143</v>
      </c>
      <c r="B154" s="31">
        <v>0</v>
      </c>
      <c r="C154" s="78">
        <v>4</v>
      </c>
      <c r="D154" s="105" t="s">
        <v>179</v>
      </c>
      <c r="E154" s="31"/>
    </row>
    <row r="155" spans="1:5" s="94" customFormat="1" ht="22.5" x14ac:dyDescent="0.2">
      <c r="A155" s="31">
        <v>144</v>
      </c>
      <c r="B155" s="31">
        <v>0</v>
      </c>
      <c r="C155" s="78">
        <v>20</v>
      </c>
      <c r="D155" s="105" t="s">
        <v>180</v>
      </c>
      <c r="E155" s="31"/>
    </row>
    <row r="156" spans="1:5" s="94" customFormat="1" ht="22.5" x14ac:dyDescent="0.2">
      <c r="A156" s="31">
        <v>145</v>
      </c>
      <c r="B156" s="31">
        <v>0</v>
      </c>
      <c r="C156" s="78">
        <v>20</v>
      </c>
      <c r="D156" s="105" t="s">
        <v>181</v>
      </c>
      <c r="E156" s="31"/>
    </row>
    <row r="157" spans="1:5" s="94" customFormat="1" ht="33.75" x14ac:dyDescent="0.2">
      <c r="A157" s="31">
        <v>146</v>
      </c>
      <c r="B157" s="31">
        <v>0</v>
      </c>
      <c r="C157" s="78">
        <v>20</v>
      </c>
      <c r="D157" s="105" t="s">
        <v>182</v>
      </c>
      <c r="E157" s="31"/>
    </row>
    <row r="158" spans="1:5" s="94" customFormat="1" ht="22.5" x14ac:dyDescent="0.2">
      <c r="A158" s="31">
        <v>147</v>
      </c>
      <c r="B158" s="31">
        <v>0</v>
      </c>
      <c r="C158" s="78">
        <v>10</v>
      </c>
      <c r="D158" s="105" t="s">
        <v>183</v>
      </c>
      <c r="E158" s="31"/>
    </row>
    <row r="159" spans="1:5" s="94" customFormat="1" ht="14.25" x14ac:dyDescent="0.2">
      <c r="A159" s="31">
        <v>148</v>
      </c>
      <c r="B159" s="31">
        <v>0</v>
      </c>
      <c r="C159" s="78">
        <v>1</v>
      </c>
      <c r="D159" s="105" t="s">
        <v>184</v>
      </c>
      <c r="E159" s="31"/>
    </row>
    <row r="160" spans="1:5" s="94" customFormat="1" ht="14.25" x14ac:dyDescent="0.2">
      <c r="A160" s="31">
        <v>149</v>
      </c>
      <c r="B160" s="31">
        <v>0</v>
      </c>
      <c r="C160" s="78">
        <v>50</v>
      </c>
      <c r="D160" s="105" t="s">
        <v>185</v>
      </c>
      <c r="E160" s="31"/>
    </row>
    <row r="161" spans="1:5" s="94" customFormat="1" ht="45" x14ac:dyDescent="0.2">
      <c r="A161" s="31">
        <v>150</v>
      </c>
      <c r="B161" s="31">
        <v>0</v>
      </c>
      <c r="C161" s="78">
        <v>2</v>
      </c>
      <c r="D161" s="105" t="s">
        <v>186</v>
      </c>
      <c r="E161" s="31"/>
    </row>
    <row r="162" spans="1:5" s="94" customFormat="1" ht="22.5" x14ac:dyDescent="0.2">
      <c r="A162" s="31">
        <v>151</v>
      </c>
      <c r="B162" s="31">
        <v>0</v>
      </c>
      <c r="C162" s="78">
        <v>5</v>
      </c>
      <c r="D162" s="105" t="s">
        <v>187</v>
      </c>
      <c r="E162" s="31"/>
    </row>
    <row r="163" spans="1:5" s="94" customFormat="1" ht="45" x14ac:dyDescent="0.2">
      <c r="A163" s="31">
        <v>152</v>
      </c>
      <c r="B163" s="31">
        <v>0</v>
      </c>
      <c r="C163" s="78">
        <v>3</v>
      </c>
      <c r="D163" s="105" t="s">
        <v>188</v>
      </c>
      <c r="E163" s="31"/>
    </row>
    <row r="164" spans="1:5" s="94" customFormat="1" ht="22.5" x14ac:dyDescent="0.2">
      <c r="A164" s="31">
        <v>153</v>
      </c>
      <c r="B164" s="31">
        <v>0</v>
      </c>
      <c r="C164" s="78">
        <v>5</v>
      </c>
      <c r="D164" s="105" t="s">
        <v>189</v>
      </c>
      <c r="E164" s="31"/>
    </row>
    <row r="165" spans="1:5" s="94" customFormat="1" ht="33.75" x14ac:dyDescent="0.2">
      <c r="A165" s="31">
        <v>154</v>
      </c>
      <c r="B165" s="31">
        <v>0</v>
      </c>
      <c r="C165" s="78">
        <v>5</v>
      </c>
      <c r="D165" s="105" t="s">
        <v>190</v>
      </c>
      <c r="E165" s="31"/>
    </row>
    <row r="166" spans="1:5" s="94" customFormat="1" ht="22.5" x14ac:dyDescent="0.2">
      <c r="A166" s="31">
        <v>155</v>
      </c>
      <c r="B166" s="31">
        <v>0</v>
      </c>
      <c r="C166" s="78">
        <v>5</v>
      </c>
      <c r="D166" s="105" t="s">
        <v>191</v>
      </c>
      <c r="E166" s="31"/>
    </row>
    <row r="167" spans="1:5" s="94" customFormat="1" ht="14.25" x14ac:dyDescent="0.2">
      <c r="A167" s="31">
        <v>156</v>
      </c>
      <c r="B167" s="31">
        <v>0</v>
      </c>
      <c r="C167" s="78">
        <v>6</v>
      </c>
      <c r="D167" s="105" t="s">
        <v>192</v>
      </c>
      <c r="E167" s="31"/>
    </row>
    <row r="168" spans="1:5" s="94" customFormat="1" ht="45" x14ac:dyDescent="0.2">
      <c r="A168" s="31">
        <v>157</v>
      </c>
      <c r="B168" s="31">
        <v>0</v>
      </c>
      <c r="C168" s="78">
        <v>10</v>
      </c>
      <c r="D168" s="105" t="s">
        <v>193</v>
      </c>
      <c r="E168" s="31"/>
    </row>
    <row r="169" spans="1:5" s="94" customFormat="1" ht="22.5" x14ac:dyDescent="0.2">
      <c r="A169" s="31">
        <v>158</v>
      </c>
      <c r="B169" s="31">
        <v>0</v>
      </c>
      <c r="C169" s="78">
        <v>3</v>
      </c>
      <c r="D169" s="105" t="s">
        <v>194</v>
      </c>
      <c r="E169" s="31"/>
    </row>
    <row r="170" spans="1:5" s="94" customFormat="1" ht="22.5" x14ac:dyDescent="0.2">
      <c r="A170" s="31">
        <v>159</v>
      </c>
      <c r="B170" s="31">
        <v>0</v>
      </c>
      <c r="C170" s="78">
        <v>5</v>
      </c>
      <c r="D170" s="105" t="s">
        <v>195</v>
      </c>
      <c r="E170" s="31"/>
    </row>
    <row r="171" spans="1:5" s="94" customFormat="1" ht="33.75" x14ac:dyDescent="0.2">
      <c r="A171" s="31">
        <v>160</v>
      </c>
      <c r="B171" s="31">
        <v>0</v>
      </c>
      <c r="C171" s="78">
        <v>10</v>
      </c>
      <c r="D171" s="105" t="s">
        <v>196</v>
      </c>
      <c r="E171" s="31"/>
    </row>
    <row r="172" spans="1:5" s="94" customFormat="1" ht="33.75" x14ac:dyDescent="0.2">
      <c r="A172" s="31">
        <v>161</v>
      </c>
      <c r="B172" s="31">
        <v>0</v>
      </c>
      <c r="C172" s="78">
        <v>10</v>
      </c>
      <c r="D172" s="105" t="s">
        <v>197</v>
      </c>
      <c r="E172" s="31"/>
    </row>
    <row r="173" spans="1:5" s="94" customFormat="1" ht="14.25" x14ac:dyDescent="0.2">
      <c r="A173" s="31">
        <v>162</v>
      </c>
      <c r="B173" s="31">
        <v>0</v>
      </c>
      <c r="C173" s="78">
        <v>5</v>
      </c>
      <c r="D173" s="105" t="s">
        <v>198</v>
      </c>
      <c r="E173" s="31"/>
    </row>
    <row r="174" spans="1:5" s="94" customFormat="1" ht="22.5" x14ac:dyDescent="0.2">
      <c r="A174" s="31">
        <v>163</v>
      </c>
      <c r="B174" s="31">
        <v>0</v>
      </c>
      <c r="C174" s="78">
        <v>10</v>
      </c>
      <c r="D174" s="105" t="s">
        <v>199</v>
      </c>
      <c r="E174" s="31"/>
    </row>
    <row r="175" spans="1:5" s="94" customFormat="1" ht="33.75" x14ac:dyDescent="0.2">
      <c r="A175" s="31">
        <v>164</v>
      </c>
      <c r="B175" s="31">
        <v>0</v>
      </c>
      <c r="C175" s="78">
        <v>2</v>
      </c>
      <c r="D175" s="105" t="s">
        <v>200</v>
      </c>
      <c r="E175" s="31"/>
    </row>
    <row r="176" spans="1:5" s="94" customFormat="1" ht="14.25" x14ac:dyDescent="0.2">
      <c r="A176" s="31">
        <v>165</v>
      </c>
      <c r="B176" s="31">
        <v>0</v>
      </c>
      <c r="C176" s="78">
        <v>5</v>
      </c>
      <c r="D176" s="105" t="s">
        <v>201</v>
      </c>
      <c r="E176" s="31"/>
    </row>
    <row r="177" spans="1:5" s="94" customFormat="1" ht="14.25" x14ac:dyDescent="0.2">
      <c r="A177" s="31">
        <v>166</v>
      </c>
      <c r="B177" s="31">
        <v>0</v>
      </c>
      <c r="C177" s="78">
        <v>5</v>
      </c>
      <c r="D177" s="105" t="s">
        <v>202</v>
      </c>
      <c r="E177" s="31"/>
    </row>
    <row r="178" spans="1:5" s="94" customFormat="1" ht="22.5" x14ac:dyDescent="0.2">
      <c r="A178" s="31">
        <v>167</v>
      </c>
      <c r="B178" s="31">
        <v>0</v>
      </c>
      <c r="C178" s="78">
        <v>9</v>
      </c>
      <c r="D178" s="105" t="s">
        <v>203</v>
      </c>
      <c r="E178" s="31"/>
    </row>
    <row r="179" spans="1:5" s="94" customFormat="1" ht="14.25" x14ac:dyDescent="0.2">
      <c r="A179" s="31">
        <v>168</v>
      </c>
      <c r="B179" s="31">
        <v>0</v>
      </c>
      <c r="C179" s="78">
        <v>1</v>
      </c>
      <c r="D179" s="105" t="s">
        <v>204</v>
      </c>
      <c r="E179" s="31"/>
    </row>
    <row r="180" spans="1:5" s="94" customFormat="1" ht="14.25" x14ac:dyDescent="0.2">
      <c r="A180" s="31">
        <v>169</v>
      </c>
      <c r="B180" s="31">
        <v>0</v>
      </c>
      <c r="C180" s="78">
        <v>1</v>
      </c>
      <c r="D180" s="105" t="s">
        <v>205</v>
      </c>
      <c r="E180" s="31"/>
    </row>
    <row r="181" spans="1:5" s="94" customFormat="1" ht="22.5" x14ac:dyDescent="0.2">
      <c r="A181" s="31">
        <v>170</v>
      </c>
      <c r="B181" s="31">
        <v>0</v>
      </c>
      <c r="C181" s="78">
        <v>1</v>
      </c>
      <c r="D181" s="105" t="s">
        <v>206</v>
      </c>
      <c r="E181" s="31"/>
    </row>
    <row r="182" spans="1:5" s="94" customFormat="1" ht="14.25" x14ac:dyDescent="0.2">
      <c r="A182" s="31">
        <v>171</v>
      </c>
      <c r="B182" s="31">
        <v>0</v>
      </c>
      <c r="C182" s="78">
        <v>1</v>
      </c>
      <c r="D182" s="105" t="s">
        <v>207</v>
      </c>
      <c r="E182" s="31"/>
    </row>
    <row r="183" spans="1:5" s="94" customFormat="1" ht="33.75" x14ac:dyDescent="0.2">
      <c r="A183" s="31">
        <v>172</v>
      </c>
      <c r="B183" s="31">
        <v>0</v>
      </c>
      <c r="C183" s="78">
        <v>10</v>
      </c>
      <c r="D183" s="105" t="s">
        <v>208</v>
      </c>
      <c r="E183" s="31"/>
    </row>
    <row r="184" spans="1:5" s="94" customFormat="1" ht="22.5" x14ac:dyDescent="0.2">
      <c r="A184" s="31">
        <v>173</v>
      </c>
      <c r="B184" s="31">
        <v>0</v>
      </c>
      <c r="C184" s="78">
        <v>20</v>
      </c>
      <c r="D184" s="105" t="s">
        <v>209</v>
      </c>
      <c r="E184" s="31"/>
    </row>
    <row r="185" spans="1:5" s="94" customFormat="1" ht="14.25" x14ac:dyDescent="0.2">
      <c r="A185" s="31">
        <v>174</v>
      </c>
      <c r="B185" s="31">
        <v>0</v>
      </c>
      <c r="C185" s="78">
        <v>1</v>
      </c>
      <c r="D185" s="105" t="s">
        <v>210</v>
      </c>
      <c r="E185" s="31"/>
    </row>
    <row r="186" spans="1:5" s="94" customFormat="1" ht="14.25" x14ac:dyDescent="0.2">
      <c r="A186" s="31">
        <v>175</v>
      </c>
      <c r="B186" s="31">
        <v>0</v>
      </c>
      <c r="C186" s="78">
        <v>50</v>
      </c>
      <c r="D186" s="105" t="s">
        <v>211</v>
      </c>
      <c r="E186" s="31"/>
    </row>
    <row r="187" spans="1:5" s="94" customFormat="1" ht="14.25" x14ac:dyDescent="0.2">
      <c r="A187" s="31">
        <v>176</v>
      </c>
      <c r="B187" s="31">
        <v>0</v>
      </c>
      <c r="C187" s="78">
        <v>9</v>
      </c>
      <c r="D187" s="105" t="s">
        <v>212</v>
      </c>
      <c r="E187" s="31"/>
    </row>
    <row r="188" spans="1:5" s="94" customFormat="1" ht="22.5" x14ac:dyDescent="0.2">
      <c r="A188" s="31">
        <v>177</v>
      </c>
      <c r="B188" s="31">
        <v>0</v>
      </c>
      <c r="C188" s="78">
        <v>4</v>
      </c>
      <c r="D188" s="105" t="s">
        <v>213</v>
      </c>
      <c r="E188" s="31"/>
    </row>
    <row r="189" spans="1:5" s="94" customFormat="1" ht="22.5" x14ac:dyDescent="0.2">
      <c r="A189" s="31">
        <v>178</v>
      </c>
      <c r="B189" s="31">
        <v>0</v>
      </c>
      <c r="C189" s="78">
        <v>5</v>
      </c>
      <c r="D189" s="105" t="s">
        <v>214</v>
      </c>
      <c r="E189" s="31"/>
    </row>
    <row r="190" spans="1:5" s="94" customFormat="1" ht="22.5" x14ac:dyDescent="0.2">
      <c r="A190" s="31">
        <v>179</v>
      </c>
      <c r="B190" s="31">
        <v>0</v>
      </c>
      <c r="C190" s="78">
        <v>5</v>
      </c>
      <c r="D190" s="105" t="s">
        <v>215</v>
      </c>
      <c r="E190" s="31"/>
    </row>
    <row r="191" spans="1:5" s="94" customFormat="1" ht="33.75" x14ac:dyDescent="0.2">
      <c r="A191" s="31">
        <v>180</v>
      </c>
      <c r="B191" s="31">
        <v>0</v>
      </c>
      <c r="C191" s="78">
        <v>1</v>
      </c>
      <c r="D191" s="105" t="s">
        <v>216</v>
      </c>
      <c r="E191" s="31"/>
    </row>
    <row r="192" spans="1:5" s="94" customFormat="1" ht="22.5" x14ac:dyDescent="0.2">
      <c r="A192" s="31">
        <v>181</v>
      </c>
      <c r="B192" s="31">
        <v>0</v>
      </c>
      <c r="C192" s="78">
        <v>5</v>
      </c>
      <c r="D192" s="105" t="s">
        <v>217</v>
      </c>
      <c r="E192" s="31"/>
    </row>
    <row r="193" spans="1:5" s="94" customFormat="1" ht="14.25" x14ac:dyDescent="0.2">
      <c r="A193" s="31">
        <v>182</v>
      </c>
      <c r="B193" s="31">
        <v>0</v>
      </c>
      <c r="C193" s="78">
        <v>3</v>
      </c>
      <c r="D193" s="105" t="s">
        <v>218</v>
      </c>
      <c r="E193" s="31"/>
    </row>
    <row r="194" spans="1:5" s="94" customFormat="1" ht="22.5" x14ac:dyDescent="0.2">
      <c r="A194" s="31">
        <v>183</v>
      </c>
      <c r="B194" s="31">
        <v>0</v>
      </c>
      <c r="C194" s="78">
        <v>2</v>
      </c>
      <c r="D194" s="105" t="s">
        <v>219</v>
      </c>
      <c r="E194" s="31"/>
    </row>
    <row r="195" spans="1:5" s="94" customFormat="1" ht="56.25" x14ac:dyDescent="0.2">
      <c r="A195" s="31">
        <v>184</v>
      </c>
      <c r="B195" s="31">
        <v>0</v>
      </c>
      <c r="C195" s="78">
        <v>1</v>
      </c>
      <c r="D195" s="105" t="s">
        <v>220</v>
      </c>
      <c r="E195" s="31"/>
    </row>
    <row r="196" spans="1:5" s="94" customFormat="1" ht="33.75" x14ac:dyDescent="0.2">
      <c r="A196" s="31">
        <v>185</v>
      </c>
      <c r="B196" s="31">
        <v>0</v>
      </c>
      <c r="C196" s="78">
        <v>4</v>
      </c>
      <c r="D196" s="105" t="s">
        <v>221</v>
      </c>
      <c r="E196" s="31"/>
    </row>
    <row r="197" spans="1:5" s="94" customFormat="1" ht="33.75" x14ac:dyDescent="0.2">
      <c r="A197" s="31">
        <v>186</v>
      </c>
      <c r="B197" s="31">
        <v>0</v>
      </c>
      <c r="C197" s="78">
        <v>1</v>
      </c>
      <c r="D197" s="105" t="s">
        <v>222</v>
      </c>
      <c r="E197" s="31"/>
    </row>
    <row r="198" spans="1:5" s="94" customFormat="1" ht="45" x14ac:dyDescent="0.2">
      <c r="A198" s="31">
        <v>187</v>
      </c>
      <c r="B198" s="31">
        <v>0</v>
      </c>
      <c r="C198" s="78">
        <v>1</v>
      </c>
      <c r="D198" s="105" t="s">
        <v>223</v>
      </c>
      <c r="E198" s="31"/>
    </row>
    <row r="199" spans="1:5" s="94" customFormat="1" ht="22.5" x14ac:dyDescent="0.2">
      <c r="A199" s="31">
        <v>188</v>
      </c>
      <c r="B199" s="31">
        <v>0</v>
      </c>
      <c r="C199" s="78">
        <v>5</v>
      </c>
      <c r="D199" s="105" t="s">
        <v>224</v>
      </c>
      <c r="E199" s="31"/>
    </row>
    <row r="200" spans="1:5" s="94" customFormat="1" ht="22.5" x14ac:dyDescent="0.2">
      <c r="A200" s="31">
        <v>189</v>
      </c>
      <c r="B200" s="31">
        <v>0</v>
      </c>
      <c r="C200" s="78">
        <v>1</v>
      </c>
      <c r="D200" s="105" t="s">
        <v>225</v>
      </c>
      <c r="E200" s="31"/>
    </row>
    <row r="201" spans="1:5" s="94" customFormat="1" ht="14.25" x14ac:dyDescent="0.2">
      <c r="A201" s="31">
        <v>190</v>
      </c>
      <c r="B201" s="31">
        <v>0</v>
      </c>
      <c r="C201" s="78">
        <v>4</v>
      </c>
      <c r="D201" s="105" t="s">
        <v>226</v>
      </c>
      <c r="E201" s="31"/>
    </row>
    <row r="202" spans="1:5" s="94" customFormat="1" ht="14.25" x14ac:dyDescent="0.2">
      <c r="A202" s="31">
        <v>191</v>
      </c>
      <c r="B202" s="31">
        <v>0</v>
      </c>
      <c r="C202" s="78">
        <v>5</v>
      </c>
      <c r="D202" s="105" t="s">
        <v>227</v>
      </c>
      <c r="E202" s="31"/>
    </row>
    <row r="203" spans="1:5" s="94" customFormat="1" ht="45" x14ac:dyDescent="0.2">
      <c r="A203" s="31">
        <v>192</v>
      </c>
      <c r="B203" s="31">
        <v>0</v>
      </c>
      <c r="C203" s="78">
        <v>1</v>
      </c>
      <c r="D203" s="105" t="s">
        <v>228</v>
      </c>
      <c r="E203" s="31"/>
    </row>
    <row r="204" spans="1:5" s="94" customFormat="1" ht="22.5" x14ac:dyDescent="0.2">
      <c r="A204" s="31">
        <v>193</v>
      </c>
      <c r="B204" s="31">
        <v>0</v>
      </c>
      <c r="C204" s="78">
        <v>5</v>
      </c>
      <c r="D204" s="105" t="s">
        <v>229</v>
      </c>
      <c r="E204" s="31"/>
    </row>
    <row r="205" spans="1:5" s="94" customFormat="1" ht="22.5" x14ac:dyDescent="0.2">
      <c r="A205" s="31">
        <v>194</v>
      </c>
      <c r="B205" s="31">
        <v>0</v>
      </c>
      <c r="C205" s="78">
        <v>10</v>
      </c>
      <c r="D205" s="105" t="s">
        <v>230</v>
      </c>
      <c r="E205" s="31"/>
    </row>
    <row r="206" spans="1:5" s="94" customFormat="1" ht="33.75" x14ac:dyDescent="0.2">
      <c r="A206" s="31">
        <v>195</v>
      </c>
      <c r="B206" s="31">
        <v>0</v>
      </c>
      <c r="C206" s="78">
        <v>4</v>
      </c>
      <c r="D206" s="105" t="s">
        <v>231</v>
      </c>
      <c r="E206" s="31"/>
    </row>
    <row r="207" spans="1:5" s="94" customFormat="1" ht="22.5" x14ac:dyDescent="0.2">
      <c r="A207" s="31">
        <v>196</v>
      </c>
      <c r="B207" s="31">
        <v>0</v>
      </c>
      <c r="C207" s="78">
        <v>4</v>
      </c>
      <c r="D207" s="105" t="s">
        <v>232</v>
      </c>
      <c r="E207" s="31"/>
    </row>
    <row r="208" spans="1:5" s="94" customFormat="1" ht="14.25" x14ac:dyDescent="0.2">
      <c r="A208" s="31">
        <v>197</v>
      </c>
      <c r="B208" s="31">
        <v>0</v>
      </c>
      <c r="C208" s="78">
        <v>1</v>
      </c>
      <c r="D208" s="105" t="s">
        <v>233</v>
      </c>
      <c r="E208" s="31"/>
    </row>
    <row r="209" spans="1:5" s="94" customFormat="1" ht="14.25" x14ac:dyDescent="0.2">
      <c r="A209" s="31">
        <v>198</v>
      </c>
      <c r="B209" s="31">
        <v>0</v>
      </c>
      <c r="C209" s="78">
        <v>1</v>
      </c>
      <c r="D209" s="105" t="s">
        <v>944</v>
      </c>
      <c r="E209" s="31"/>
    </row>
    <row r="210" spans="1:5" s="94" customFormat="1" ht="56.25" x14ac:dyDescent="0.2">
      <c r="A210" s="31">
        <v>199</v>
      </c>
      <c r="B210" s="31">
        <v>0</v>
      </c>
      <c r="C210" s="78">
        <v>1</v>
      </c>
      <c r="D210" s="105" t="s">
        <v>235</v>
      </c>
      <c r="E210" s="31"/>
    </row>
    <row r="211" spans="1:5" s="94" customFormat="1" ht="45" x14ac:dyDescent="0.2">
      <c r="A211" s="31">
        <v>200</v>
      </c>
      <c r="B211" s="31">
        <v>0</v>
      </c>
      <c r="C211" s="78">
        <v>2</v>
      </c>
      <c r="D211" s="105" t="s">
        <v>945</v>
      </c>
      <c r="E211" s="31"/>
    </row>
    <row r="212" spans="1:5" s="94" customFormat="1" ht="14.25" x14ac:dyDescent="0.2">
      <c r="A212" s="31">
        <v>201</v>
      </c>
      <c r="B212" s="31">
        <v>0</v>
      </c>
      <c r="C212" s="78">
        <v>1</v>
      </c>
      <c r="D212" s="105" t="s">
        <v>946</v>
      </c>
      <c r="E212" s="31"/>
    </row>
    <row r="213" spans="1:5" s="94" customFormat="1" ht="22.5" x14ac:dyDescent="0.2">
      <c r="A213" s="31">
        <v>202</v>
      </c>
      <c r="B213" s="31">
        <v>0</v>
      </c>
      <c r="C213" s="78">
        <v>1</v>
      </c>
      <c r="D213" s="105" t="s">
        <v>238</v>
      </c>
      <c r="E213" s="31"/>
    </row>
    <row r="214" spans="1:5" s="94" customFormat="1" ht="78.75" x14ac:dyDescent="0.2">
      <c r="A214" s="31">
        <v>203</v>
      </c>
      <c r="B214" s="31">
        <v>0</v>
      </c>
      <c r="C214" s="78">
        <v>1</v>
      </c>
      <c r="D214" s="105" t="s">
        <v>239</v>
      </c>
      <c r="E214" s="31"/>
    </row>
    <row r="215" spans="1:5" s="94" customFormat="1" ht="67.5" x14ac:dyDescent="0.2">
      <c r="A215" s="31">
        <v>204</v>
      </c>
      <c r="B215" s="31">
        <v>0</v>
      </c>
      <c r="C215" s="78">
        <v>1</v>
      </c>
      <c r="D215" s="105" t="s">
        <v>240</v>
      </c>
      <c r="E215" s="31"/>
    </row>
    <row r="216" spans="1:5" s="94" customFormat="1" ht="14.25" x14ac:dyDescent="0.2">
      <c r="A216" s="31">
        <v>205</v>
      </c>
      <c r="B216" s="31">
        <v>0</v>
      </c>
      <c r="C216" s="78">
        <v>1</v>
      </c>
      <c r="D216" s="105" t="s">
        <v>241</v>
      </c>
      <c r="E216" s="31"/>
    </row>
    <row r="217" spans="1:5" s="94" customFormat="1" ht="14.25" x14ac:dyDescent="0.2">
      <c r="A217" s="31">
        <v>206</v>
      </c>
      <c r="B217" s="31">
        <v>0</v>
      </c>
      <c r="C217" s="78">
        <v>1</v>
      </c>
      <c r="D217" s="105" t="s">
        <v>242</v>
      </c>
      <c r="E217" s="31"/>
    </row>
    <row r="218" spans="1:5" s="94" customFormat="1" ht="14.25" x14ac:dyDescent="0.2">
      <c r="A218" s="31">
        <v>207</v>
      </c>
      <c r="B218" s="31">
        <v>0</v>
      </c>
      <c r="C218" s="78">
        <v>1</v>
      </c>
      <c r="D218" s="105" t="s">
        <v>243</v>
      </c>
      <c r="E218" s="31"/>
    </row>
    <row r="219" spans="1:5" s="94" customFormat="1" ht="14.25" x14ac:dyDescent="0.2">
      <c r="A219" s="31">
        <v>208</v>
      </c>
      <c r="B219" s="31">
        <v>0</v>
      </c>
      <c r="C219" s="78">
        <v>1</v>
      </c>
      <c r="D219" s="105" t="s">
        <v>244</v>
      </c>
      <c r="E219" s="31"/>
    </row>
    <row r="220" spans="1:5" s="94" customFormat="1" ht="14.25" x14ac:dyDescent="0.2">
      <c r="A220" s="31">
        <v>209</v>
      </c>
      <c r="B220" s="31">
        <v>0</v>
      </c>
      <c r="C220" s="78">
        <v>1</v>
      </c>
      <c r="D220" s="105" t="s">
        <v>245</v>
      </c>
      <c r="E220" s="31"/>
    </row>
    <row r="221" spans="1:5" s="94" customFormat="1" ht="14.25" x14ac:dyDescent="0.2">
      <c r="A221" s="31">
        <v>210</v>
      </c>
      <c r="B221" s="31">
        <v>0</v>
      </c>
      <c r="C221" s="78">
        <v>1</v>
      </c>
      <c r="D221" s="105" t="s">
        <v>246</v>
      </c>
      <c r="E221" s="31"/>
    </row>
    <row r="222" spans="1:5" s="94" customFormat="1" ht="14.25" x14ac:dyDescent="0.2">
      <c r="A222" s="31">
        <v>211</v>
      </c>
      <c r="B222" s="31">
        <v>0</v>
      </c>
      <c r="C222" s="78">
        <v>1</v>
      </c>
      <c r="D222" s="105" t="s">
        <v>247</v>
      </c>
      <c r="E222" s="31"/>
    </row>
    <row r="223" spans="1:5" s="94" customFormat="1" ht="14.25" x14ac:dyDescent="0.2">
      <c r="A223" s="31">
        <v>212</v>
      </c>
      <c r="B223" s="31">
        <v>0</v>
      </c>
      <c r="C223" s="78">
        <v>1</v>
      </c>
      <c r="D223" s="105" t="s">
        <v>248</v>
      </c>
      <c r="E223" s="31"/>
    </row>
    <row r="224" spans="1:5" s="94" customFormat="1" ht="14.25" x14ac:dyDescent="0.2">
      <c r="A224" s="31">
        <v>213</v>
      </c>
      <c r="B224" s="31">
        <v>0</v>
      </c>
      <c r="C224" s="78">
        <v>1</v>
      </c>
      <c r="D224" s="105" t="s">
        <v>249</v>
      </c>
      <c r="E224" s="31"/>
    </row>
    <row r="225" spans="1:5" s="94" customFormat="1" ht="14.25" x14ac:dyDescent="0.2">
      <c r="A225" s="31">
        <v>214</v>
      </c>
      <c r="B225" s="31">
        <v>0</v>
      </c>
      <c r="C225" s="78">
        <v>1</v>
      </c>
      <c r="D225" s="105" t="s">
        <v>250</v>
      </c>
      <c r="E225" s="31"/>
    </row>
    <row r="226" spans="1:5" s="94" customFormat="1" ht="14.25" x14ac:dyDescent="0.2">
      <c r="A226" s="31">
        <v>215</v>
      </c>
      <c r="B226" s="31">
        <v>0</v>
      </c>
      <c r="C226" s="78">
        <v>1</v>
      </c>
      <c r="D226" s="105" t="s">
        <v>251</v>
      </c>
      <c r="E226" s="31"/>
    </row>
    <row r="227" spans="1:5" s="94" customFormat="1" ht="14.25" x14ac:dyDescent="0.2">
      <c r="A227" s="31">
        <v>216</v>
      </c>
      <c r="B227" s="31">
        <v>0</v>
      </c>
      <c r="C227" s="78">
        <v>1</v>
      </c>
      <c r="D227" s="105" t="s">
        <v>252</v>
      </c>
      <c r="E227" s="31"/>
    </row>
    <row r="228" spans="1:5" s="94" customFormat="1" ht="14.25" x14ac:dyDescent="0.2">
      <c r="A228" s="31">
        <v>217</v>
      </c>
      <c r="B228" s="31">
        <v>0</v>
      </c>
      <c r="C228" s="78">
        <v>1</v>
      </c>
      <c r="D228" s="105" t="s">
        <v>253</v>
      </c>
      <c r="E228" s="31"/>
    </row>
    <row r="229" spans="1:5" s="94" customFormat="1" ht="14.25" x14ac:dyDescent="0.2">
      <c r="A229" s="31">
        <v>218</v>
      </c>
      <c r="B229" s="31">
        <v>0</v>
      </c>
      <c r="C229" s="78">
        <v>2</v>
      </c>
      <c r="D229" s="105" t="s">
        <v>254</v>
      </c>
      <c r="E229" s="31"/>
    </row>
    <row r="230" spans="1:5" s="94" customFormat="1" ht="22.5" x14ac:dyDescent="0.2">
      <c r="A230" s="31">
        <v>219</v>
      </c>
      <c r="B230" s="31">
        <v>0</v>
      </c>
      <c r="C230" s="78">
        <v>1</v>
      </c>
      <c r="D230" s="105" t="s">
        <v>255</v>
      </c>
      <c r="E230" s="31"/>
    </row>
    <row r="231" spans="1:5" s="94" customFormat="1" ht="14.25" x14ac:dyDescent="0.2">
      <c r="A231" s="31">
        <v>220</v>
      </c>
      <c r="B231" s="31">
        <v>0</v>
      </c>
      <c r="C231" s="78">
        <v>1</v>
      </c>
      <c r="D231" s="105" t="s">
        <v>256</v>
      </c>
      <c r="E231" s="31"/>
    </row>
    <row r="232" spans="1:5" s="94" customFormat="1" ht="14.25" x14ac:dyDescent="0.2">
      <c r="A232" s="31">
        <v>221</v>
      </c>
      <c r="B232" s="31">
        <v>0</v>
      </c>
      <c r="C232" s="78">
        <v>1</v>
      </c>
      <c r="D232" s="105" t="s">
        <v>257</v>
      </c>
      <c r="E232" s="31"/>
    </row>
    <row r="233" spans="1:5" s="94" customFormat="1" ht="22.5" x14ac:dyDescent="0.2">
      <c r="A233" s="31">
        <v>222</v>
      </c>
      <c r="B233" s="31">
        <v>0</v>
      </c>
      <c r="C233" s="78">
        <v>2</v>
      </c>
      <c r="D233" s="105" t="s">
        <v>258</v>
      </c>
      <c r="E233" s="31"/>
    </row>
    <row r="234" spans="1:5" s="94" customFormat="1" ht="22.5" x14ac:dyDescent="0.2">
      <c r="A234" s="31">
        <v>223</v>
      </c>
      <c r="B234" s="31">
        <v>0</v>
      </c>
      <c r="C234" s="78">
        <v>5</v>
      </c>
      <c r="D234" s="105" t="s">
        <v>259</v>
      </c>
      <c r="E234" s="31"/>
    </row>
    <row r="235" spans="1:5" s="94" customFormat="1" ht="14.25" x14ac:dyDescent="0.2">
      <c r="A235" s="31">
        <v>224</v>
      </c>
      <c r="B235" s="31">
        <v>0</v>
      </c>
      <c r="C235" s="78">
        <v>1</v>
      </c>
      <c r="D235" s="105" t="s">
        <v>260</v>
      </c>
      <c r="E235" s="31"/>
    </row>
    <row r="236" spans="1:5" s="94" customFormat="1" ht="14.25" x14ac:dyDescent="0.2">
      <c r="A236" s="31">
        <v>225</v>
      </c>
      <c r="B236" s="31">
        <v>0</v>
      </c>
      <c r="C236" s="78">
        <v>1</v>
      </c>
      <c r="D236" s="105" t="s">
        <v>261</v>
      </c>
      <c r="E236" s="31"/>
    </row>
    <row r="237" spans="1:5" s="94" customFormat="1" ht="14.25" x14ac:dyDescent="0.2">
      <c r="A237" s="31">
        <v>226</v>
      </c>
      <c r="B237" s="31">
        <v>0</v>
      </c>
      <c r="C237" s="78">
        <v>1</v>
      </c>
      <c r="D237" s="105" t="s">
        <v>262</v>
      </c>
      <c r="E237" s="31"/>
    </row>
    <row r="238" spans="1:5" s="94" customFormat="1" ht="14.25" x14ac:dyDescent="0.2">
      <c r="A238" s="31">
        <v>227</v>
      </c>
      <c r="B238" s="31">
        <v>0</v>
      </c>
      <c r="C238" s="78">
        <v>1</v>
      </c>
      <c r="D238" s="105" t="s">
        <v>263</v>
      </c>
      <c r="E238" s="31"/>
    </row>
    <row r="239" spans="1:5" s="94" customFormat="1" ht="14.25" x14ac:dyDescent="0.2">
      <c r="A239" s="31">
        <v>228</v>
      </c>
      <c r="B239" s="31">
        <v>0</v>
      </c>
      <c r="C239" s="78">
        <v>1</v>
      </c>
      <c r="D239" s="105" t="s">
        <v>264</v>
      </c>
      <c r="E239" s="31"/>
    </row>
    <row r="240" spans="1:5" s="94" customFormat="1" ht="14.25" x14ac:dyDescent="0.2">
      <c r="A240" s="31">
        <v>229</v>
      </c>
      <c r="B240" s="31">
        <v>0</v>
      </c>
      <c r="C240" s="78">
        <v>1</v>
      </c>
      <c r="D240" s="105" t="s">
        <v>265</v>
      </c>
      <c r="E240" s="31"/>
    </row>
    <row r="241" spans="1:5" s="94" customFormat="1" ht="14.25" x14ac:dyDescent="0.2">
      <c r="A241" s="31">
        <v>230</v>
      </c>
      <c r="B241" s="31">
        <v>0</v>
      </c>
      <c r="C241" s="78">
        <v>2</v>
      </c>
      <c r="D241" s="105" t="s">
        <v>266</v>
      </c>
      <c r="E241" s="31"/>
    </row>
    <row r="242" spans="1:5" s="94" customFormat="1" ht="22.5" x14ac:dyDescent="0.2">
      <c r="A242" s="31">
        <v>231</v>
      </c>
      <c r="B242" s="31">
        <v>0</v>
      </c>
      <c r="C242" s="78">
        <v>2</v>
      </c>
      <c r="D242" s="105" t="s">
        <v>267</v>
      </c>
      <c r="E242" s="31"/>
    </row>
    <row r="243" spans="1:5" s="94" customFormat="1" ht="22.5" x14ac:dyDescent="0.2">
      <c r="A243" s="31">
        <v>232</v>
      </c>
      <c r="B243" s="31">
        <v>0</v>
      </c>
      <c r="C243" s="78">
        <v>1</v>
      </c>
      <c r="D243" s="105" t="s">
        <v>268</v>
      </c>
      <c r="E243" s="31"/>
    </row>
    <row r="244" spans="1:5" s="94" customFormat="1" ht="14.25" x14ac:dyDescent="0.2">
      <c r="A244" s="31">
        <v>233</v>
      </c>
      <c r="B244" s="31">
        <v>0</v>
      </c>
      <c r="C244" s="78">
        <v>1</v>
      </c>
      <c r="D244" s="105" t="s">
        <v>269</v>
      </c>
      <c r="E244" s="31"/>
    </row>
    <row r="245" spans="1:5" s="94" customFormat="1" ht="14.25" x14ac:dyDescent="0.2">
      <c r="A245" s="31">
        <v>234</v>
      </c>
      <c r="B245" s="31">
        <v>0</v>
      </c>
      <c r="C245" s="78">
        <v>1</v>
      </c>
      <c r="D245" s="105" t="s">
        <v>270</v>
      </c>
      <c r="E245" s="31"/>
    </row>
    <row r="246" spans="1:5" s="94" customFormat="1" ht="22.5" x14ac:dyDescent="0.2">
      <c r="A246" s="31">
        <v>235</v>
      </c>
      <c r="B246" s="31">
        <v>0</v>
      </c>
      <c r="C246" s="78">
        <v>1</v>
      </c>
      <c r="D246" s="105" t="s">
        <v>271</v>
      </c>
      <c r="E246" s="31"/>
    </row>
    <row r="247" spans="1:5" s="94" customFormat="1" ht="14.25" x14ac:dyDescent="0.2">
      <c r="A247" s="31">
        <v>236</v>
      </c>
      <c r="B247" s="31">
        <v>0</v>
      </c>
      <c r="C247" s="78">
        <v>5</v>
      </c>
      <c r="D247" s="105" t="s">
        <v>272</v>
      </c>
      <c r="E247" s="31"/>
    </row>
    <row r="248" spans="1:5" s="94" customFormat="1" ht="14.25" x14ac:dyDescent="0.2">
      <c r="A248" s="31">
        <v>237</v>
      </c>
      <c r="B248" s="31">
        <v>0</v>
      </c>
      <c r="C248" s="78">
        <v>1</v>
      </c>
      <c r="D248" s="105" t="s">
        <v>273</v>
      </c>
      <c r="E248" s="31"/>
    </row>
    <row r="249" spans="1:5" s="94" customFormat="1" ht="22.5" x14ac:dyDescent="0.2">
      <c r="A249" s="31">
        <v>238</v>
      </c>
      <c r="B249" s="31">
        <v>0</v>
      </c>
      <c r="C249" s="78">
        <v>1</v>
      </c>
      <c r="D249" s="105" t="s">
        <v>274</v>
      </c>
      <c r="E249" s="31"/>
    </row>
    <row r="250" spans="1:5" s="94" customFormat="1" ht="22.5" x14ac:dyDescent="0.2">
      <c r="A250" s="31">
        <v>239</v>
      </c>
      <c r="B250" s="31">
        <v>0</v>
      </c>
      <c r="C250" s="78">
        <v>1</v>
      </c>
      <c r="D250" s="105" t="s">
        <v>275</v>
      </c>
      <c r="E250" s="31"/>
    </row>
    <row r="251" spans="1:5" s="94" customFormat="1" ht="14.25" x14ac:dyDescent="0.2">
      <c r="A251" s="31">
        <v>240</v>
      </c>
      <c r="B251" s="31">
        <v>0</v>
      </c>
      <c r="C251" s="78">
        <v>1</v>
      </c>
      <c r="D251" s="105" t="s">
        <v>276</v>
      </c>
      <c r="E251" s="31"/>
    </row>
    <row r="252" spans="1:5" s="94" customFormat="1" ht="14.25" x14ac:dyDescent="0.2">
      <c r="A252" s="31">
        <v>241</v>
      </c>
      <c r="B252" s="31">
        <v>0</v>
      </c>
      <c r="C252" s="78">
        <v>1</v>
      </c>
      <c r="D252" s="105" t="s">
        <v>277</v>
      </c>
      <c r="E252" s="31"/>
    </row>
    <row r="253" spans="1:5" s="94" customFormat="1" ht="14.25" x14ac:dyDescent="0.2">
      <c r="A253" s="31">
        <v>242</v>
      </c>
      <c r="B253" s="31">
        <v>0</v>
      </c>
      <c r="C253" s="78">
        <v>1</v>
      </c>
      <c r="D253" s="105" t="s">
        <v>278</v>
      </c>
      <c r="E253" s="31"/>
    </row>
    <row r="254" spans="1:5" s="94" customFormat="1" ht="14.25" x14ac:dyDescent="0.2">
      <c r="A254" s="31">
        <v>243</v>
      </c>
      <c r="B254" s="31">
        <v>0</v>
      </c>
      <c r="C254" s="78">
        <v>1</v>
      </c>
      <c r="D254" s="105" t="s">
        <v>279</v>
      </c>
      <c r="E254" s="31"/>
    </row>
    <row r="255" spans="1:5" s="94" customFormat="1" ht="14.25" x14ac:dyDescent="0.2">
      <c r="A255" s="31">
        <v>244</v>
      </c>
      <c r="B255" s="31">
        <v>0</v>
      </c>
      <c r="C255" s="78">
        <v>1</v>
      </c>
      <c r="D255" s="105" t="s">
        <v>280</v>
      </c>
      <c r="E255" s="31"/>
    </row>
    <row r="256" spans="1:5" s="94" customFormat="1" ht="14.25" x14ac:dyDescent="0.2">
      <c r="A256" s="31">
        <v>245</v>
      </c>
      <c r="B256" s="31">
        <v>0</v>
      </c>
      <c r="C256" s="78">
        <v>1</v>
      </c>
      <c r="D256" s="105" t="s">
        <v>281</v>
      </c>
      <c r="E256" s="31"/>
    </row>
    <row r="257" spans="1:5" s="94" customFormat="1" ht="14.25" x14ac:dyDescent="0.2">
      <c r="A257" s="31">
        <v>246</v>
      </c>
      <c r="B257" s="31">
        <v>0</v>
      </c>
      <c r="C257" s="78">
        <v>1</v>
      </c>
      <c r="D257" s="105" t="s">
        <v>282</v>
      </c>
      <c r="E257" s="31"/>
    </row>
    <row r="258" spans="1:5" s="94" customFormat="1" ht="14.25" x14ac:dyDescent="0.2">
      <c r="A258" s="31">
        <v>247</v>
      </c>
      <c r="B258" s="31">
        <v>0</v>
      </c>
      <c r="C258" s="78">
        <v>1</v>
      </c>
      <c r="D258" s="105" t="s">
        <v>283</v>
      </c>
      <c r="E258" s="31"/>
    </row>
    <row r="259" spans="1:5" s="94" customFormat="1" ht="14.25" x14ac:dyDescent="0.2">
      <c r="A259" s="31">
        <v>248</v>
      </c>
      <c r="B259" s="31">
        <v>0</v>
      </c>
      <c r="C259" s="78">
        <v>1</v>
      </c>
      <c r="D259" s="105" t="s">
        <v>284</v>
      </c>
      <c r="E259" s="31"/>
    </row>
    <row r="260" spans="1:5" s="94" customFormat="1" ht="14.25" x14ac:dyDescent="0.2">
      <c r="A260" s="31">
        <v>249</v>
      </c>
      <c r="B260" s="31">
        <v>0</v>
      </c>
      <c r="C260" s="78">
        <v>1</v>
      </c>
      <c r="D260" s="105" t="s">
        <v>285</v>
      </c>
      <c r="E260" s="31"/>
    </row>
    <row r="261" spans="1:5" s="94" customFormat="1" ht="14.25" x14ac:dyDescent="0.2">
      <c r="A261" s="31">
        <v>250</v>
      </c>
      <c r="B261" s="31">
        <v>0</v>
      </c>
      <c r="C261" s="78">
        <v>1</v>
      </c>
      <c r="D261" s="105" t="s">
        <v>286</v>
      </c>
      <c r="E261" s="31"/>
    </row>
    <row r="262" spans="1:5" s="94" customFormat="1" ht="14.25" x14ac:dyDescent="0.2">
      <c r="A262" s="31">
        <v>251</v>
      </c>
      <c r="B262" s="31">
        <v>0</v>
      </c>
      <c r="C262" s="78">
        <v>1</v>
      </c>
      <c r="D262" s="105" t="s">
        <v>287</v>
      </c>
      <c r="E262" s="31"/>
    </row>
    <row r="263" spans="1:5" s="94" customFormat="1" ht="14.25" x14ac:dyDescent="0.2">
      <c r="A263" s="31">
        <v>252</v>
      </c>
      <c r="B263" s="31">
        <v>0</v>
      </c>
      <c r="C263" s="78">
        <v>1</v>
      </c>
      <c r="D263" s="105" t="s">
        <v>288</v>
      </c>
      <c r="E263" s="31"/>
    </row>
    <row r="264" spans="1:5" s="94" customFormat="1" ht="14.25" x14ac:dyDescent="0.2">
      <c r="A264" s="31">
        <v>253</v>
      </c>
      <c r="B264" s="31">
        <v>0</v>
      </c>
      <c r="C264" s="78">
        <v>1</v>
      </c>
      <c r="D264" s="105" t="s">
        <v>289</v>
      </c>
      <c r="E264" s="31"/>
    </row>
    <row r="265" spans="1:5" s="94" customFormat="1" ht="14.25" x14ac:dyDescent="0.2">
      <c r="A265" s="31">
        <v>254</v>
      </c>
      <c r="B265" s="31">
        <v>0</v>
      </c>
      <c r="C265" s="78">
        <v>1</v>
      </c>
      <c r="D265" s="105" t="s">
        <v>290</v>
      </c>
      <c r="E265" s="31"/>
    </row>
    <row r="266" spans="1:5" s="94" customFormat="1" ht="14.25" x14ac:dyDescent="0.2">
      <c r="A266" s="31">
        <v>255</v>
      </c>
      <c r="B266" s="31">
        <v>0</v>
      </c>
      <c r="C266" s="78">
        <v>1</v>
      </c>
      <c r="D266" s="105" t="s">
        <v>291</v>
      </c>
      <c r="E266" s="31"/>
    </row>
    <row r="267" spans="1:5" s="94" customFormat="1" ht="14.25" x14ac:dyDescent="0.2">
      <c r="A267" s="31">
        <v>256</v>
      </c>
      <c r="B267" s="31">
        <v>0</v>
      </c>
      <c r="C267" s="78">
        <v>1</v>
      </c>
      <c r="D267" s="105" t="s">
        <v>292</v>
      </c>
      <c r="E267" s="31"/>
    </row>
    <row r="268" spans="1:5" s="94" customFormat="1" ht="14.25" x14ac:dyDescent="0.2">
      <c r="A268" s="31">
        <v>257</v>
      </c>
      <c r="B268" s="31">
        <v>0</v>
      </c>
      <c r="C268" s="78">
        <v>1</v>
      </c>
      <c r="D268" s="105" t="s">
        <v>293</v>
      </c>
      <c r="E268" s="31"/>
    </row>
    <row r="269" spans="1:5" s="94" customFormat="1" ht="14.25" x14ac:dyDescent="0.2">
      <c r="A269" s="31">
        <v>258</v>
      </c>
      <c r="B269" s="31">
        <v>0</v>
      </c>
      <c r="C269" s="78">
        <v>1</v>
      </c>
      <c r="D269" s="105" t="s">
        <v>294</v>
      </c>
      <c r="E269" s="31"/>
    </row>
    <row r="270" spans="1:5" s="94" customFormat="1" ht="14.25" x14ac:dyDescent="0.2">
      <c r="A270" s="31">
        <v>259</v>
      </c>
      <c r="B270" s="31">
        <v>0</v>
      </c>
      <c r="C270" s="78">
        <v>1</v>
      </c>
      <c r="D270" s="105" t="s">
        <v>295</v>
      </c>
      <c r="E270" s="31"/>
    </row>
    <row r="271" spans="1:5" s="94" customFormat="1" ht="14.25" x14ac:dyDescent="0.2">
      <c r="A271" s="31">
        <v>260</v>
      </c>
      <c r="B271" s="31">
        <v>0</v>
      </c>
      <c r="C271" s="78">
        <v>1</v>
      </c>
      <c r="D271" s="105" t="s">
        <v>296</v>
      </c>
      <c r="E271" s="31"/>
    </row>
    <row r="272" spans="1:5" s="94" customFormat="1" ht="22.5" x14ac:dyDescent="0.2">
      <c r="A272" s="31">
        <v>261</v>
      </c>
      <c r="B272" s="31">
        <v>0</v>
      </c>
      <c r="C272" s="78">
        <v>1</v>
      </c>
      <c r="D272" s="105" t="s">
        <v>297</v>
      </c>
      <c r="E272" s="31"/>
    </row>
    <row r="273" spans="1:5" s="94" customFormat="1" ht="14.25" x14ac:dyDescent="0.2">
      <c r="A273" s="31">
        <v>262</v>
      </c>
      <c r="B273" s="31">
        <v>0</v>
      </c>
      <c r="C273" s="78">
        <v>1</v>
      </c>
      <c r="D273" s="105" t="s">
        <v>298</v>
      </c>
      <c r="E273" s="31"/>
    </row>
    <row r="274" spans="1:5" s="94" customFormat="1" ht="14.25" x14ac:dyDescent="0.2">
      <c r="A274" s="31">
        <v>263</v>
      </c>
      <c r="B274" s="31">
        <v>0</v>
      </c>
      <c r="C274" s="78">
        <v>1</v>
      </c>
      <c r="D274" s="105" t="s">
        <v>299</v>
      </c>
      <c r="E274" s="31"/>
    </row>
    <row r="275" spans="1:5" s="94" customFormat="1" ht="67.5" x14ac:dyDescent="0.2">
      <c r="A275" s="31">
        <v>264</v>
      </c>
      <c r="B275" s="31">
        <v>0</v>
      </c>
      <c r="C275" s="78">
        <v>1</v>
      </c>
      <c r="D275" s="105" t="s">
        <v>300</v>
      </c>
      <c r="E275" s="31"/>
    </row>
    <row r="276" spans="1:5" s="94" customFormat="1" ht="56.25" x14ac:dyDescent="0.2">
      <c r="A276" s="31">
        <v>265</v>
      </c>
      <c r="B276" s="31">
        <v>0</v>
      </c>
      <c r="C276" s="78">
        <v>2</v>
      </c>
      <c r="D276" s="105" t="s">
        <v>301</v>
      </c>
      <c r="E276" s="31"/>
    </row>
    <row r="277" spans="1:5" s="94" customFormat="1" ht="22.5" x14ac:dyDescent="0.2">
      <c r="A277" s="31">
        <v>266</v>
      </c>
      <c r="B277" s="31">
        <v>0</v>
      </c>
      <c r="C277" s="78">
        <v>5</v>
      </c>
      <c r="D277" s="105" t="s">
        <v>302</v>
      </c>
      <c r="E277" s="31"/>
    </row>
    <row r="278" spans="1:5" s="94" customFormat="1" ht="14.25" x14ac:dyDescent="0.2">
      <c r="A278" s="31">
        <v>267</v>
      </c>
      <c r="B278" s="31">
        <v>0</v>
      </c>
      <c r="C278" s="78">
        <v>1</v>
      </c>
      <c r="D278" s="105" t="s">
        <v>303</v>
      </c>
      <c r="E278" s="31"/>
    </row>
    <row r="279" spans="1:5" s="94" customFormat="1" ht="22.5" x14ac:dyDescent="0.2">
      <c r="A279" s="31">
        <v>268</v>
      </c>
      <c r="B279" s="31">
        <v>0</v>
      </c>
      <c r="C279" s="78">
        <v>2</v>
      </c>
      <c r="D279" s="105" t="s">
        <v>304</v>
      </c>
      <c r="E279" s="31"/>
    </row>
    <row r="280" spans="1:5" s="94" customFormat="1" ht="45" x14ac:dyDescent="0.2">
      <c r="A280" s="31">
        <v>269</v>
      </c>
      <c r="B280" s="31">
        <v>0</v>
      </c>
      <c r="C280" s="78">
        <v>2</v>
      </c>
      <c r="D280" s="105" t="s">
        <v>305</v>
      </c>
      <c r="E280" s="31"/>
    </row>
    <row r="281" spans="1:5" s="94" customFormat="1" ht="14.25" x14ac:dyDescent="0.2">
      <c r="A281" s="31">
        <v>270</v>
      </c>
      <c r="B281" s="31">
        <v>0</v>
      </c>
      <c r="C281" s="78">
        <v>1</v>
      </c>
      <c r="D281" s="105" t="s">
        <v>306</v>
      </c>
      <c r="E281" s="31"/>
    </row>
    <row r="282" spans="1:5" s="94" customFormat="1" ht="14.25" x14ac:dyDescent="0.2">
      <c r="A282" s="31">
        <v>271</v>
      </c>
      <c r="B282" s="31">
        <v>0</v>
      </c>
      <c r="C282" s="78">
        <v>1</v>
      </c>
      <c r="D282" s="105" t="s">
        <v>307</v>
      </c>
      <c r="E282" s="31"/>
    </row>
    <row r="283" spans="1:5" s="94" customFormat="1" ht="14.25" x14ac:dyDescent="0.2">
      <c r="A283" s="31">
        <v>272</v>
      </c>
      <c r="B283" s="31">
        <v>0</v>
      </c>
      <c r="C283" s="78">
        <v>1</v>
      </c>
      <c r="D283" s="105" t="s">
        <v>308</v>
      </c>
      <c r="E283" s="31"/>
    </row>
    <row r="284" spans="1:5" s="94" customFormat="1" ht="14.25" x14ac:dyDescent="0.2">
      <c r="A284" s="31">
        <v>273</v>
      </c>
      <c r="B284" s="31">
        <v>0</v>
      </c>
      <c r="C284" s="78">
        <v>1</v>
      </c>
      <c r="D284" s="105" t="s">
        <v>309</v>
      </c>
      <c r="E284" s="31"/>
    </row>
    <row r="285" spans="1:5" s="94" customFormat="1" ht="14.25" x14ac:dyDescent="0.2">
      <c r="A285" s="31">
        <v>274</v>
      </c>
      <c r="B285" s="31">
        <v>0</v>
      </c>
      <c r="C285" s="78">
        <v>1</v>
      </c>
      <c r="D285" s="105" t="s">
        <v>310</v>
      </c>
      <c r="E285" s="31"/>
    </row>
    <row r="286" spans="1:5" s="94" customFormat="1" ht="22.5" x14ac:dyDescent="0.2">
      <c r="A286" s="31">
        <v>275</v>
      </c>
      <c r="B286" s="31">
        <v>0</v>
      </c>
      <c r="C286" s="78">
        <v>2</v>
      </c>
      <c r="D286" s="105" t="s">
        <v>311</v>
      </c>
      <c r="E286" s="31"/>
    </row>
    <row r="287" spans="1:5" s="94" customFormat="1" ht="14.25" x14ac:dyDescent="0.2">
      <c r="A287" s="31">
        <v>276</v>
      </c>
      <c r="B287" s="31">
        <v>0</v>
      </c>
      <c r="C287" s="78">
        <v>1</v>
      </c>
      <c r="D287" s="105" t="s">
        <v>312</v>
      </c>
      <c r="E287" s="31"/>
    </row>
    <row r="288" spans="1:5" s="94" customFormat="1" ht="14.25" x14ac:dyDescent="0.2">
      <c r="A288" s="31">
        <v>277</v>
      </c>
      <c r="B288" s="31">
        <v>0</v>
      </c>
      <c r="C288" s="78">
        <v>1</v>
      </c>
      <c r="D288" s="105" t="s">
        <v>313</v>
      </c>
      <c r="E288" s="31"/>
    </row>
    <row r="289" spans="1:5" s="94" customFormat="1" ht="22.5" x14ac:dyDescent="0.2">
      <c r="A289" s="31">
        <v>278</v>
      </c>
      <c r="B289" s="31">
        <v>0</v>
      </c>
      <c r="C289" s="78">
        <v>1</v>
      </c>
      <c r="D289" s="105" t="s">
        <v>314</v>
      </c>
      <c r="E289" s="31"/>
    </row>
    <row r="290" spans="1:5" s="94" customFormat="1" ht="22.5" x14ac:dyDescent="0.2">
      <c r="A290" s="31">
        <v>279</v>
      </c>
      <c r="B290" s="31">
        <v>0</v>
      </c>
      <c r="C290" s="78">
        <v>6</v>
      </c>
      <c r="D290" s="105" t="s">
        <v>315</v>
      </c>
      <c r="E290" s="31"/>
    </row>
    <row r="291" spans="1:5" s="94" customFormat="1" ht="14.25" x14ac:dyDescent="0.2">
      <c r="A291" s="31">
        <v>280</v>
      </c>
      <c r="B291" s="31">
        <v>0</v>
      </c>
      <c r="C291" s="78">
        <v>1</v>
      </c>
      <c r="D291" s="105" t="s">
        <v>316</v>
      </c>
      <c r="E291" s="31"/>
    </row>
    <row r="292" spans="1:5" s="94" customFormat="1" ht="14.25" x14ac:dyDescent="0.2">
      <c r="A292" s="31">
        <v>281</v>
      </c>
      <c r="B292" s="31">
        <v>0</v>
      </c>
      <c r="C292" s="78">
        <v>2</v>
      </c>
      <c r="D292" s="105" t="s">
        <v>317</v>
      </c>
      <c r="E292" s="31"/>
    </row>
    <row r="293" spans="1:5" s="94" customFormat="1" ht="14.25" x14ac:dyDescent="0.2">
      <c r="A293" s="31">
        <v>282</v>
      </c>
      <c r="B293" s="31">
        <v>0</v>
      </c>
      <c r="C293" s="78">
        <v>1</v>
      </c>
      <c r="D293" s="105" t="s">
        <v>318</v>
      </c>
      <c r="E293" s="31"/>
    </row>
    <row r="294" spans="1:5" s="94" customFormat="1" ht="14.25" x14ac:dyDescent="0.2">
      <c r="A294" s="31">
        <v>283</v>
      </c>
      <c r="B294" s="31">
        <v>0</v>
      </c>
      <c r="C294" s="78">
        <v>1</v>
      </c>
      <c r="D294" s="105" t="s">
        <v>319</v>
      </c>
      <c r="E294" s="31"/>
    </row>
    <row r="295" spans="1:5" s="94" customFormat="1" ht="14.25" x14ac:dyDescent="0.2">
      <c r="A295" s="31">
        <v>284</v>
      </c>
      <c r="B295" s="31">
        <v>0</v>
      </c>
      <c r="C295" s="78">
        <v>1</v>
      </c>
      <c r="D295" s="105" t="s">
        <v>320</v>
      </c>
      <c r="E295" s="31"/>
    </row>
    <row r="296" spans="1:5" s="94" customFormat="1" ht="14.25" x14ac:dyDescent="0.2">
      <c r="A296" s="31">
        <v>285</v>
      </c>
      <c r="B296" s="31">
        <v>0</v>
      </c>
      <c r="C296" s="78">
        <v>1</v>
      </c>
      <c r="D296" s="105" t="s">
        <v>321</v>
      </c>
      <c r="E296" s="31"/>
    </row>
    <row r="297" spans="1:5" s="94" customFormat="1" ht="14.25" x14ac:dyDescent="0.2">
      <c r="A297" s="31">
        <v>286</v>
      </c>
      <c r="B297" s="31">
        <v>0</v>
      </c>
      <c r="C297" s="78">
        <v>1</v>
      </c>
      <c r="D297" s="105" t="s">
        <v>322</v>
      </c>
      <c r="E297" s="31"/>
    </row>
    <row r="298" spans="1:5" s="94" customFormat="1" ht="14.25" x14ac:dyDescent="0.2">
      <c r="A298" s="31">
        <v>287</v>
      </c>
      <c r="B298" s="31">
        <v>0</v>
      </c>
      <c r="C298" s="78">
        <v>1</v>
      </c>
      <c r="D298" s="105" t="s">
        <v>323</v>
      </c>
      <c r="E298" s="31"/>
    </row>
    <row r="299" spans="1:5" s="94" customFormat="1" ht="14.25" x14ac:dyDescent="0.2">
      <c r="A299" s="31">
        <v>288</v>
      </c>
      <c r="B299" s="31">
        <v>0</v>
      </c>
      <c r="C299" s="78">
        <v>1</v>
      </c>
      <c r="D299" s="105" t="s">
        <v>324</v>
      </c>
      <c r="E299" s="31"/>
    </row>
    <row r="300" spans="1:5" s="94" customFormat="1" ht="14.25" x14ac:dyDescent="0.2">
      <c r="A300" s="31">
        <v>289</v>
      </c>
      <c r="B300" s="31">
        <v>0</v>
      </c>
      <c r="C300" s="78">
        <v>1</v>
      </c>
      <c r="D300" s="105" t="s">
        <v>325</v>
      </c>
      <c r="E300" s="31"/>
    </row>
    <row r="301" spans="1:5" s="94" customFormat="1" ht="14.25" x14ac:dyDescent="0.2">
      <c r="A301" s="31">
        <v>290</v>
      </c>
      <c r="B301" s="31">
        <v>0</v>
      </c>
      <c r="C301" s="78">
        <v>1</v>
      </c>
      <c r="D301" s="105" t="s">
        <v>326</v>
      </c>
      <c r="E301" s="31"/>
    </row>
    <row r="302" spans="1:5" s="94" customFormat="1" ht="14.25" x14ac:dyDescent="0.2">
      <c r="A302" s="31">
        <v>291</v>
      </c>
      <c r="B302" s="31">
        <v>0</v>
      </c>
      <c r="C302" s="78">
        <v>1</v>
      </c>
      <c r="D302" s="105" t="s">
        <v>327</v>
      </c>
      <c r="E302" s="31"/>
    </row>
    <row r="303" spans="1:5" s="94" customFormat="1" ht="14.25" x14ac:dyDescent="0.2">
      <c r="A303" s="31">
        <v>292</v>
      </c>
      <c r="B303" s="31">
        <v>0</v>
      </c>
      <c r="C303" s="78">
        <v>1</v>
      </c>
      <c r="D303" s="105" t="s">
        <v>328</v>
      </c>
      <c r="E303" s="31"/>
    </row>
    <row r="304" spans="1:5" s="94" customFormat="1" ht="14.25" x14ac:dyDescent="0.2">
      <c r="A304" s="31">
        <v>293</v>
      </c>
      <c r="B304" s="31">
        <v>0</v>
      </c>
      <c r="C304" s="78">
        <v>1</v>
      </c>
      <c r="D304" s="105" t="s">
        <v>329</v>
      </c>
      <c r="E304" s="31"/>
    </row>
    <row r="305" spans="1:5" s="94" customFormat="1" ht="14.25" x14ac:dyDescent="0.2">
      <c r="A305" s="31">
        <v>294</v>
      </c>
      <c r="B305" s="31">
        <v>0</v>
      </c>
      <c r="C305" s="78">
        <v>1</v>
      </c>
      <c r="D305" s="105" t="s">
        <v>330</v>
      </c>
      <c r="E305" s="31"/>
    </row>
    <row r="306" spans="1:5" s="94" customFormat="1" ht="22.5" x14ac:dyDescent="0.2">
      <c r="A306" s="31">
        <v>295</v>
      </c>
      <c r="B306" s="31">
        <v>0</v>
      </c>
      <c r="C306" s="78">
        <v>2</v>
      </c>
      <c r="D306" s="105" t="s">
        <v>331</v>
      </c>
      <c r="E306" s="31"/>
    </row>
    <row r="307" spans="1:5" s="94" customFormat="1" ht="14.25" x14ac:dyDescent="0.2">
      <c r="A307" s="31">
        <v>296</v>
      </c>
      <c r="B307" s="31">
        <v>0</v>
      </c>
      <c r="C307" s="78">
        <v>2</v>
      </c>
      <c r="D307" s="105" t="s">
        <v>332</v>
      </c>
      <c r="E307" s="31"/>
    </row>
    <row r="308" spans="1:5" s="94" customFormat="1" ht="33.75" x14ac:dyDescent="0.2">
      <c r="A308" s="31">
        <v>297</v>
      </c>
      <c r="B308" s="31">
        <v>0</v>
      </c>
      <c r="C308" s="78">
        <v>1</v>
      </c>
      <c r="D308" s="105" t="s">
        <v>333</v>
      </c>
      <c r="E308" s="31"/>
    </row>
    <row r="309" spans="1:5" s="94" customFormat="1" ht="14.25" x14ac:dyDescent="0.2">
      <c r="A309" s="31">
        <v>298</v>
      </c>
      <c r="B309" s="31">
        <v>0</v>
      </c>
      <c r="C309" s="78">
        <v>1</v>
      </c>
      <c r="D309" s="105" t="s">
        <v>334</v>
      </c>
      <c r="E309" s="31"/>
    </row>
    <row r="310" spans="1:5" s="94" customFormat="1" ht="14.25" x14ac:dyDescent="0.2">
      <c r="A310" s="31">
        <v>299</v>
      </c>
      <c r="B310" s="31">
        <v>0</v>
      </c>
      <c r="C310" s="78">
        <v>1</v>
      </c>
      <c r="D310" s="105" t="s">
        <v>335</v>
      </c>
      <c r="E310" s="31"/>
    </row>
    <row r="311" spans="1:5" s="94" customFormat="1" ht="14.25" x14ac:dyDescent="0.2">
      <c r="A311" s="31">
        <v>300</v>
      </c>
      <c r="B311" s="31">
        <v>0</v>
      </c>
      <c r="C311" s="78">
        <v>1</v>
      </c>
      <c r="D311" s="105" t="s">
        <v>336</v>
      </c>
      <c r="E311" s="31"/>
    </row>
    <row r="312" spans="1:5" s="94" customFormat="1" ht="14.25" x14ac:dyDescent="0.2">
      <c r="A312" s="31">
        <v>301</v>
      </c>
      <c r="B312" s="31">
        <v>0</v>
      </c>
      <c r="C312" s="78">
        <v>1</v>
      </c>
      <c r="D312" s="105" t="s">
        <v>337</v>
      </c>
      <c r="E312" s="31"/>
    </row>
    <row r="313" spans="1:5" s="94" customFormat="1" ht="14.25" x14ac:dyDescent="0.2">
      <c r="A313" s="31">
        <v>302</v>
      </c>
      <c r="B313" s="31">
        <v>0</v>
      </c>
      <c r="C313" s="78">
        <v>2</v>
      </c>
      <c r="D313" s="105" t="s">
        <v>338</v>
      </c>
      <c r="E313" s="31"/>
    </row>
    <row r="314" spans="1:5" s="94" customFormat="1" ht="14.25" x14ac:dyDescent="0.2">
      <c r="A314" s="31">
        <v>303</v>
      </c>
      <c r="B314" s="31">
        <v>0</v>
      </c>
      <c r="C314" s="78">
        <v>1</v>
      </c>
      <c r="D314" s="105" t="s">
        <v>339</v>
      </c>
      <c r="E314" s="31"/>
    </row>
    <row r="315" spans="1:5" s="94" customFormat="1" ht="14.25" x14ac:dyDescent="0.2">
      <c r="A315" s="31">
        <v>304</v>
      </c>
      <c r="B315" s="31">
        <v>0</v>
      </c>
      <c r="C315" s="78">
        <v>1</v>
      </c>
      <c r="D315" s="105" t="s">
        <v>340</v>
      </c>
      <c r="E315" s="31"/>
    </row>
    <row r="316" spans="1:5" s="94" customFormat="1" ht="14.25" x14ac:dyDescent="0.2">
      <c r="A316" s="31">
        <v>305</v>
      </c>
      <c r="B316" s="31">
        <v>0</v>
      </c>
      <c r="C316" s="78">
        <v>1</v>
      </c>
      <c r="D316" s="105" t="s">
        <v>341</v>
      </c>
      <c r="E316" s="31"/>
    </row>
    <row r="317" spans="1:5" s="94" customFormat="1" ht="14.25" x14ac:dyDescent="0.2">
      <c r="A317" s="31">
        <v>306</v>
      </c>
      <c r="B317" s="31">
        <v>0</v>
      </c>
      <c r="C317" s="78">
        <v>1</v>
      </c>
      <c r="D317" s="105" t="s">
        <v>342</v>
      </c>
      <c r="E317" s="31"/>
    </row>
    <row r="318" spans="1:5" s="94" customFormat="1" ht="14.25" x14ac:dyDescent="0.2">
      <c r="A318" s="31">
        <v>307</v>
      </c>
      <c r="B318" s="31">
        <v>0</v>
      </c>
      <c r="C318" s="78">
        <v>2</v>
      </c>
      <c r="D318" s="105" t="s">
        <v>343</v>
      </c>
      <c r="E318" s="31"/>
    </row>
    <row r="319" spans="1:5" s="94" customFormat="1" ht="14.25" x14ac:dyDescent="0.2">
      <c r="A319" s="31">
        <v>308</v>
      </c>
      <c r="B319" s="31">
        <v>0</v>
      </c>
      <c r="C319" s="78">
        <v>1</v>
      </c>
      <c r="D319" s="105" t="s">
        <v>344</v>
      </c>
      <c r="E319" s="31"/>
    </row>
    <row r="320" spans="1:5" s="94" customFormat="1" ht="14.25" x14ac:dyDescent="0.2">
      <c r="A320" s="31">
        <v>309</v>
      </c>
      <c r="B320" s="31">
        <v>0</v>
      </c>
      <c r="C320" s="78">
        <v>1</v>
      </c>
      <c r="D320" s="105" t="s">
        <v>345</v>
      </c>
      <c r="E320" s="31"/>
    </row>
    <row r="321" spans="1:5" s="94" customFormat="1" ht="14.25" x14ac:dyDescent="0.2">
      <c r="A321" s="31">
        <v>310</v>
      </c>
      <c r="B321" s="31">
        <v>0</v>
      </c>
      <c r="C321" s="78">
        <v>1</v>
      </c>
      <c r="D321" s="105" t="s">
        <v>346</v>
      </c>
      <c r="E321" s="31"/>
    </row>
    <row r="322" spans="1:5" s="94" customFormat="1" ht="14.25" x14ac:dyDescent="0.2">
      <c r="A322" s="31">
        <v>311</v>
      </c>
      <c r="B322" s="31">
        <v>0</v>
      </c>
      <c r="C322" s="78">
        <v>1</v>
      </c>
      <c r="D322" s="105" t="s">
        <v>347</v>
      </c>
      <c r="E322" s="31"/>
    </row>
    <row r="323" spans="1:5" s="94" customFormat="1" ht="14.25" x14ac:dyDescent="0.2">
      <c r="A323" s="31">
        <v>312</v>
      </c>
      <c r="B323" s="31">
        <v>0</v>
      </c>
      <c r="C323" s="78">
        <v>1</v>
      </c>
      <c r="D323" s="105" t="s">
        <v>348</v>
      </c>
      <c r="E323" s="31"/>
    </row>
    <row r="324" spans="1:5" s="94" customFormat="1" ht="14.25" x14ac:dyDescent="0.2">
      <c r="A324" s="31">
        <v>313</v>
      </c>
      <c r="B324" s="31">
        <v>0</v>
      </c>
      <c r="C324" s="78">
        <v>1</v>
      </c>
      <c r="D324" s="105" t="s">
        <v>349</v>
      </c>
      <c r="E324" s="31"/>
    </row>
    <row r="325" spans="1:5" s="94" customFormat="1" ht="14.25" x14ac:dyDescent="0.2">
      <c r="A325" s="31">
        <v>314</v>
      </c>
      <c r="B325" s="31">
        <v>0</v>
      </c>
      <c r="C325" s="78">
        <v>1</v>
      </c>
      <c r="D325" s="105" t="s">
        <v>350</v>
      </c>
      <c r="E325" s="31"/>
    </row>
    <row r="326" spans="1:5" s="94" customFormat="1" ht="14.25" x14ac:dyDescent="0.2">
      <c r="A326" s="31">
        <v>315</v>
      </c>
      <c r="B326" s="31">
        <v>0</v>
      </c>
      <c r="C326" s="78">
        <v>1</v>
      </c>
      <c r="D326" s="105" t="s">
        <v>351</v>
      </c>
      <c r="E326" s="31"/>
    </row>
    <row r="327" spans="1:5" s="94" customFormat="1" ht="14.25" x14ac:dyDescent="0.2">
      <c r="A327" s="31">
        <v>316</v>
      </c>
      <c r="B327" s="31">
        <v>0</v>
      </c>
      <c r="C327" s="78">
        <v>1</v>
      </c>
      <c r="D327" s="105" t="s">
        <v>352</v>
      </c>
      <c r="E327" s="31"/>
    </row>
    <row r="328" spans="1:5" s="94" customFormat="1" ht="14.25" x14ac:dyDescent="0.2">
      <c r="A328" s="31">
        <v>317</v>
      </c>
      <c r="B328" s="31">
        <v>0</v>
      </c>
      <c r="C328" s="78">
        <v>1</v>
      </c>
      <c r="D328" s="105" t="s">
        <v>353</v>
      </c>
      <c r="E328" s="31"/>
    </row>
    <row r="329" spans="1:5" s="94" customFormat="1" ht="14.25" x14ac:dyDescent="0.2">
      <c r="A329" s="31">
        <v>318</v>
      </c>
      <c r="B329" s="31">
        <v>0</v>
      </c>
      <c r="C329" s="78">
        <v>1</v>
      </c>
      <c r="D329" s="105" t="s">
        <v>354</v>
      </c>
      <c r="E329" s="31"/>
    </row>
    <row r="330" spans="1:5" s="94" customFormat="1" ht="14.25" x14ac:dyDescent="0.2">
      <c r="A330" s="31">
        <v>319</v>
      </c>
      <c r="B330" s="31">
        <v>0</v>
      </c>
      <c r="C330" s="78">
        <v>1</v>
      </c>
      <c r="D330" s="105" t="s">
        <v>355</v>
      </c>
      <c r="E330" s="31"/>
    </row>
    <row r="331" spans="1:5" s="94" customFormat="1" ht="14.25" x14ac:dyDescent="0.2">
      <c r="A331" s="31">
        <v>320</v>
      </c>
      <c r="B331" s="31">
        <v>0</v>
      </c>
      <c r="C331" s="78">
        <v>1</v>
      </c>
      <c r="D331" s="105" t="s">
        <v>356</v>
      </c>
      <c r="E331" s="31"/>
    </row>
    <row r="332" spans="1:5" s="94" customFormat="1" ht="14.25" x14ac:dyDescent="0.2">
      <c r="A332" s="31">
        <v>321</v>
      </c>
      <c r="B332" s="31">
        <v>0</v>
      </c>
      <c r="C332" s="78">
        <v>1</v>
      </c>
      <c r="D332" s="105" t="s">
        <v>357</v>
      </c>
      <c r="E332" s="31"/>
    </row>
    <row r="333" spans="1:5" s="94" customFormat="1" ht="14.25" x14ac:dyDescent="0.2">
      <c r="A333" s="31">
        <v>322</v>
      </c>
      <c r="B333" s="31">
        <v>0</v>
      </c>
      <c r="C333" s="78">
        <v>1</v>
      </c>
      <c r="D333" s="105" t="s">
        <v>358</v>
      </c>
      <c r="E333" s="31"/>
    </row>
    <row r="334" spans="1:5" s="94" customFormat="1" ht="14.25" x14ac:dyDescent="0.2">
      <c r="A334" s="31">
        <v>323</v>
      </c>
      <c r="B334" s="31">
        <v>0</v>
      </c>
      <c r="C334" s="78">
        <v>2</v>
      </c>
      <c r="D334" s="105" t="s">
        <v>359</v>
      </c>
      <c r="E334" s="31"/>
    </row>
    <row r="335" spans="1:5" s="94" customFormat="1" ht="14.25" x14ac:dyDescent="0.2">
      <c r="A335" s="31">
        <v>324</v>
      </c>
      <c r="B335" s="31">
        <v>0</v>
      </c>
      <c r="C335" s="78">
        <v>1</v>
      </c>
      <c r="D335" s="105" t="s">
        <v>360</v>
      </c>
      <c r="E335" s="31"/>
    </row>
    <row r="336" spans="1:5" s="94" customFormat="1" ht="14.25" x14ac:dyDescent="0.2">
      <c r="A336" s="31">
        <v>325</v>
      </c>
      <c r="B336" s="31">
        <v>0</v>
      </c>
      <c r="C336" s="78">
        <v>1</v>
      </c>
      <c r="D336" s="105" t="s">
        <v>361</v>
      </c>
      <c r="E336" s="31"/>
    </row>
    <row r="337" spans="1:5" s="94" customFormat="1" ht="14.25" x14ac:dyDescent="0.2">
      <c r="A337" s="31">
        <v>326</v>
      </c>
      <c r="B337" s="31">
        <v>0</v>
      </c>
      <c r="C337" s="78">
        <v>1</v>
      </c>
      <c r="D337" s="105" t="s">
        <v>362</v>
      </c>
      <c r="E337" s="31"/>
    </row>
    <row r="338" spans="1:5" s="94" customFormat="1" ht="14.25" x14ac:dyDescent="0.2">
      <c r="A338" s="31">
        <v>327</v>
      </c>
      <c r="B338" s="31">
        <v>0</v>
      </c>
      <c r="C338" s="78">
        <v>1</v>
      </c>
      <c r="D338" s="105" t="s">
        <v>363</v>
      </c>
      <c r="E338" s="31"/>
    </row>
    <row r="339" spans="1:5" s="94" customFormat="1" ht="14.25" x14ac:dyDescent="0.2">
      <c r="A339" s="31">
        <v>328</v>
      </c>
      <c r="B339" s="31">
        <v>0</v>
      </c>
      <c r="C339" s="78">
        <v>1</v>
      </c>
      <c r="D339" s="105" t="s">
        <v>364</v>
      </c>
      <c r="E339" s="31"/>
    </row>
    <row r="340" spans="1:5" s="94" customFormat="1" ht="14.25" x14ac:dyDescent="0.2">
      <c r="A340" s="31">
        <v>329</v>
      </c>
      <c r="B340" s="31">
        <v>0</v>
      </c>
      <c r="C340" s="78">
        <v>1</v>
      </c>
      <c r="D340" s="105" t="s">
        <v>365</v>
      </c>
      <c r="E340" s="31"/>
    </row>
    <row r="341" spans="1:5" s="94" customFormat="1" ht="14.25" x14ac:dyDescent="0.2">
      <c r="A341" s="31">
        <v>330</v>
      </c>
      <c r="B341" s="31">
        <v>0</v>
      </c>
      <c r="C341" s="78">
        <v>1</v>
      </c>
      <c r="D341" s="105" t="s">
        <v>366</v>
      </c>
      <c r="E341" s="31"/>
    </row>
    <row r="342" spans="1:5" s="94" customFormat="1" ht="14.25" x14ac:dyDescent="0.2">
      <c r="A342" s="31">
        <v>331</v>
      </c>
      <c r="B342" s="31">
        <v>0</v>
      </c>
      <c r="C342" s="78">
        <v>1</v>
      </c>
      <c r="D342" s="105" t="s">
        <v>367</v>
      </c>
      <c r="E342" s="31"/>
    </row>
    <row r="343" spans="1:5" s="94" customFormat="1" ht="14.25" x14ac:dyDescent="0.2">
      <c r="A343" s="31">
        <v>332</v>
      </c>
      <c r="B343" s="31">
        <v>0</v>
      </c>
      <c r="C343" s="78">
        <v>1</v>
      </c>
      <c r="D343" s="105" t="s">
        <v>368</v>
      </c>
      <c r="E343" s="31"/>
    </row>
    <row r="344" spans="1:5" s="94" customFormat="1" ht="14.25" x14ac:dyDescent="0.2">
      <c r="A344" s="31">
        <v>333</v>
      </c>
      <c r="B344" s="31">
        <v>0</v>
      </c>
      <c r="C344" s="78">
        <v>1</v>
      </c>
      <c r="D344" s="105" t="s">
        <v>369</v>
      </c>
      <c r="E344" s="31"/>
    </row>
    <row r="345" spans="1:5" s="94" customFormat="1" ht="14.25" x14ac:dyDescent="0.2">
      <c r="A345" s="31">
        <v>334</v>
      </c>
      <c r="B345" s="31">
        <v>0</v>
      </c>
      <c r="C345" s="78">
        <v>1</v>
      </c>
      <c r="D345" s="105" t="s">
        <v>370</v>
      </c>
      <c r="E345" s="31"/>
    </row>
    <row r="346" spans="1:5" s="94" customFormat="1" ht="14.25" x14ac:dyDescent="0.2">
      <c r="A346" s="31">
        <v>335</v>
      </c>
      <c r="B346" s="31">
        <v>0</v>
      </c>
      <c r="C346" s="78">
        <v>1</v>
      </c>
      <c r="D346" s="105" t="s">
        <v>371</v>
      </c>
      <c r="E346" s="31"/>
    </row>
    <row r="347" spans="1:5" s="94" customFormat="1" ht="14.25" x14ac:dyDescent="0.2">
      <c r="A347" s="31">
        <v>336</v>
      </c>
      <c r="B347" s="31">
        <v>0</v>
      </c>
      <c r="C347" s="78">
        <v>1</v>
      </c>
      <c r="D347" s="105" t="s">
        <v>372</v>
      </c>
      <c r="E347" s="31"/>
    </row>
    <row r="348" spans="1:5" s="94" customFormat="1" ht="14.25" x14ac:dyDescent="0.2">
      <c r="A348" s="31">
        <v>337</v>
      </c>
      <c r="B348" s="31">
        <v>0</v>
      </c>
      <c r="C348" s="78">
        <v>1</v>
      </c>
      <c r="D348" s="105" t="s">
        <v>373</v>
      </c>
      <c r="E348" s="31"/>
    </row>
    <row r="349" spans="1:5" s="94" customFormat="1" ht="14.25" x14ac:dyDescent="0.2">
      <c r="A349" s="31">
        <v>338</v>
      </c>
      <c r="B349" s="31">
        <v>0</v>
      </c>
      <c r="C349" s="78">
        <v>1</v>
      </c>
      <c r="D349" s="105" t="s">
        <v>374</v>
      </c>
      <c r="E349" s="31"/>
    </row>
    <row r="350" spans="1:5" s="94" customFormat="1" ht="14.25" x14ac:dyDescent="0.2">
      <c r="A350" s="31">
        <v>339</v>
      </c>
      <c r="B350" s="31">
        <v>0</v>
      </c>
      <c r="C350" s="78">
        <v>1</v>
      </c>
      <c r="D350" s="105" t="s">
        <v>375</v>
      </c>
      <c r="E350" s="31"/>
    </row>
    <row r="351" spans="1:5" s="94" customFormat="1" ht="45" x14ac:dyDescent="0.2">
      <c r="A351" s="31">
        <v>340</v>
      </c>
      <c r="B351" s="31">
        <v>0</v>
      </c>
      <c r="C351" s="78">
        <v>1</v>
      </c>
      <c r="D351" s="105" t="s">
        <v>376</v>
      </c>
      <c r="E351" s="31"/>
    </row>
    <row r="352" spans="1:5" s="94" customFormat="1" ht="14.25" x14ac:dyDescent="0.2">
      <c r="A352" s="31">
        <v>341</v>
      </c>
      <c r="B352" s="31">
        <v>0</v>
      </c>
      <c r="C352" s="78">
        <v>1</v>
      </c>
      <c r="D352" s="105" t="s">
        <v>377</v>
      </c>
      <c r="E352" s="31"/>
    </row>
    <row r="353" spans="1:5" s="94" customFormat="1" ht="14.25" x14ac:dyDescent="0.2">
      <c r="A353" s="31">
        <v>342</v>
      </c>
      <c r="B353" s="31">
        <v>0</v>
      </c>
      <c r="C353" s="78">
        <v>1</v>
      </c>
      <c r="D353" s="105" t="s">
        <v>378</v>
      </c>
      <c r="E353" s="31"/>
    </row>
    <row r="354" spans="1:5" s="94" customFormat="1" ht="14.25" x14ac:dyDescent="0.2">
      <c r="A354" s="31">
        <v>343</v>
      </c>
      <c r="B354" s="31">
        <v>0</v>
      </c>
      <c r="C354" s="78">
        <v>1</v>
      </c>
      <c r="D354" s="105" t="s">
        <v>379</v>
      </c>
      <c r="E354" s="31"/>
    </row>
    <row r="355" spans="1:5" s="94" customFormat="1" ht="33.75" x14ac:dyDescent="0.2">
      <c r="A355" s="31">
        <v>344</v>
      </c>
      <c r="B355" s="31">
        <v>0</v>
      </c>
      <c r="C355" s="78">
        <v>1</v>
      </c>
      <c r="D355" s="105" t="s">
        <v>380</v>
      </c>
      <c r="E355" s="31"/>
    </row>
    <row r="356" spans="1:5" s="94" customFormat="1" ht="14.25" x14ac:dyDescent="0.2">
      <c r="A356" s="31">
        <v>345</v>
      </c>
      <c r="B356" s="31">
        <v>0</v>
      </c>
      <c r="C356" s="78">
        <v>1</v>
      </c>
      <c r="D356" s="105" t="s">
        <v>381</v>
      </c>
      <c r="E356" s="31"/>
    </row>
    <row r="357" spans="1:5" s="94" customFormat="1" ht="14.25" x14ac:dyDescent="0.2">
      <c r="A357" s="31">
        <v>346</v>
      </c>
      <c r="B357" s="31">
        <v>0</v>
      </c>
      <c r="C357" s="78">
        <v>1</v>
      </c>
      <c r="D357" s="105" t="s">
        <v>382</v>
      </c>
      <c r="E357" s="31"/>
    </row>
    <row r="358" spans="1:5" s="94" customFormat="1" ht="14.25" x14ac:dyDescent="0.2">
      <c r="A358" s="31">
        <v>347</v>
      </c>
      <c r="B358" s="31">
        <v>0</v>
      </c>
      <c r="C358" s="78">
        <v>1</v>
      </c>
      <c r="D358" s="105" t="s">
        <v>383</v>
      </c>
      <c r="E358" s="31"/>
    </row>
    <row r="359" spans="1:5" s="94" customFormat="1" ht="14.25" x14ac:dyDescent="0.2">
      <c r="A359" s="31">
        <v>348</v>
      </c>
      <c r="B359" s="31">
        <v>0</v>
      </c>
      <c r="C359" s="78">
        <v>1</v>
      </c>
      <c r="D359" s="105" t="s">
        <v>384</v>
      </c>
      <c r="E359" s="31"/>
    </row>
    <row r="360" spans="1:5" s="94" customFormat="1" ht="14.25" x14ac:dyDescent="0.2">
      <c r="A360" s="31">
        <v>349</v>
      </c>
      <c r="B360" s="31">
        <v>0</v>
      </c>
      <c r="C360" s="78">
        <v>1</v>
      </c>
      <c r="D360" s="105" t="s">
        <v>385</v>
      </c>
      <c r="E360" s="31"/>
    </row>
    <row r="361" spans="1:5" s="94" customFormat="1" ht="14.25" x14ac:dyDescent="0.2">
      <c r="A361" s="31">
        <v>350</v>
      </c>
      <c r="B361" s="31">
        <v>0</v>
      </c>
      <c r="C361" s="78">
        <v>1</v>
      </c>
      <c r="D361" s="105" t="s">
        <v>386</v>
      </c>
      <c r="E361" s="31"/>
    </row>
    <row r="362" spans="1:5" s="94" customFormat="1" ht="14.25" x14ac:dyDescent="0.2">
      <c r="A362" s="31">
        <v>351</v>
      </c>
      <c r="B362" s="31">
        <v>0</v>
      </c>
      <c r="C362" s="78">
        <v>2</v>
      </c>
      <c r="D362" s="105" t="s">
        <v>387</v>
      </c>
      <c r="E362" s="31"/>
    </row>
    <row r="363" spans="1:5" s="94" customFormat="1" ht="14.25" x14ac:dyDescent="0.2">
      <c r="A363" s="31">
        <v>352</v>
      </c>
      <c r="B363" s="31">
        <v>0</v>
      </c>
      <c r="C363" s="78">
        <v>1</v>
      </c>
      <c r="D363" s="105" t="s">
        <v>388</v>
      </c>
      <c r="E363" s="31"/>
    </row>
    <row r="364" spans="1:5" s="94" customFormat="1" ht="22.5" x14ac:dyDescent="0.2">
      <c r="A364" s="31">
        <v>353</v>
      </c>
      <c r="B364" s="31">
        <v>0</v>
      </c>
      <c r="C364" s="78">
        <v>10</v>
      </c>
      <c r="D364" s="105" t="s">
        <v>389</v>
      </c>
      <c r="E364" s="31"/>
    </row>
    <row r="365" spans="1:5" s="94" customFormat="1" ht="14.25" x14ac:dyDescent="0.2">
      <c r="A365" s="31">
        <v>354</v>
      </c>
      <c r="B365" s="31">
        <v>0</v>
      </c>
      <c r="C365" s="78">
        <v>1</v>
      </c>
      <c r="D365" s="105" t="s">
        <v>390</v>
      </c>
      <c r="E365" s="31"/>
    </row>
    <row r="366" spans="1:5" s="94" customFormat="1" ht="14.25" x14ac:dyDescent="0.2">
      <c r="A366" s="31">
        <v>355</v>
      </c>
      <c r="B366" s="31">
        <v>0</v>
      </c>
      <c r="C366" s="78">
        <v>1</v>
      </c>
      <c r="D366" s="105" t="s">
        <v>391</v>
      </c>
      <c r="E366" s="31"/>
    </row>
    <row r="367" spans="1:5" s="94" customFormat="1" ht="14.25" x14ac:dyDescent="0.2">
      <c r="A367" s="31">
        <v>356</v>
      </c>
      <c r="B367" s="31">
        <v>0</v>
      </c>
      <c r="C367" s="78">
        <v>1</v>
      </c>
      <c r="D367" s="105" t="s">
        <v>392</v>
      </c>
      <c r="E367" s="31"/>
    </row>
    <row r="368" spans="1:5" s="94" customFormat="1" ht="22.5" x14ac:dyDescent="0.2">
      <c r="A368" s="31">
        <v>357</v>
      </c>
      <c r="B368" s="31">
        <v>0</v>
      </c>
      <c r="C368" s="78">
        <v>2</v>
      </c>
      <c r="D368" s="105" t="s">
        <v>393</v>
      </c>
      <c r="E368" s="31"/>
    </row>
    <row r="369" spans="1:5" s="94" customFormat="1" ht="78.75" x14ac:dyDescent="0.2">
      <c r="A369" s="31">
        <v>358</v>
      </c>
      <c r="B369" s="31">
        <v>0</v>
      </c>
      <c r="C369" s="78">
        <v>2</v>
      </c>
      <c r="D369" s="105" t="s">
        <v>394</v>
      </c>
      <c r="E369" s="31"/>
    </row>
    <row r="370" spans="1:5" s="94" customFormat="1" ht="33.75" x14ac:dyDescent="0.2">
      <c r="A370" s="31">
        <v>359</v>
      </c>
      <c r="B370" s="31">
        <v>0</v>
      </c>
      <c r="C370" s="78">
        <v>1</v>
      </c>
      <c r="D370" s="105" t="s">
        <v>395</v>
      </c>
      <c r="E370" s="31"/>
    </row>
    <row r="371" spans="1:5" s="94" customFormat="1" ht="123.75" x14ac:dyDescent="0.2">
      <c r="A371" s="31">
        <v>360</v>
      </c>
      <c r="B371" s="31">
        <v>0</v>
      </c>
      <c r="C371" s="78">
        <v>1</v>
      </c>
      <c r="D371" s="105" t="s">
        <v>396</v>
      </c>
      <c r="E371" s="31"/>
    </row>
    <row r="372" spans="1:5" s="94" customFormat="1" ht="14.25" x14ac:dyDescent="0.2">
      <c r="A372" s="31">
        <v>361</v>
      </c>
      <c r="B372" s="31">
        <v>0</v>
      </c>
      <c r="C372" s="78">
        <v>1</v>
      </c>
      <c r="D372" s="105" t="s">
        <v>397</v>
      </c>
      <c r="E372" s="31"/>
    </row>
    <row r="373" spans="1:5" s="94" customFormat="1" ht="14.25" x14ac:dyDescent="0.2">
      <c r="A373" s="31">
        <v>362</v>
      </c>
      <c r="B373" s="31">
        <v>0</v>
      </c>
      <c r="C373" s="78">
        <v>1</v>
      </c>
      <c r="D373" s="105" t="s">
        <v>398</v>
      </c>
      <c r="E373" s="31"/>
    </row>
    <row r="374" spans="1:5" s="94" customFormat="1" ht="14.25" x14ac:dyDescent="0.2">
      <c r="A374" s="31">
        <v>363</v>
      </c>
      <c r="B374" s="31">
        <v>0</v>
      </c>
      <c r="C374" s="78">
        <v>1</v>
      </c>
      <c r="D374" s="105" t="s">
        <v>399</v>
      </c>
      <c r="E374" s="31"/>
    </row>
    <row r="375" spans="1:5" s="94" customFormat="1" ht="14.25" x14ac:dyDescent="0.2">
      <c r="A375" s="31">
        <v>364</v>
      </c>
      <c r="B375" s="31">
        <v>0</v>
      </c>
      <c r="C375" s="78">
        <v>1</v>
      </c>
      <c r="D375" s="105" t="s">
        <v>400</v>
      </c>
      <c r="E375" s="31"/>
    </row>
    <row r="376" spans="1:5" s="94" customFormat="1" ht="14.25" x14ac:dyDescent="0.2">
      <c r="A376" s="31">
        <v>365</v>
      </c>
      <c r="B376" s="31">
        <v>0</v>
      </c>
      <c r="C376" s="78">
        <v>1</v>
      </c>
      <c r="D376" s="105" t="s">
        <v>401</v>
      </c>
      <c r="E376" s="31"/>
    </row>
    <row r="377" spans="1:5" s="94" customFormat="1" ht="45" x14ac:dyDescent="0.2">
      <c r="A377" s="31">
        <v>366</v>
      </c>
      <c r="B377" s="31">
        <v>0</v>
      </c>
      <c r="C377" s="78">
        <v>1</v>
      </c>
      <c r="D377" s="105" t="s">
        <v>402</v>
      </c>
      <c r="E377" s="31"/>
    </row>
    <row r="378" spans="1:5" s="94" customFormat="1" ht="14.25" x14ac:dyDescent="0.2">
      <c r="A378" s="31">
        <v>367</v>
      </c>
      <c r="B378" s="31">
        <v>0</v>
      </c>
      <c r="C378" s="78">
        <v>1</v>
      </c>
      <c r="D378" s="105" t="s">
        <v>403</v>
      </c>
      <c r="E378" s="31"/>
    </row>
    <row r="379" spans="1:5" s="94" customFormat="1" ht="14.25" x14ac:dyDescent="0.2">
      <c r="A379" s="31">
        <v>368</v>
      </c>
      <c r="B379" s="31">
        <v>0</v>
      </c>
      <c r="C379" s="78">
        <v>1</v>
      </c>
      <c r="D379" s="105" t="s">
        <v>404</v>
      </c>
      <c r="E379" s="31"/>
    </row>
    <row r="380" spans="1:5" s="94" customFormat="1" ht="22.5" x14ac:dyDescent="0.2">
      <c r="A380" s="31">
        <v>369</v>
      </c>
      <c r="B380" s="31">
        <v>0</v>
      </c>
      <c r="C380" s="78">
        <v>1</v>
      </c>
      <c r="D380" s="105" t="s">
        <v>405</v>
      </c>
      <c r="E380" s="31"/>
    </row>
    <row r="381" spans="1:5" s="94" customFormat="1" ht="22.5" x14ac:dyDescent="0.2">
      <c r="A381" s="31">
        <v>370</v>
      </c>
      <c r="B381" s="31">
        <v>0</v>
      </c>
      <c r="C381" s="78">
        <v>1</v>
      </c>
      <c r="D381" s="105" t="s">
        <v>406</v>
      </c>
      <c r="E381" s="31"/>
    </row>
    <row r="382" spans="1:5" s="94" customFormat="1" ht="67.5" x14ac:dyDescent="0.2">
      <c r="A382" s="31">
        <v>371</v>
      </c>
      <c r="B382" s="31">
        <v>0</v>
      </c>
      <c r="C382" s="78">
        <v>13</v>
      </c>
      <c r="D382" s="105" t="s">
        <v>407</v>
      </c>
      <c r="E382" s="31"/>
    </row>
    <row r="383" spans="1:5" s="94" customFormat="1" ht="56.25" x14ac:dyDescent="0.2">
      <c r="A383" s="31">
        <v>372</v>
      </c>
      <c r="B383" s="31">
        <v>0</v>
      </c>
      <c r="C383" s="78">
        <v>2</v>
      </c>
      <c r="D383" s="105" t="s">
        <v>408</v>
      </c>
      <c r="E383" s="31"/>
    </row>
    <row r="384" spans="1:5" s="94" customFormat="1" ht="22.5" x14ac:dyDescent="0.2">
      <c r="A384" s="31">
        <v>373</v>
      </c>
      <c r="B384" s="31">
        <v>0</v>
      </c>
      <c r="C384" s="78">
        <v>1</v>
      </c>
      <c r="D384" s="105" t="s">
        <v>409</v>
      </c>
      <c r="E384" s="31"/>
    </row>
    <row r="385" spans="1:5" s="94" customFormat="1" ht="14.25" x14ac:dyDescent="0.2">
      <c r="A385" s="31">
        <v>374</v>
      </c>
      <c r="B385" s="31">
        <v>0</v>
      </c>
      <c r="C385" s="78">
        <v>1</v>
      </c>
      <c r="D385" s="105" t="s">
        <v>410</v>
      </c>
      <c r="E385" s="31"/>
    </row>
    <row r="386" spans="1:5" s="94" customFormat="1" ht="22.5" x14ac:dyDescent="0.2">
      <c r="A386" s="31">
        <v>375</v>
      </c>
      <c r="B386" s="31">
        <v>0</v>
      </c>
      <c r="C386" s="78">
        <v>1</v>
      </c>
      <c r="D386" s="105" t="s">
        <v>411</v>
      </c>
      <c r="E386" s="31"/>
    </row>
    <row r="387" spans="1:5" s="94" customFormat="1" ht="14.25" x14ac:dyDescent="0.2">
      <c r="A387" s="31">
        <v>376</v>
      </c>
      <c r="B387" s="31">
        <v>0</v>
      </c>
      <c r="C387" s="78">
        <v>1</v>
      </c>
      <c r="D387" s="105" t="s">
        <v>412</v>
      </c>
      <c r="E387" s="31"/>
    </row>
    <row r="388" spans="1:5" s="94" customFormat="1" ht="22.5" x14ac:dyDescent="0.2">
      <c r="A388" s="31">
        <v>377</v>
      </c>
      <c r="B388" s="31">
        <v>0</v>
      </c>
      <c r="C388" s="78">
        <v>1</v>
      </c>
      <c r="D388" s="105" t="s">
        <v>413</v>
      </c>
      <c r="E388" s="31"/>
    </row>
    <row r="389" spans="1:5" s="94" customFormat="1" ht="14.25" x14ac:dyDescent="0.2">
      <c r="A389" s="31">
        <v>378</v>
      </c>
      <c r="B389" s="31">
        <v>0</v>
      </c>
      <c r="C389" s="78">
        <v>1</v>
      </c>
      <c r="D389" s="105" t="s">
        <v>414</v>
      </c>
      <c r="E389" s="31"/>
    </row>
    <row r="390" spans="1:5" s="94" customFormat="1" ht="14.25" x14ac:dyDescent="0.2">
      <c r="A390" s="31">
        <v>379</v>
      </c>
      <c r="B390" s="31">
        <v>0</v>
      </c>
      <c r="C390" s="78">
        <v>1</v>
      </c>
      <c r="D390" s="105" t="s">
        <v>415</v>
      </c>
      <c r="E390" s="31"/>
    </row>
    <row r="391" spans="1:5" s="94" customFormat="1" ht="14.25" x14ac:dyDescent="0.2">
      <c r="A391" s="31">
        <v>380</v>
      </c>
      <c r="B391" s="31">
        <v>0</v>
      </c>
      <c r="C391" s="78">
        <v>1</v>
      </c>
      <c r="D391" s="105" t="s">
        <v>416</v>
      </c>
      <c r="E391" s="31"/>
    </row>
    <row r="392" spans="1:5" s="94" customFormat="1" ht="14.25" x14ac:dyDescent="0.2">
      <c r="A392" s="31">
        <v>381</v>
      </c>
      <c r="B392" s="31">
        <v>0</v>
      </c>
      <c r="C392" s="78">
        <v>1</v>
      </c>
      <c r="D392" s="105" t="s">
        <v>417</v>
      </c>
      <c r="E392" s="31"/>
    </row>
    <row r="393" spans="1:5" s="94" customFormat="1" ht="14.25" x14ac:dyDescent="0.2">
      <c r="A393" s="31">
        <v>382</v>
      </c>
      <c r="B393" s="31">
        <v>0</v>
      </c>
      <c r="C393" s="78">
        <v>1</v>
      </c>
      <c r="D393" s="105" t="s">
        <v>418</v>
      </c>
      <c r="E393" s="31"/>
    </row>
    <row r="394" spans="1:5" s="94" customFormat="1" ht="14.25" x14ac:dyDescent="0.2">
      <c r="A394" s="31">
        <v>383</v>
      </c>
      <c r="B394" s="31">
        <v>0</v>
      </c>
      <c r="C394" s="78">
        <v>1</v>
      </c>
      <c r="D394" s="105" t="s">
        <v>419</v>
      </c>
      <c r="E394" s="31"/>
    </row>
    <row r="395" spans="1:5" s="94" customFormat="1" ht="14.25" x14ac:dyDescent="0.2">
      <c r="A395" s="31">
        <v>384</v>
      </c>
      <c r="B395" s="31">
        <v>0</v>
      </c>
      <c r="C395" s="78">
        <v>1</v>
      </c>
      <c r="D395" s="105" t="s">
        <v>420</v>
      </c>
      <c r="E395" s="31"/>
    </row>
    <row r="396" spans="1:5" s="94" customFormat="1" ht="56.25" x14ac:dyDescent="0.2">
      <c r="A396" s="31">
        <v>385</v>
      </c>
      <c r="B396" s="31">
        <v>0</v>
      </c>
      <c r="C396" s="78">
        <v>1</v>
      </c>
      <c r="D396" s="105" t="s">
        <v>421</v>
      </c>
      <c r="E396" s="31"/>
    </row>
    <row r="397" spans="1:5" s="94" customFormat="1" ht="45" x14ac:dyDescent="0.2">
      <c r="A397" s="31">
        <v>386</v>
      </c>
      <c r="B397" s="31">
        <v>0</v>
      </c>
      <c r="C397" s="78">
        <v>1</v>
      </c>
      <c r="D397" s="105" t="s">
        <v>422</v>
      </c>
      <c r="E397" s="31"/>
    </row>
    <row r="398" spans="1:5" s="94" customFormat="1" ht="22.5" x14ac:dyDescent="0.2">
      <c r="A398" s="31">
        <v>387</v>
      </c>
      <c r="B398" s="31">
        <v>0</v>
      </c>
      <c r="C398" s="78">
        <v>1</v>
      </c>
      <c r="D398" s="105" t="s">
        <v>423</v>
      </c>
      <c r="E398" s="31"/>
    </row>
    <row r="399" spans="1:5" s="94" customFormat="1" ht="67.5" x14ac:dyDescent="0.2">
      <c r="A399" s="31">
        <v>388</v>
      </c>
      <c r="B399" s="31">
        <v>0</v>
      </c>
      <c r="C399" s="78">
        <v>2</v>
      </c>
      <c r="D399" s="105" t="s">
        <v>424</v>
      </c>
      <c r="E399" s="31"/>
    </row>
    <row r="400" spans="1:5" s="94" customFormat="1" ht="14.25" x14ac:dyDescent="0.2">
      <c r="A400" s="31">
        <v>389</v>
      </c>
      <c r="B400" s="31">
        <v>0</v>
      </c>
      <c r="C400" s="78">
        <v>1</v>
      </c>
      <c r="D400" s="105" t="s">
        <v>425</v>
      </c>
      <c r="E400" s="31"/>
    </row>
    <row r="401" spans="1:5" s="94" customFormat="1" ht="14.25" x14ac:dyDescent="0.2">
      <c r="A401" s="31">
        <v>390</v>
      </c>
      <c r="B401" s="31">
        <v>0</v>
      </c>
      <c r="C401" s="78">
        <v>1</v>
      </c>
      <c r="D401" s="105" t="s">
        <v>426</v>
      </c>
      <c r="E401" s="31"/>
    </row>
    <row r="402" spans="1:5" s="94" customFormat="1" ht="123.75" x14ac:dyDescent="0.2">
      <c r="A402" s="31">
        <v>391</v>
      </c>
      <c r="B402" s="31">
        <v>0</v>
      </c>
      <c r="C402" s="78">
        <v>1</v>
      </c>
      <c r="D402" s="105" t="s">
        <v>427</v>
      </c>
      <c r="E402" s="31"/>
    </row>
    <row r="403" spans="1:5" s="94" customFormat="1" ht="14.25" x14ac:dyDescent="0.2">
      <c r="A403" s="31">
        <v>392</v>
      </c>
      <c r="B403" s="31">
        <v>0</v>
      </c>
      <c r="C403" s="78">
        <v>1</v>
      </c>
      <c r="D403" s="105" t="s">
        <v>428</v>
      </c>
      <c r="E403" s="31"/>
    </row>
    <row r="404" spans="1:5" s="94" customFormat="1" ht="33.75" x14ac:dyDescent="0.2">
      <c r="A404" s="31">
        <v>393</v>
      </c>
      <c r="B404" s="31">
        <v>0</v>
      </c>
      <c r="C404" s="78">
        <v>1</v>
      </c>
      <c r="D404" s="105" t="s">
        <v>429</v>
      </c>
      <c r="E404" s="31"/>
    </row>
    <row r="405" spans="1:5" s="94" customFormat="1" ht="22.5" x14ac:dyDescent="0.2">
      <c r="A405" s="31">
        <v>394</v>
      </c>
      <c r="B405" s="31">
        <v>0</v>
      </c>
      <c r="C405" s="78">
        <v>1</v>
      </c>
      <c r="D405" s="105" t="s">
        <v>430</v>
      </c>
      <c r="E405" s="31"/>
    </row>
    <row r="406" spans="1:5" s="94" customFormat="1" ht="14.25" x14ac:dyDescent="0.2">
      <c r="A406" s="31">
        <v>395</v>
      </c>
      <c r="B406" s="31">
        <v>0</v>
      </c>
      <c r="C406" s="78">
        <v>1</v>
      </c>
      <c r="D406" s="105" t="s">
        <v>431</v>
      </c>
      <c r="E406" s="31"/>
    </row>
    <row r="407" spans="1:5" s="94" customFormat="1" ht="101.25" x14ac:dyDescent="0.2">
      <c r="A407" s="31">
        <v>396</v>
      </c>
      <c r="B407" s="31">
        <v>0</v>
      </c>
      <c r="C407" s="78">
        <v>4</v>
      </c>
      <c r="D407" s="105" t="s">
        <v>432</v>
      </c>
      <c r="E407" s="31"/>
    </row>
    <row r="408" spans="1:5" s="94" customFormat="1" ht="33.75" x14ac:dyDescent="0.2">
      <c r="A408" s="31">
        <v>397</v>
      </c>
      <c r="B408" s="31">
        <v>0</v>
      </c>
      <c r="C408" s="78">
        <v>1</v>
      </c>
      <c r="D408" s="105" t="s">
        <v>433</v>
      </c>
      <c r="E408" s="31"/>
    </row>
    <row r="409" spans="1:5" s="94" customFormat="1" ht="247.5" x14ac:dyDescent="0.2">
      <c r="A409" s="31">
        <v>398</v>
      </c>
      <c r="B409" s="31">
        <v>0</v>
      </c>
      <c r="C409" s="78">
        <v>13</v>
      </c>
      <c r="D409" s="105" t="s">
        <v>434</v>
      </c>
      <c r="E409" s="31"/>
    </row>
    <row r="410" spans="1:5" s="94" customFormat="1" ht="14.25" x14ac:dyDescent="0.2">
      <c r="A410" s="31">
        <v>399</v>
      </c>
      <c r="B410" s="31">
        <v>0</v>
      </c>
      <c r="C410" s="78">
        <v>2</v>
      </c>
      <c r="D410" s="105" t="s">
        <v>435</v>
      </c>
      <c r="E410" s="31"/>
    </row>
    <row r="411" spans="1:5" s="94" customFormat="1" ht="78.75" x14ac:dyDescent="0.2">
      <c r="A411" s="31">
        <v>400</v>
      </c>
      <c r="B411" s="31">
        <v>0</v>
      </c>
      <c r="C411" s="78">
        <v>1</v>
      </c>
      <c r="D411" s="105" t="s">
        <v>436</v>
      </c>
      <c r="E411" s="31"/>
    </row>
    <row r="412" spans="1:5" s="94" customFormat="1" ht="14.25" x14ac:dyDescent="0.2">
      <c r="A412" s="31">
        <v>401</v>
      </c>
      <c r="B412" s="31">
        <v>0</v>
      </c>
      <c r="C412" s="78">
        <v>1</v>
      </c>
      <c r="D412" s="105" t="s">
        <v>437</v>
      </c>
      <c r="E412" s="31"/>
    </row>
    <row r="413" spans="1:5" s="94" customFormat="1" ht="14.25" x14ac:dyDescent="0.2">
      <c r="A413" s="31">
        <v>402</v>
      </c>
      <c r="B413" s="31">
        <v>0</v>
      </c>
      <c r="C413" s="78">
        <v>2</v>
      </c>
      <c r="D413" s="105" t="s">
        <v>438</v>
      </c>
      <c r="E413" s="31"/>
    </row>
    <row r="414" spans="1:5" s="94" customFormat="1" ht="14.25" x14ac:dyDescent="0.2">
      <c r="A414" s="31">
        <v>403</v>
      </c>
      <c r="B414" s="31">
        <v>0</v>
      </c>
      <c r="C414" s="78">
        <v>1</v>
      </c>
      <c r="D414" s="105" t="s">
        <v>439</v>
      </c>
      <c r="E414" s="31"/>
    </row>
    <row r="415" spans="1:5" s="94" customFormat="1" ht="14.25" x14ac:dyDescent="0.2">
      <c r="A415" s="31">
        <v>404</v>
      </c>
      <c r="B415" s="31">
        <v>0</v>
      </c>
      <c r="C415" s="78">
        <v>1</v>
      </c>
      <c r="D415" s="105" t="s">
        <v>440</v>
      </c>
      <c r="E415" s="31"/>
    </row>
    <row r="416" spans="1:5" s="94" customFormat="1" ht="22.5" x14ac:dyDescent="0.2">
      <c r="A416" s="31">
        <v>405</v>
      </c>
      <c r="B416" s="31">
        <v>0</v>
      </c>
      <c r="C416" s="78">
        <v>2</v>
      </c>
      <c r="D416" s="105" t="s">
        <v>441</v>
      </c>
      <c r="E416" s="31"/>
    </row>
    <row r="417" spans="1:5" s="94" customFormat="1" ht="14.25" x14ac:dyDescent="0.2">
      <c r="A417" s="31">
        <v>406</v>
      </c>
      <c r="B417" s="31">
        <v>0</v>
      </c>
      <c r="C417" s="78">
        <v>2</v>
      </c>
      <c r="D417" s="105" t="s">
        <v>442</v>
      </c>
      <c r="E417" s="31"/>
    </row>
    <row r="418" spans="1:5" s="94" customFormat="1" ht="33.75" x14ac:dyDescent="0.2">
      <c r="A418" s="31">
        <v>407</v>
      </c>
      <c r="B418" s="31">
        <v>0</v>
      </c>
      <c r="C418" s="78">
        <v>1</v>
      </c>
      <c r="D418" s="105" t="s">
        <v>443</v>
      </c>
      <c r="E418" s="31"/>
    </row>
    <row r="419" spans="1:5" s="94" customFormat="1" ht="14.25" x14ac:dyDescent="0.2">
      <c r="A419" s="31">
        <v>408</v>
      </c>
      <c r="B419" s="31">
        <v>0</v>
      </c>
      <c r="C419" s="78">
        <v>1</v>
      </c>
      <c r="D419" s="105" t="s">
        <v>444</v>
      </c>
      <c r="E419" s="31"/>
    </row>
    <row r="420" spans="1:5" s="94" customFormat="1" ht="14.25" x14ac:dyDescent="0.2">
      <c r="A420" s="31">
        <v>409</v>
      </c>
      <c r="B420" s="31">
        <v>0</v>
      </c>
      <c r="C420" s="78">
        <v>2</v>
      </c>
      <c r="D420" s="105" t="s">
        <v>445</v>
      </c>
      <c r="E420" s="31"/>
    </row>
    <row r="421" spans="1:5" s="94" customFormat="1" ht="14.25" x14ac:dyDescent="0.2">
      <c r="A421" s="31">
        <v>410</v>
      </c>
      <c r="B421" s="31">
        <v>0</v>
      </c>
      <c r="C421" s="78">
        <v>1</v>
      </c>
      <c r="D421" s="105" t="s">
        <v>446</v>
      </c>
      <c r="E421" s="31"/>
    </row>
    <row r="422" spans="1:5" s="94" customFormat="1" ht="14.25" x14ac:dyDescent="0.2">
      <c r="A422" s="31">
        <v>411</v>
      </c>
      <c r="B422" s="31">
        <v>0</v>
      </c>
      <c r="C422" s="78">
        <v>1</v>
      </c>
      <c r="D422" s="105" t="s">
        <v>447</v>
      </c>
      <c r="E422" s="31"/>
    </row>
    <row r="423" spans="1:5" s="94" customFormat="1" ht="14.25" x14ac:dyDescent="0.2">
      <c r="A423" s="31">
        <v>412</v>
      </c>
      <c r="B423" s="31">
        <v>0</v>
      </c>
      <c r="C423" s="78">
        <v>1</v>
      </c>
      <c r="D423" s="105" t="s">
        <v>448</v>
      </c>
      <c r="E423" s="31"/>
    </row>
    <row r="424" spans="1:5" s="94" customFormat="1" ht="14.25" x14ac:dyDescent="0.2">
      <c r="A424" s="31">
        <v>413</v>
      </c>
      <c r="B424" s="31">
        <v>0</v>
      </c>
      <c r="C424" s="78">
        <v>2</v>
      </c>
      <c r="D424" s="105" t="s">
        <v>449</v>
      </c>
      <c r="E424" s="31"/>
    </row>
    <row r="425" spans="1:5" s="94" customFormat="1" ht="14.25" x14ac:dyDescent="0.2">
      <c r="A425" s="31">
        <v>414</v>
      </c>
      <c r="B425" s="31">
        <v>0</v>
      </c>
      <c r="C425" s="78">
        <v>1</v>
      </c>
      <c r="D425" s="105" t="s">
        <v>450</v>
      </c>
      <c r="E425" s="31"/>
    </row>
    <row r="426" spans="1:5" s="94" customFormat="1" ht="14.25" x14ac:dyDescent="0.2">
      <c r="A426" s="31">
        <v>415</v>
      </c>
      <c r="B426" s="31">
        <v>0</v>
      </c>
      <c r="C426" s="78">
        <v>1</v>
      </c>
      <c r="D426" s="105" t="s">
        <v>451</v>
      </c>
      <c r="E426" s="31"/>
    </row>
    <row r="427" spans="1:5" s="94" customFormat="1" ht="22.5" x14ac:dyDescent="0.2">
      <c r="A427" s="31">
        <v>416</v>
      </c>
      <c r="B427" s="31">
        <v>0</v>
      </c>
      <c r="C427" s="78">
        <v>2</v>
      </c>
      <c r="D427" s="105" t="s">
        <v>452</v>
      </c>
      <c r="E427" s="31"/>
    </row>
    <row r="428" spans="1:5" s="94" customFormat="1" ht="14.25" x14ac:dyDescent="0.2">
      <c r="A428" s="31">
        <v>417</v>
      </c>
      <c r="B428" s="31">
        <v>0</v>
      </c>
      <c r="C428" s="78">
        <v>1</v>
      </c>
      <c r="D428" s="105" t="s">
        <v>453</v>
      </c>
      <c r="E428" s="31"/>
    </row>
    <row r="429" spans="1:5" s="94" customFormat="1" ht="14.25" x14ac:dyDescent="0.2">
      <c r="A429" s="31">
        <v>418</v>
      </c>
      <c r="B429" s="31">
        <v>0</v>
      </c>
      <c r="C429" s="78">
        <v>1</v>
      </c>
      <c r="D429" s="105" t="s">
        <v>454</v>
      </c>
      <c r="E429" s="31"/>
    </row>
    <row r="430" spans="1:5" s="94" customFormat="1" ht="14.25" x14ac:dyDescent="0.2">
      <c r="A430" s="31">
        <v>419</v>
      </c>
      <c r="B430" s="31">
        <v>0</v>
      </c>
      <c r="C430" s="78">
        <v>1</v>
      </c>
      <c r="D430" s="105" t="s">
        <v>455</v>
      </c>
      <c r="E430" s="31"/>
    </row>
    <row r="431" spans="1:5" s="94" customFormat="1" ht="14.25" x14ac:dyDescent="0.2">
      <c r="A431" s="31">
        <v>420</v>
      </c>
      <c r="B431" s="31">
        <v>0</v>
      </c>
      <c r="C431" s="78">
        <v>2</v>
      </c>
      <c r="D431" s="105" t="s">
        <v>456</v>
      </c>
      <c r="E431" s="31"/>
    </row>
    <row r="432" spans="1:5" s="94" customFormat="1" ht="14.25" x14ac:dyDescent="0.2">
      <c r="A432" s="31">
        <v>421</v>
      </c>
      <c r="B432" s="31">
        <v>0</v>
      </c>
      <c r="C432" s="78">
        <v>2</v>
      </c>
      <c r="D432" s="105" t="s">
        <v>457</v>
      </c>
      <c r="E432" s="31"/>
    </row>
    <row r="433" spans="1:5" s="94" customFormat="1" ht="14.25" x14ac:dyDescent="0.2">
      <c r="A433" s="31">
        <v>422</v>
      </c>
      <c r="B433" s="31">
        <v>0</v>
      </c>
      <c r="C433" s="78">
        <v>2</v>
      </c>
      <c r="D433" s="105" t="s">
        <v>458</v>
      </c>
      <c r="E433" s="31"/>
    </row>
    <row r="434" spans="1:5" s="94" customFormat="1" ht="14.25" x14ac:dyDescent="0.2">
      <c r="A434" s="31">
        <v>423</v>
      </c>
      <c r="B434" s="31">
        <v>0</v>
      </c>
      <c r="C434" s="78">
        <v>2</v>
      </c>
      <c r="D434" s="105" t="s">
        <v>459</v>
      </c>
      <c r="E434" s="31"/>
    </row>
    <row r="435" spans="1:5" s="94" customFormat="1" ht="14.25" x14ac:dyDescent="0.2">
      <c r="A435" s="31">
        <v>424</v>
      </c>
      <c r="B435" s="31">
        <v>0</v>
      </c>
      <c r="C435" s="78">
        <v>1</v>
      </c>
      <c r="D435" s="105" t="s">
        <v>460</v>
      </c>
      <c r="E435" s="31"/>
    </row>
    <row r="436" spans="1:5" s="94" customFormat="1" ht="45" x14ac:dyDescent="0.2">
      <c r="A436" s="31">
        <v>425</v>
      </c>
      <c r="B436" s="31">
        <v>0</v>
      </c>
      <c r="C436" s="78">
        <v>3</v>
      </c>
      <c r="D436" s="105" t="s">
        <v>461</v>
      </c>
      <c r="E436" s="31"/>
    </row>
    <row r="437" spans="1:5" s="94" customFormat="1" ht="14.25" x14ac:dyDescent="0.2">
      <c r="A437" s="31">
        <v>426</v>
      </c>
      <c r="B437" s="31">
        <v>0</v>
      </c>
      <c r="C437" s="78">
        <v>1</v>
      </c>
      <c r="D437" s="105" t="s">
        <v>462</v>
      </c>
      <c r="E437" s="31"/>
    </row>
    <row r="438" spans="1:5" s="94" customFormat="1" ht="33.75" x14ac:dyDescent="0.2">
      <c r="A438" s="31">
        <v>427</v>
      </c>
      <c r="B438" s="31">
        <v>0</v>
      </c>
      <c r="C438" s="78">
        <v>1</v>
      </c>
      <c r="D438" s="105" t="s">
        <v>463</v>
      </c>
      <c r="E438" s="31"/>
    </row>
    <row r="439" spans="1:5" s="94" customFormat="1" ht="14.25" x14ac:dyDescent="0.2">
      <c r="A439" s="31">
        <v>428</v>
      </c>
      <c r="B439" s="31">
        <v>0</v>
      </c>
      <c r="C439" s="78">
        <v>1</v>
      </c>
      <c r="D439" s="105" t="s">
        <v>464</v>
      </c>
      <c r="E439" s="31"/>
    </row>
    <row r="440" spans="1:5" s="94" customFormat="1" ht="33.75" x14ac:dyDescent="0.2">
      <c r="A440" s="31">
        <v>429</v>
      </c>
      <c r="B440" s="31">
        <v>0</v>
      </c>
      <c r="C440" s="78">
        <v>1</v>
      </c>
      <c r="D440" s="105" t="s">
        <v>465</v>
      </c>
      <c r="E440" s="31"/>
    </row>
    <row r="441" spans="1:5" s="94" customFormat="1" ht="14.25" x14ac:dyDescent="0.2">
      <c r="A441" s="31">
        <v>430</v>
      </c>
      <c r="B441" s="31">
        <v>0</v>
      </c>
      <c r="C441" s="78">
        <v>1</v>
      </c>
      <c r="D441" s="105" t="s">
        <v>466</v>
      </c>
      <c r="E441" s="31"/>
    </row>
    <row r="442" spans="1:5" s="94" customFormat="1" ht="14.25" x14ac:dyDescent="0.2">
      <c r="A442" s="31">
        <v>431</v>
      </c>
      <c r="B442" s="31">
        <v>0</v>
      </c>
      <c r="C442" s="78">
        <v>1</v>
      </c>
      <c r="D442" s="105" t="s">
        <v>467</v>
      </c>
      <c r="E442" s="31"/>
    </row>
    <row r="443" spans="1:5" s="94" customFormat="1" ht="22.5" x14ac:dyDescent="0.2">
      <c r="A443" s="31">
        <v>432</v>
      </c>
      <c r="B443" s="31">
        <v>0</v>
      </c>
      <c r="C443" s="78">
        <v>1</v>
      </c>
      <c r="D443" s="105" t="s">
        <v>468</v>
      </c>
      <c r="E443" s="31"/>
    </row>
    <row r="444" spans="1:5" s="94" customFormat="1" ht="14.25" x14ac:dyDescent="0.2">
      <c r="A444" s="31">
        <v>433</v>
      </c>
      <c r="B444" s="31">
        <v>0</v>
      </c>
      <c r="C444" s="78">
        <v>2</v>
      </c>
      <c r="D444" s="105" t="s">
        <v>469</v>
      </c>
      <c r="E444" s="31"/>
    </row>
    <row r="445" spans="1:5" s="94" customFormat="1" ht="33.75" x14ac:dyDescent="0.2">
      <c r="A445" s="31">
        <v>434</v>
      </c>
      <c r="B445" s="31">
        <v>0</v>
      </c>
      <c r="C445" s="78">
        <v>1</v>
      </c>
      <c r="D445" s="105" t="s">
        <v>470</v>
      </c>
      <c r="E445" s="31"/>
    </row>
    <row r="446" spans="1:5" s="94" customFormat="1" ht="14.25" x14ac:dyDescent="0.2">
      <c r="A446" s="31">
        <v>435</v>
      </c>
      <c r="B446" s="31">
        <v>0</v>
      </c>
      <c r="C446" s="78">
        <v>2</v>
      </c>
      <c r="D446" s="105" t="s">
        <v>471</v>
      </c>
      <c r="E446" s="31"/>
    </row>
    <row r="447" spans="1:5" s="94" customFormat="1" ht="14.25" x14ac:dyDescent="0.2">
      <c r="A447" s="31">
        <v>436</v>
      </c>
      <c r="B447" s="31">
        <v>0</v>
      </c>
      <c r="C447" s="78">
        <v>1</v>
      </c>
      <c r="D447" s="105" t="s">
        <v>472</v>
      </c>
      <c r="E447" s="31"/>
    </row>
    <row r="448" spans="1:5" s="94" customFormat="1" ht="14.25" x14ac:dyDescent="0.2">
      <c r="A448" s="31">
        <v>437</v>
      </c>
      <c r="B448" s="31">
        <v>0</v>
      </c>
      <c r="C448" s="78">
        <v>1</v>
      </c>
      <c r="D448" s="105" t="s">
        <v>473</v>
      </c>
      <c r="E448" s="31"/>
    </row>
    <row r="449" spans="1:5" s="94" customFormat="1" ht="22.5" x14ac:dyDescent="0.2">
      <c r="A449" s="31">
        <v>438</v>
      </c>
      <c r="B449" s="31">
        <v>0</v>
      </c>
      <c r="C449" s="78">
        <v>2</v>
      </c>
      <c r="D449" s="105" t="s">
        <v>474</v>
      </c>
      <c r="E449" s="31"/>
    </row>
    <row r="450" spans="1:5" s="94" customFormat="1" ht="33.75" x14ac:dyDescent="0.2">
      <c r="A450" s="31">
        <v>439</v>
      </c>
      <c r="B450" s="31">
        <v>0</v>
      </c>
      <c r="C450" s="78">
        <v>2</v>
      </c>
      <c r="D450" s="105" t="s">
        <v>475</v>
      </c>
      <c r="E450" s="31"/>
    </row>
    <row r="451" spans="1:5" s="94" customFormat="1" ht="14.25" x14ac:dyDescent="0.2">
      <c r="A451" s="31">
        <v>440</v>
      </c>
      <c r="B451" s="31">
        <v>0</v>
      </c>
      <c r="C451" s="78">
        <v>1</v>
      </c>
      <c r="D451" s="105" t="s">
        <v>476</v>
      </c>
      <c r="E451" s="31"/>
    </row>
    <row r="452" spans="1:5" s="94" customFormat="1" ht="14.25" x14ac:dyDescent="0.2">
      <c r="A452" s="31">
        <v>441</v>
      </c>
      <c r="B452" s="31">
        <v>0</v>
      </c>
      <c r="C452" s="78">
        <v>1</v>
      </c>
      <c r="D452" s="105" t="s">
        <v>477</v>
      </c>
      <c r="E452" s="31"/>
    </row>
    <row r="453" spans="1:5" s="94" customFormat="1" ht="14.25" x14ac:dyDescent="0.2">
      <c r="A453" s="31">
        <v>442</v>
      </c>
      <c r="B453" s="31">
        <v>0</v>
      </c>
      <c r="C453" s="78">
        <v>1</v>
      </c>
      <c r="D453" s="105" t="s">
        <v>478</v>
      </c>
      <c r="E453" s="31"/>
    </row>
    <row r="454" spans="1:5" s="94" customFormat="1" ht="14.25" x14ac:dyDescent="0.2">
      <c r="A454" s="31">
        <v>443</v>
      </c>
      <c r="B454" s="31">
        <v>0</v>
      </c>
      <c r="C454" s="78">
        <v>1</v>
      </c>
      <c r="D454" s="105" t="s">
        <v>479</v>
      </c>
      <c r="E454" s="31"/>
    </row>
    <row r="455" spans="1:5" s="94" customFormat="1" ht="22.5" x14ac:dyDescent="0.2">
      <c r="A455" s="31">
        <v>444</v>
      </c>
      <c r="B455" s="31">
        <v>0</v>
      </c>
      <c r="C455" s="78">
        <v>1</v>
      </c>
      <c r="D455" s="105" t="s">
        <v>480</v>
      </c>
      <c r="E455" s="31"/>
    </row>
    <row r="456" spans="1:5" s="94" customFormat="1" ht="22.5" x14ac:dyDescent="0.2">
      <c r="A456" s="31">
        <v>445</v>
      </c>
      <c r="B456" s="31">
        <v>0</v>
      </c>
      <c r="C456" s="78">
        <v>1</v>
      </c>
      <c r="D456" s="105" t="s">
        <v>481</v>
      </c>
      <c r="E456" s="31"/>
    </row>
    <row r="457" spans="1:5" s="94" customFormat="1" ht="14.25" x14ac:dyDescent="0.2">
      <c r="A457" s="31">
        <v>446</v>
      </c>
      <c r="B457" s="31">
        <v>0</v>
      </c>
      <c r="C457" s="78">
        <v>1</v>
      </c>
      <c r="D457" s="105" t="s">
        <v>482</v>
      </c>
      <c r="E457" s="31"/>
    </row>
    <row r="458" spans="1:5" s="94" customFormat="1" ht="14.25" x14ac:dyDescent="0.2">
      <c r="A458" s="31">
        <v>447</v>
      </c>
      <c r="B458" s="31">
        <v>0</v>
      </c>
      <c r="C458" s="78">
        <v>1</v>
      </c>
      <c r="D458" s="105" t="s">
        <v>483</v>
      </c>
      <c r="E458" s="31"/>
    </row>
    <row r="459" spans="1:5" s="94" customFormat="1" ht="14.25" x14ac:dyDescent="0.2">
      <c r="A459" s="31">
        <v>448</v>
      </c>
      <c r="B459" s="31">
        <v>0</v>
      </c>
      <c r="C459" s="78">
        <v>1</v>
      </c>
      <c r="D459" s="106" t="s">
        <v>484</v>
      </c>
      <c r="E459" s="31"/>
    </row>
    <row r="460" spans="1:5" s="94" customFormat="1" ht="14.25" x14ac:dyDescent="0.2">
      <c r="A460" s="31">
        <v>449</v>
      </c>
      <c r="B460" s="31">
        <v>0</v>
      </c>
      <c r="C460" s="78">
        <v>1</v>
      </c>
      <c r="D460" s="106" t="s">
        <v>485</v>
      </c>
      <c r="E460" s="31"/>
    </row>
    <row r="461" spans="1:5" s="94" customFormat="1" ht="102" x14ac:dyDescent="0.2">
      <c r="A461" s="31">
        <v>450</v>
      </c>
      <c r="B461" s="31">
        <v>0</v>
      </c>
      <c r="C461" s="78">
        <v>3</v>
      </c>
      <c r="D461" s="106" t="s">
        <v>486</v>
      </c>
      <c r="E461" s="31"/>
    </row>
    <row r="462" spans="1:5" s="94" customFormat="1" ht="89.25" x14ac:dyDescent="0.2">
      <c r="A462" s="31">
        <v>451</v>
      </c>
      <c r="B462" s="31">
        <v>0</v>
      </c>
      <c r="C462" s="78">
        <v>4</v>
      </c>
      <c r="D462" s="106" t="s">
        <v>487</v>
      </c>
      <c r="E462" s="31"/>
    </row>
    <row r="463" spans="1:5" s="94" customFormat="1" ht="14.25" x14ac:dyDescent="0.2">
      <c r="A463" s="31">
        <v>452</v>
      </c>
      <c r="B463" s="31">
        <v>0</v>
      </c>
      <c r="C463" s="78">
        <v>1</v>
      </c>
      <c r="D463" s="106" t="s">
        <v>488</v>
      </c>
      <c r="E463" s="31"/>
    </row>
    <row r="464" spans="1:5" s="94" customFormat="1" ht="25.5" x14ac:dyDescent="0.2">
      <c r="A464" s="31">
        <v>453</v>
      </c>
      <c r="B464" s="31">
        <v>0</v>
      </c>
      <c r="C464" s="78">
        <v>1</v>
      </c>
      <c r="D464" s="106" t="s">
        <v>489</v>
      </c>
      <c r="E464" s="31"/>
    </row>
    <row r="465" spans="1:5" s="94" customFormat="1" ht="25.5" x14ac:dyDescent="0.2">
      <c r="A465" s="31">
        <v>454</v>
      </c>
      <c r="B465" s="31">
        <v>0</v>
      </c>
      <c r="C465" s="78">
        <v>1</v>
      </c>
      <c r="D465" s="106" t="s">
        <v>490</v>
      </c>
      <c r="E465" s="31"/>
    </row>
    <row r="466" spans="1:5" s="94" customFormat="1" ht="14.25" x14ac:dyDescent="0.2">
      <c r="A466" s="31">
        <v>455</v>
      </c>
      <c r="B466" s="31">
        <v>0</v>
      </c>
      <c r="C466" s="78">
        <v>1</v>
      </c>
      <c r="D466" s="106" t="s">
        <v>491</v>
      </c>
      <c r="E466" s="31"/>
    </row>
    <row r="467" spans="1:5" s="94" customFormat="1" ht="14.25" x14ac:dyDescent="0.2">
      <c r="A467" s="31">
        <v>456</v>
      </c>
      <c r="B467" s="31">
        <v>0</v>
      </c>
      <c r="C467" s="78">
        <v>1</v>
      </c>
      <c r="D467" s="106" t="s">
        <v>492</v>
      </c>
      <c r="E467" s="31"/>
    </row>
    <row r="468" spans="1:5" s="94" customFormat="1" ht="14.25" x14ac:dyDescent="0.2">
      <c r="A468" s="31">
        <v>457</v>
      </c>
      <c r="B468" s="31">
        <v>0</v>
      </c>
      <c r="C468" s="78">
        <v>1</v>
      </c>
      <c r="D468" s="106" t="s">
        <v>493</v>
      </c>
      <c r="E468" s="31"/>
    </row>
    <row r="469" spans="1:5" s="94" customFormat="1" ht="25.5" x14ac:dyDescent="0.2">
      <c r="A469" s="31">
        <v>458</v>
      </c>
      <c r="B469" s="31">
        <v>0</v>
      </c>
      <c r="C469" s="78">
        <v>1</v>
      </c>
      <c r="D469" s="106" t="s">
        <v>494</v>
      </c>
      <c r="E469" s="31"/>
    </row>
    <row r="470" spans="1:5" s="94" customFormat="1" ht="25.5" x14ac:dyDescent="0.2">
      <c r="A470" s="31">
        <v>459</v>
      </c>
      <c r="B470" s="31">
        <v>0</v>
      </c>
      <c r="C470" s="78">
        <v>2</v>
      </c>
      <c r="D470" s="106" t="s">
        <v>495</v>
      </c>
      <c r="E470" s="31"/>
    </row>
    <row r="471" spans="1:5" s="94" customFormat="1" ht="14.25" x14ac:dyDescent="0.2">
      <c r="A471" s="31">
        <v>460</v>
      </c>
      <c r="B471" s="31">
        <v>0</v>
      </c>
      <c r="C471" s="78">
        <v>2</v>
      </c>
      <c r="D471" s="106" t="s">
        <v>496</v>
      </c>
      <c r="E471" s="31"/>
    </row>
    <row r="472" spans="1:5" s="94" customFormat="1" ht="14.25" x14ac:dyDescent="0.2">
      <c r="A472" s="31">
        <v>461</v>
      </c>
      <c r="B472" s="31">
        <v>0</v>
      </c>
      <c r="C472" s="78">
        <v>2</v>
      </c>
      <c r="D472" s="106" t="s">
        <v>497</v>
      </c>
      <c r="E472" s="31"/>
    </row>
    <row r="473" spans="1:5" s="94" customFormat="1" ht="14.25" x14ac:dyDescent="0.2">
      <c r="A473" s="31">
        <v>462</v>
      </c>
      <c r="B473" s="31">
        <v>0</v>
      </c>
      <c r="C473" s="78">
        <v>1</v>
      </c>
      <c r="D473" s="106" t="s">
        <v>498</v>
      </c>
      <c r="E473" s="31"/>
    </row>
    <row r="474" spans="1:5" s="94" customFormat="1" ht="25.5" x14ac:dyDescent="0.2">
      <c r="A474" s="31">
        <v>463</v>
      </c>
      <c r="B474" s="31">
        <v>0</v>
      </c>
      <c r="C474" s="78">
        <v>4</v>
      </c>
      <c r="D474" s="106" t="s">
        <v>499</v>
      </c>
      <c r="E474" s="31"/>
    </row>
    <row r="475" spans="1:5" s="94" customFormat="1" ht="25.5" x14ac:dyDescent="0.2">
      <c r="A475" s="31">
        <v>464</v>
      </c>
      <c r="B475" s="31">
        <v>0</v>
      </c>
      <c r="C475" s="78">
        <v>1</v>
      </c>
      <c r="D475" s="106" t="s">
        <v>500</v>
      </c>
      <c r="E475" s="31"/>
    </row>
    <row r="476" spans="1:5" s="94" customFormat="1" ht="25.5" x14ac:dyDescent="0.2">
      <c r="A476" s="31">
        <v>465</v>
      </c>
      <c r="B476" s="31">
        <v>0</v>
      </c>
      <c r="C476" s="78">
        <v>1</v>
      </c>
      <c r="D476" s="106" t="s">
        <v>501</v>
      </c>
      <c r="E476" s="31"/>
    </row>
    <row r="477" spans="1:5" s="94" customFormat="1" ht="14.25" x14ac:dyDescent="0.2">
      <c r="A477" s="31">
        <v>466</v>
      </c>
      <c r="B477" s="31">
        <v>0</v>
      </c>
      <c r="C477" s="78">
        <v>1</v>
      </c>
      <c r="D477" s="106" t="s">
        <v>502</v>
      </c>
      <c r="E477" s="31"/>
    </row>
    <row r="478" spans="1:5" s="94" customFormat="1" ht="25.5" x14ac:dyDescent="0.2">
      <c r="A478" s="31">
        <v>467</v>
      </c>
      <c r="B478" s="31">
        <v>0</v>
      </c>
      <c r="C478" s="78">
        <v>1</v>
      </c>
      <c r="D478" s="106" t="s">
        <v>503</v>
      </c>
      <c r="E478" s="31"/>
    </row>
    <row r="479" spans="1:5" s="94" customFormat="1" ht="14.25" x14ac:dyDescent="0.2">
      <c r="A479" s="31">
        <v>468</v>
      </c>
      <c r="B479" s="31">
        <v>0</v>
      </c>
      <c r="C479" s="78">
        <v>1</v>
      </c>
      <c r="D479" s="106" t="s">
        <v>504</v>
      </c>
      <c r="E479" s="31"/>
    </row>
    <row r="480" spans="1:5" s="94" customFormat="1" ht="25.5" x14ac:dyDescent="0.2">
      <c r="A480" s="31">
        <v>469</v>
      </c>
      <c r="B480" s="31">
        <v>0</v>
      </c>
      <c r="C480" s="78">
        <v>1</v>
      </c>
      <c r="D480" s="106" t="s">
        <v>505</v>
      </c>
      <c r="E480" s="31"/>
    </row>
    <row r="481" spans="1:5" s="94" customFormat="1" ht="14.25" x14ac:dyDescent="0.2">
      <c r="A481" s="31">
        <v>470</v>
      </c>
      <c r="B481" s="31">
        <v>0</v>
      </c>
      <c r="C481" s="78">
        <v>1</v>
      </c>
      <c r="D481" s="106" t="s">
        <v>506</v>
      </c>
      <c r="E481" s="31"/>
    </row>
    <row r="482" spans="1:5" s="94" customFormat="1" ht="14.25" x14ac:dyDescent="0.2">
      <c r="A482" s="31">
        <v>471</v>
      </c>
      <c r="B482" s="31">
        <v>0</v>
      </c>
      <c r="C482" s="78">
        <v>1</v>
      </c>
      <c r="D482" s="106" t="s">
        <v>507</v>
      </c>
      <c r="E482" s="31"/>
    </row>
    <row r="483" spans="1:5" s="94" customFormat="1" ht="25.5" x14ac:dyDescent="0.2">
      <c r="A483" s="31">
        <v>472</v>
      </c>
      <c r="B483" s="31">
        <v>0</v>
      </c>
      <c r="C483" s="78">
        <v>2</v>
      </c>
      <c r="D483" s="106" t="s">
        <v>508</v>
      </c>
      <c r="E483" s="31"/>
    </row>
    <row r="484" spans="1:5" s="94" customFormat="1" ht="25.5" x14ac:dyDescent="0.2">
      <c r="A484" s="31">
        <v>473</v>
      </c>
      <c r="B484" s="31">
        <v>0</v>
      </c>
      <c r="C484" s="78">
        <v>1</v>
      </c>
      <c r="D484" s="106" t="s">
        <v>509</v>
      </c>
      <c r="E484" s="31"/>
    </row>
    <row r="485" spans="1:5" s="94" customFormat="1" ht="14.25" x14ac:dyDescent="0.2">
      <c r="A485" s="31">
        <v>474</v>
      </c>
      <c r="B485" s="31">
        <v>0</v>
      </c>
      <c r="C485" s="78">
        <v>1</v>
      </c>
      <c r="D485" s="106" t="s">
        <v>510</v>
      </c>
      <c r="E485" s="31"/>
    </row>
    <row r="486" spans="1:5" s="94" customFormat="1" ht="14.25" x14ac:dyDescent="0.2">
      <c r="A486" s="31">
        <v>475</v>
      </c>
      <c r="B486" s="31">
        <v>0</v>
      </c>
      <c r="C486" s="78">
        <v>1</v>
      </c>
      <c r="D486" s="106" t="s">
        <v>511</v>
      </c>
      <c r="E486" s="31"/>
    </row>
    <row r="487" spans="1:5" s="94" customFormat="1" ht="25.5" x14ac:dyDescent="0.2">
      <c r="A487" s="31">
        <v>476</v>
      </c>
      <c r="B487" s="31">
        <v>0</v>
      </c>
      <c r="C487" s="78">
        <v>1</v>
      </c>
      <c r="D487" s="106" t="s">
        <v>512</v>
      </c>
      <c r="E487" s="31"/>
    </row>
    <row r="488" spans="1:5" s="94" customFormat="1" ht="14.25" x14ac:dyDescent="0.2">
      <c r="A488" s="31">
        <v>477</v>
      </c>
      <c r="B488" s="31">
        <v>0</v>
      </c>
      <c r="C488" s="78">
        <v>1</v>
      </c>
      <c r="D488" s="106" t="s">
        <v>513</v>
      </c>
      <c r="E488" s="31"/>
    </row>
    <row r="489" spans="1:5" s="94" customFormat="1" ht="14.25" x14ac:dyDescent="0.2">
      <c r="A489" s="31">
        <v>478</v>
      </c>
      <c r="B489" s="31">
        <v>0</v>
      </c>
      <c r="C489" s="78">
        <v>1</v>
      </c>
      <c r="D489" s="106" t="s">
        <v>514</v>
      </c>
      <c r="E489" s="31"/>
    </row>
    <row r="490" spans="1:5" s="94" customFormat="1" ht="14.25" x14ac:dyDescent="0.2">
      <c r="A490" s="31">
        <v>479</v>
      </c>
      <c r="B490" s="31">
        <v>0</v>
      </c>
      <c r="C490" s="78">
        <v>1</v>
      </c>
      <c r="D490" s="106" t="s">
        <v>515</v>
      </c>
      <c r="E490" s="31"/>
    </row>
    <row r="491" spans="1:5" s="94" customFormat="1" ht="76.5" x14ac:dyDescent="0.2">
      <c r="A491" s="31">
        <v>480</v>
      </c>
      <c r="B491" s="31">
        <v>0</v>
      </c>
      <c r="C491" s="78">
        <v>1</v>
      </c>
      <c r="D491" s="106" t="s">
        <v>516</v>
      </c>
      <c r="E491" s="31"/>
    </row>
    <row r="492" spans="1:5" s="94" customFormat="1" ht="38.25" x14ac:dyDescent="0.2">
      <c r="A492" s="31">
        <v>481</v>
      </c>
      <c r="B492" s="31">
        <v>0</v>
      </c>
      <c r="C492" s="78">
        <v>50</v>
      </c>
      <c r="D492" s="106" t="s">
        <v>517</v>
      </c>
      <c r="E492" s="31"/>
    </row>
    <row r="493" spans="1:5" s="94" customFormat="1" ht="38.25" x14ac:dyDescent="0.2">
      <c r="A493" s="31">
        <v>482</v>
      </c>
      <c r="B493" s="31">
        <v>0</v>
      </c>
      <c r="C493" s="78">
        <v>10</v>
      </c>
      <c r="D493" s="106" t="s">
        <v>518</v>
      </c>
      <c r="E493" s="31"/>
    </row>
    <row r="494" spans="1:5" s="94" customFormat="1" ht="38.25" x14ac:dyDescent="0.2">
      <c r="A494" s="31">
        <v>483</v>
      </c>
      <c r="B494" s="31">
        <v>0</v>
      </c>
      <c r="C494" s="78">
        <v>10</v>
      </c>
      <c r="D494" s="106" t="s">
        <v>519</v>
      </c>
      <c r="E494" s="31"/>
    </row>
    <row r="495" spans="1:5" s="94" customFormat="1" ht="51" x14ac:dyDescent="0.2">
      <c r="A495" s="31">
        <v>484</v>
      </c>
      <c r="B495" s="31">
        <v>0</v>
      </c>
      <c r="C495" s="78">
        <v>1</v>
      </c>
      <c r="D495" s="106" t="s">
        <v>520</v>
      </c>
      <c r="E495" s="31"/>
    </row>
    <row r="496" spans="1:5" s="94" customFormat="1" ht="14.25" x14ac:dyDescent="0.2">
      <c r="A496" s="31">
        <v>485</v>
      </c>
      <c r="B496" s="31">
        <v>0</v>
      </c>
      <c r="C496" s="78">
        <v>1</v>
      </c>
      <c r="D496" s="106" t="s">
        <v>521</v>
      </c>
      <c r="E496" s="31"/>
    </row>
    <row r="497" spans="1:5" s="94" customFormat="1" ht="25.5" x14ac:dyDescent="0.2">
      <c r="A497" s="31">
        <v>486</v>
      </c>
      <c r="B497" s="31">
        <v>0</v>
      </c>
      <c r="C497" s="78">
        <v>4</v>
      </c>
      <c r="D497" s="106" t="s">
        <v>522</v>
      </c>
      <c r="E497" s="31"/>
    </row>
    <row r="498" spans="1:5" s="94" customFormat="1" ht="51" x14ac:dyDescent="0.2">
      <c r="A498" s="31">
        <v>487</v>
      </c>
      <c r="B498" s="31">
        <v>0</v>
      </c>
      <c r="C498" s="78">
        <v>1</v>
      </c>
      <c r="D498" s="106" t="s">
        <v>523</v>
      </c>
      <c r="E498" s="31"/>
    </row>
    <row r="499" spans="1:5" s="94" customFormat="1" ht="76.5" x14ac:dyDescent="0.2">
      <c r="A499" s="31">
        <v>488</v>
      </c>
      <c r="B499" s="31">
        <v>0</v>
      </c>
      <c r="C499" s="78">
        <v>1</v>
      </c>
      <c r="D499" s="106" t="s">
        <v>524</v>
      </c>
      <c r="E499" s="31"/>
    </row>
    <row r="500" spans="1:5" s="94" customFormat="1" ht="242.25" x14ac:dyDescent="0.2">
      <c r="A500" s="31">
        <v>489</v>
      </c>
      <c r="B500" s="31">
        <v>0</v>
      </c>
      <c r="C500" s="78">
        <v>1</v>
      </c>
      <c r="D500" s="106" t="s">
        <v>525</v>
      </c>
      <c r="E500" s="31"/>
    </row>
    <row r="501" spans="1:5" s="94" customFormat="1" ht="38.25" x14ac:dyDescent="0.2">
      <c r="A501" s="31">
        <v>490</v>
      </c>
      <c r="B501" s="31">
        <v>0</v>
      </c>
      <c r="C501" s="78">
        <v>10</v>
      </c>
      <c r="D501" s="106" t="s">
        <v>526</v>
      </c>
      <c r="E501" s="31"/>
    </row>
    <row r="502" spans="1:5" s="94" customFormat="1" ht="14.25" x14ac:dyDescent="0.2">
      <c r="A502" s="31">
        <v>491</v>
      </c>
      <c r="B502" s="31">
        <v>0</v>
      </c>
      <c r="C502" s="78">
        <v>1</v>
      </c>
      <c r="D502" s="106" t="s">
        <v>527</v>
      </c>
      <c r="E502" s="31"/>
    </row>
    <row r="503" spans="1:5" s="94" customFormat="1" ht="14.25" x14ac:dyDescent="0.2">
      <c r="A503" s="31">
        <v>492</v>
      </c>
      <c r="B503" s="31">
        <v>0</v>
      </c>
      <c r="C503" s="78">
        <v>1</v>
      </c>
      <c r="D503" s="106" t="s">
        <v>528</v>
      </c>
      <c r="E503" s="31"/>
    </row>
    <row r="504" spans="1:5" s="94" customFormat="1" ht="14.25" x14ac:dyDescent="0.2">
      <c r="A504" s="31">
        <v>493</v>
      </c>
      <c r="B504" s="31">
        <v>0</v>
      </c>
      <c r="C504" s="78">
        <v>1</v>
      </c>
      <c r="D504" s="106" t="s">
        <v>529</v>
      </c>
      <c r="E504" s="31"/>
    </row>
    <row r="505" spans="1:5" s="94" customFormat="1" ht="25.5" x14ac:dyDescent="0.2">
      <c r="A505" s="31">
        <v>494</v>
      </c>
      <c r="B505" s="31">
        <v>0</v>
      </c>
      <c r="C505" s="78">
        <v>1</v>
      </c>
      <c r="D505" s="106" t="s">
        <v>530</v>
      </c>
      <c r="E505" s="31"/>
    </row>
    <row r="506" spans="1:5" s="94" customFormat="1" ht="38.25" x14ac:dyDescent="0.2">
      <c r="A506" s="31">
        <v>495</v>
      </c>
      <c r="B506" s="31">
        <v>0</v>
      </c>
      <c r="C506" s="78">
        <v>2</v>
      </c>
      <c r="D506" s="106" t="s">
        <v>531</v>
      </c>
      <c r="E506" s="31"/>
    </row>
    <row r="507" spans="1:5" s="94" customFormat="1" ht="14.25" x14ac:dyDescent="0.2">
      <c r="A507" s="31">
        <v>496</v>
      </c>
      <c r="B507" s="31">
        <v>0</v>
      </c>
      <c r="C507" s="78">
        <v>1</v>
      </c>
      <c r="D507" s="106" t="s">
        <v>532</v>
      </c>
      <c r="E507" s="31"/>
    </row>
    <row r="508" spans="1:5" s="94" customFormat="1" ht="89.25" x14ac:dyDescent="0.2">
      <c r="A508" s="31">
        <v>497</v>
      </c>
      <c r="B508" s="31">
        <v>0</v>
      </c>
      <c r="C508" s="78">
        <v>2</v>
      </c>
      <c r="D508" s="106" t="s">
        <v>533</v>
      </c>
      <c r="E508" s="31"/>
    </row>
    <row r="509" spans="1:5" s="94" customFormat="1" ht="38.25" x14ac:dyDescent="0.2">
      <c r="A509" s="31">
        <v>498</v>
      </c>
      <c r="B509" s="31">
        <v>0</v>
      </c>
      <c r="C509" s="78">
        <v>1</v>
      </c>
      <c r="D509" s="106" t="s">
        <v>534</v>
      </c>
      <c r="E509" s="31"/>
    </row>
    <row r="510" spans="1:5" s="94" customFormat="1" ht="14.25" x14ac:dyDescent="0.2">
      <c r="A510" s="31">
        <v>499</v>
      </c>
      <c r="B510" s="31">
        <v>0</v>
      </c>
      <c r="C510" s="78">
        <v>1</v>
      </c>
      <c r="D510" s="106" t="s">
        <v>535</v>
      </c>
      <c r="E510" s="31"/>
    </row>
    <row r="511" spans="1:5" s="94" customFormat="1" ht="25.5" x14ac:dyDescent="0.2">
      <c r="A511" s="31">
        <v>500</v>
      </c>
      <c r="B511" s="95">
        <v>3086</v>
      </c>
      <c r="C511" s="31">
        <v>5</v>
      </c>
      <c r="D511" s="106" t="s">
        <v>536</v>
      </c>
      <c r="E511" s="31"/>
    </row>
    <row r="512" spans="1:5" s="94" customFormat="1" x14ac:dyDescent="0.2">
      <c r="A512" s="31">
        <v>501</v>
      </c>
      <c r="B512" s="95">
        <v>3291</v>
      </c>
      <c r="C512" s="31">
        <v>900</v>
      </c>
      <c r="D512" s="106" t="s">
        <v>537</v>
      </c>
      <c r="E512" s="31"/>
    </row>
    <row r="513" spans="1:5" s="94" customFormat="1" x14ac:dyDescent="0.2">
      <c r="A513" s="31">
        <v>502</v>
      </c>
      <c r="B513" s="95">
        <v>3325</v>
      </c>
      <c r="C513" s="31">
        <v>1</v>
      </c>
      <c r="D513" s="106" t="s">
        <v>538</v>
      </c>
      <c r="E513" s="31"/>
    </row>
    <row r="514" spans="1:5" s="94" customFormat="1" x14ac:dyDescent="0.2">
      <c r="A514" s="31">
        <v>503</v>
      </c>
      <c r="B514" s="95">
        <v>3349</v>
      </c>
      <c r="C514" s="31">
        <v>12</v>
      </c>
      <c r="D514" s="106" t="s">
        <v>539</v>
      </c>
      <c r="E514" s="31"/>
    </row>
    <row r="515" spans="1:5" s="94" customFormat="1" x14ac:dyDescent="0.2">
      <c r="A515" s="31">
        <v>504</v>
      </c>
      <c r="B515" s="95">
        <v>3391</v>
      </c>
      <c r="C515" s="31">
        <v>52</v>
      </c>
      <c r="D515" s="106" t="s">
        <v>540</v>
      </c>
      <c r="E515" s="31"/>
    </row>
    <row r="516" spans="1:5" s="94" customFormat="1" x14ac:dyDescent="0.2">
      <c r="A516" s="31">
        <v>505</v>
      </c>
      <c r="B516" s="95">
        <v>3528</v>
      </c>
      <c r="C516" s="31">
        <v>9</v>
      </c>
      <c r="D516" s="106" t="s">
        <v>541</v>
      </c>
      <c r="E516" s="31"/>
    </row>
    <row r="517" spans="1:5" s="94" customFormat="1" x14ac:dyDescent="0.2">
      <c r="A517" s="31">
        <v>506</v>
      </c>
      <c r="B517" s="95">
        <v>3555</v>
      </c>
      <c r="C517" s="31">
        <v>15</v>
      </c>
      <c r="D517" s="106" t="s">
        <v>542</v>
      </c>
      <c r="E517" s="31"/>
    </row>
    <row r="518" spans="1:5" s="94" customFormat="1" x14ac:dyDescent="0.2">
      <c r="A518" s="31">
        <v>507</v>
      </c>
      <c r="B518" s="95">
        <v>3581</v>
      </c>
      <c r="C518" s="31">
        <v>4</v>
      </c>
      <c r="D518" s="106" t="s">
        <v>543</v>
      </c>
      <c r="E518" s="31"/>
    </row>
    <row r="519" spans="1:5" s="94" customFormat="1" x14ac:dyDescent="0.2">
      <c r="A519" s="31">
        <v>508</v>
      </c>
      <c r="B519" s="95">
        <v>3730</v>
      </c>
      <c r="C519" s="31">
        <v>1</v>
      </c>
      <c r="D519" s="106" t="s">
        <v>544</v>
      </c>
      <c r="E519" s="31"/>
    </row>
    <row r="520" spans="1:5" s="94" customFormat="1" ht="25.5" x14ac:dyDescent="0.2">
      <c r="A520" s="31">
        <v>509</v>
      </c>
      <c r="B520" s="95">
        <v>3988</v>
      </c>
      <c r="C520" s="31">
        <v>20</v>
      </c>
      <c r="D520" s="106" t="s">
        <v>962</v>
      </c>
      <c r="E520" s="31"/>
    </row>
    <row r="521" spans="1:5" s="94" customFormat="1" x14ac:dyDescent="0.2">
      <c r="A521" s="31">
        <v>510</v>
      </c>
      <c r="B521" s="95">
        <v>4141</v>
      </c>
      <c r="C521" s="31">
        <v>36</v>
      </c>
      <c r="D521" s="106" t="s">
        <v>546</v>
      </c>
      <c r="E521" s="31"/>
    </row>
    <row r="522" spans="1:5" s="94" customFormat="1" x14ac:dyDescent="0.2">
      <c r="A522" s="31">
        <v>511</v>
      </c>
      <c r="B522" s="95">
        <v>6580</v>
      </c>
      <c r="C522" s="31">
        <v>2</v>
      </c>
      <c r="D522" s="106" t="s">
        <v>547</v>
      </c>
      <c r="E522" s="31"/>
    </row>
    <row r="523" spans="1:5" s="94" customFormat="1" x14ac:dyDescent="0.2">
      <c r="A523" s="31">
        <v>512</v>
      </c>
      <c r="B523" s="95">
        <v>6586</v>
      </c>
      <c r="C523" s="31">
        <v>2</v>
      </c>
      <c r="D523" s="106" t="s">
        <v>548</v>
      </c>
      <c r="E523" s="31"/>
    </row>
    <row r="524" spans="1:5" s="94" customFormat="1" x14ac:dyDescent="0.2">
      <c r="A524" s="31">
        <v>513</v>
      </c>
      <c r="B524" s="95">
        <v>6632</v>
      </c>
      <c r="C524" s="31">
        <v>20</v>
      </c>
      <c r="D524" s="106" t="s">
        <v>963</v>
      </c>
      <c r="E524" s="31"/>
    </row>
    <row r="525" spans="1:5" s="94" customFormat="1" ht="25.5" x14ac:dyDescent="0.2">
      <c r="A525" s="31">
        <v>514</v>
      </c>
      <c r="B525" s="95">
        <v>6636</v>
      </c>
      <c r="C525" s="31">
        <v>43</v>
      </c>
      <c r="D525" s="106" t="s">
        <v>551</v>
      </c>
      <c r="E525" s="31"/>
    </row>
    <row r="526" spans="1:5" s="94" customFormat="1" x14ac:dyDescent="0.2">
      <c r="A526" s="31">
        <v>515</v>
      </c>
      <c r="B526" s="95">
        <v>6642</v>
      </c>
      <c r="C526" s="31">
        <v>3</v>
      </c>
      <c r="D526" s="106" t="s">
        <v>553</v>
      </c>
      <c r="E526" s="31"/>
    </row>
    <row r="527" spans="1:5" s="94" customFormat="1" x14ac:dyDescent="0.2">
      <c r="A527" s="31">
        <v>516</v>
      </c>
      <c r="B527" s="95">
        <v>6645</v>
      </c>
      <c r="C527" s="31">
        <v>24</v>
      </c>
      <c r="D527" s="106" t="s">
        <v>554</v>
      </c>
      <c r="E527" s="31"/>
    </row>
    <row r="528" spans="1:5" s="94" customFormat="1" x14ac:dyDescent="0.2">
      <c r="A528" s="31">
        <v>517</v>
      </c>
      <c r="B528" s="95">
        <v>6655</v>
      </c>
      <c r="C528" s="31">
        <v>4</v>
      </c>
      <c r="D528" s="106" t="s">
        <v>555</v>
      </c>
      <c r="E528" s="31"/>
    </row>
    <row r="529" spans="1:5" s="94" customFormat="1" x14ac:dyDescent="0.2">
      <c r="A529" s="31">
        <v>518</v>
      </c>
      <c r="B529" s="95">
        <v>6699</v>
      </c>
      <c r="C529" s="31">
        <v>5</v>
      </c>
      <c r="D529" s="106" t="s">
        <v>556</v>
      </c>
      <c r="E529" s="31"/>
    </row>
    <row r="530" spans="1:5" s="94" customFormat="1" ht="25.5" x14ac:dyDescent="0.2">
      <c r="A530" s="31">
        <v>519</v>
      </c>
      <c r="B530" s="95">
        <v>6700</v>
      </c>
      <c r="C530" s="31">
        <v>1</v>
      </c>
      <c r="D530" s="106" t="s">
        <v>557</v>
      </c>
      <c r="E530" s="31"/>
    </row>
    <row r="531" spans="1:5" s="94" customFormat="1" x14ac:dyDescent="0.2">
      <c r="A531" s="31">
        <v>520</v>
      </c>
      <c r="B531" s="95">
        <v>6702</v>
      </c>
      <c r="C531" s="31">
        <v>2</v>
      </c>
      <c r="D531" s="106" t="s">
        <v>558</v>
      </c>
      <c r="E531" s="31"/>
    </row>
    <row r="532" spans="1:5" s="94" customFormat="1" x14ac:dyDescent="0.2">
      <c r="A532" s="31">
        <v>521</v>
      </c>
      <c r="B532" s="95">
        <v>6705</v>
      </c>
      <c r="C532" s="31">
        <v>81</v>
      </c>
      <c r="D532" s="106" t="s">
        <v>559</v>
      </c>
      <c r="E532" s="31"/>
    </row>
    <row r="533" spans="1:5" s="94" customFormat="1" x14ac:dyDescent="0.2">
      <c r="A533" s="31">
        <v>522</v>
      </c>
      <c r="B533" s="95">
        <v>6708</v>
      </c>
      <c r="C533" s="31">
        <v>10</v>
      </c>
      <c r="D533" s="106" t="s">
        <v>560</v>
      </c>
      <c r="E533" s="31"/>
    </row>
    <row r="534" spans="1:5" s="94" customFormat="1" x14ac:dyDescent="0.2">
      <c r="A534" s="31">
        <v>523</v>
      </c>
      <c r="B534" s="95">
        <v>6788</v>
      </c>
      <c r="C534" s="31">
        <v>30</v>
      </c>
      <c r="D534" s="106" t="s">
        <v>566</v>
      </c>
      <c r="E534" s="31"/>
    </row>
    <row r="535" spans="1:5" s="94" customFormat="1" x14ac:dyDescent="0.2">
      <c r="A535" s="31">
        <v>524</v>
      </c>
      <c r="B535" s="95">
        <v>6795</v>
      </c>
      <c r="C535" s="31">
        <v>15</v>
      </c>
      <c r="D535" s="106" t="s">
        <v>567</v>
      </c>
      <c r="E535" s="31"/>
    </row>
    <row r="536" spans="1:5" s="94" customFormat="1" x14ac:dyDescent="0.2">
      <c r="A536" s="31">
        <v>525</v>
      </c>
      <c r="B536" s="95">
        <v>6796</v>
      </c>
      <c r="C536" s="31">
        <v>2</v>
      </c>
      <c r="D536" s="106" t="s">
        <v>964</v>
      </c>
      <c r="E536" s="31"/>
    </row>
    <row r="537" spans="1:5" s="94" customFormat="1" ht="25.5" x14ac:dyDescent="0.2">
      <c r="A537" s="31">
        <v>526</v>
      </c>
      <c r="B537" s="95">
        <v>6884</v>
      </c>
      <c r="C537" s="31">
        <v>38</v>
      </c>
      <c r="D537" s="106" t="s">
        <v>965</v>
      </c>
      <c r="E537" s="31"/>
    </row>
    <row r="538" spans="1:5" s="94" customFormat="1" ht="25.5" x14ac:dyDescent="0.2">
      <c r="A538" s="31">
        <v>527</v>
      </c>
      <c r="B538" s="95">
        <v>6940</v>
      </c>
      <c r="C538" s="31">
        <v>26</v>
      </c>
      <c r="D538" s="106" t="s">
        <v>966</v>
      </c>
      <c r="E538" s="31"/>
    </row>
    <row r="539" spans="1:5" s="94" customFormat="1" x14ac:dyDescent="0.2">
      <c r="A539" s="31">
        <v>528</v>
      </c>
      <c r="B539" s="95">
        <v>6946</v>
      </c>
      <c r="C539" s="31">
        <v>40</v>
      </c>
      <c r="D539" s="106" t="s">
        <v>573</v>
      </c>
      <c r="E539" s="31"/>
    </row>
    <row r="540" spans="1:5" s="94" customFormat="1" x14ac:dyDescent="0.2">
      <c r="A540" s="31">
        <v>529</v>
      </c>
      <c r="B540" s="95">
        <v>6948</v>
      </c>
      <c r="C540" s="31">
        <v>5</v>
      </c>
      <c r="D540" s="106" t="s">
        <v>967</v>
      </c>
      <c r="E540" s="31"/>
    </row>
    <row r="541" spans="1:5" s="94" customFormat="1" x14ac:dyDescent="0.2">
      <c r="A541" s="31">
        <v>530</v>
      </c>
      <c r="B541" s="95">
        <v>7099</v>
      </c>
      <c r="C541" s="31">
        <v>22</v>
      </c>
      <c r="D541" s="106" t="s">
        <v>580</v>
      </c>
      <c r="E541" s="31"/>
    </row>
    <row r="542" spans="1:5" s="94" customFormat="1" x14ac:dyDescent="0.2">
      <c r="A542" s="31">
        <v>531</v>
      </c>
      <c r="B542" s="95">
        <v>7104</v>
      </c>
      <c r="C542" s="31">
        <v>15</v>
      </c>
      <c r="D542" s="106" t="s">
        <v>581</v>
      </c>
      <c r="E542" s="31"/>
    </row>
    <row r="543" spans="1:5" s="94" customFormat="1" ht="25.5" x14ac:dyDescent="0.2">
      <c r="A543" s="31">
        <v>532</v>
      </c>
      <c r="B543" s="95">
        <v>7112</v>
      </c>
      <c r="C543" s="31">
        <v>4</v>
      </c>
      <c r="D543" s="106" t="s">
        <v>968</v>
      </c>
      <c r="E543" s="31"/>
    </row>
    <row r="544" spans="1:5" s="94" customFormat="1" ht="25.5" x14ac:dyDescent="0.2">
      <c r="A544" s="31">
        <v>533</v>
      </c>
      <c r="B544" s="95">
        <v>7157</v>
      </c>
      <c r="C544" s="31">
        <v>4</v>
      </c>
      <c r="D544" s="106" t="s">
        <v>583</v>
      </c>
      <c r="E544" s="31"/>
    </row>
    <row r="545" spans="1:5" s="94" customFormat="1" x14ac:dyDescent="0.2">
      <c r="A545" s="31">
        <v>534</v>
      </c>
      <c r="B545" s="95">
        <v>7194</v>
      </c>
      <c r="C545" s="31">
        <v>12</v>
      </c>
      <c r="D545" s="106" t="s">
        <v>586</v>
      </c>
      <c r="E545" s="31"/>
    </row>
    <row r="546" spans="1:5" s="94" customFormat="1" x14ac:dyDescent="0.2">
      <c r="A546" s="31">
        <v>535</v>
      </c>
      <c r="B546" s="95">
        <v>7200</v>
      </c>
      <c r="C546" s="31">
        <v>12</v>
      </c>
      <c r="D546" s="106" t="s">
        <v>587</v>
      </c>
      <c r="E546" s="31"/>
    </row>
    <row r="547" spans="1:5" s="94" customFormat="1" x14ac:dyDescent="0.2">
      <c r="A547" s="31">
        <v>536</v>
      </c>
      <c r="B547" s="95">
        <v>7203</v>
      </c>
      <c r="C547" s="31">
        <v>61</v>
      </c>
      <c r="D547" s="106" t="s">
        <v>588</v>
      </c>
      <c r="E547" s="31"/>
    </row>
    <row r="548" spans="1:5" s="94" customFormat="1" x14ac:dyDescent="0.2">
      <c r="A548" s="31">
        <v>537</v>
      </c>
      <c r="B548" s="95">
        <v>7211</v>
      </c>
      <c r="C548" s="31">
        <v>10</v>
      </c>
      <c r="D548" s="106" t="s">
        <v>589</v>
      </c>
      <c r="E548" s="31"/>
    </row>
    <row r="549" spans="1:5" s="94" customFormat="1" ht="25.5" x14ac:dyDescent="0.2">
      <c r="A549" s="31">
        <v>538</v>
      </c>
      <c r="B549" s="95">
        <v>7214</v>
      </c>
      <c r="C549" s="31">
        <v>35</v>
      </c>
      <c r="D549" s="106" t="s">
        <v>590</v>
      </c>
      <c r="E549" s="31"/>
    </row>
    <row r="550" spans="1:5" s="94" customFormat="1" x14ac:dyDescent="0.2">
      <c r="A550" s="31">
        <v>539</v>
      </c>
      <c r="B550" s="95">
        <v>7259</v>
      </c>
      <c r="C550" s="31">
        <v>50</v>
      </c>
      <c r="D550" s="106" t="s">
        <v>591</v>
      </c>
      <c r="E550" s="31"/>
    </row>
    <row r="551" spans="1:5" s="94" customFormat="1" x14ac:dyDescent="0.2">
      <c r="A551" s="31">
        <v>540</v>
      </c>
      <c r="B551" s="95">
        <v>7375</v>
      </c>
      <c r="C551" s="31">
        <v>10</v>
      </c>
      <c r="D551" s="106" t="s">
        <v>592</v>
      </c>
      <c r="E551" s="31"/>
    </row>
    <row r="552" spans="1:5" s="94" customFormat="1" x14ac:dyDescent="0.2">
      <c r="A552" s="31">
        <v>541</v>
      </c>
      <c r="B552" s="95">
        <v>7626</v>
      </c>
      <c r="C552" s="31">
        <v>38</v>
      </c>
      <c r="D552" s="106" t="s">
        <v>593</v>
      </c>
      <c r="E552" s="31"/>
    </row>
    <row r="553" spans="1:5" s="94" customFormat="1" x14ac:dyDescent="0.2">
      <c r="A553" s="31">
        <v>542</v>
      </c>
      <c r="B553" s="95">
        <v>7627</v>
      </c>
      <c r="C553" s="31">
        <v>16</v>
      </c>
      <c r="D553" s="106" t="s">
        <v>594</v>
      </c>
      <c r="E553" s="31"/>
    </row>
    <row r="554" spans="1:5" s="94" customFormat="1" ht="25.5" x14ac:dyDescent="0.2">
      <c r="A554" s="31">
        <v>543</v>
      </c>
      <c r="B554" s="95">
        <v>7629</v>
      </c>
      <c r="C554" s="31">
        <v>1</v>
      </c>
      <c r="D554" s="106" t="s">
        <v>595</v>
      </c>
      <c r="E554" s="31"/>
    </row>
    <row r="555" spans="1:5" s="94" customFormat="1" ht="25.5" x14ac:dyDescent="0.2">
      <c r="A555" s="31">
        <v>544</v>
      </c>
      <c r="B555" s="95">
        <v>7631</v>
      </c>
      <c r="C555" s="31">
        <v>2</v>
      </c>
      <c r="D555" s="106" t="s">
        <v>596</v>
      </c>
      <c r="E555" s="31"/>
    </row>
    <row r="556" spans="1:5" s="94" customFormat="1" x14ac:dyDescent="0.2">
      <c r="A556" s="31">
        <v>545</v>
      </c>
      <c r="B556" s="95">
        <v>7650</v>
      </c>
      <c r="C556" s="31">
        <v>2</v>
      </c>
      <c r="D556" s="106" t="s">
        <v>969</v>
      </c>
      <c r="E556" s="31"/>
    </row>
    <row r="557" spans="1:5" s="94" customFormat="1" x14ac:dyDescent="0.2">
      <c r="A557" s="31">
        <v>546</v>
      </c>
      <c r="B557" s="95">
        <v>7690</v>
      </c>
      <c r="C557" s="31">
        <v>10</v>
      </c>
      <c r="D557" s="106" t="s">
        <v>598</v>
      </c>
      <c r="E557" s="31"/>
    </row>
    <row r="558" spans="1:5" s="94" customFormat="1" ht="25.5" x14ac:dyDescent="0.2">
      <c r="A558" s="31">
        <v>547</v>
      </c>
      <c r="B558" s="95">
        <v>7762</v>
      </c>
      <c r="C558" s="31">
        <v>10</v>
      </c>
      <c r="D558" s="106" t="s">
        <v>970</v>
      </c>
      <c r="E558" s="31"/>
    </row>
    <row r="559" spans="1:5" s="94" customFormat="1" x14ac:dyDescent="0.2">
      <c r="A559" s="31">
        <v>548</v>
      </c>
      <c r="B559" s="95">
        <v>7775</v>
      </c>
      <c r="C559" s="31">
        <v>33</v>
      </c>
      <c r="D559" s="106" t="s">
        <v>601</v>
      </c>
      <c r="E559" s="31"/>
    </row>
    <row r="560" spans="1:5" s="94" customFormat="1" ht="25.5" x14ac:dyDescent="0.2">
      <c r="A560" s="31">
        <v>549</v>
      </c>
      <c r="B560" s="95">
        <v>7789</v>
      </c>
      <c r="C560" s="31">
        <v>1</v>
      </c>
      <c r="D560" s="106" t="s">
        <v>971</v>
      </c>
      <c r="E560" s="31"/>
    </row>
    <row r="561" spans="1:5" s="94" customFormat="1" ht="25.5" x14ac:dyDescent="0.2">
      <c r="A561" s="31">
        <v>550</v>
      </c>
      <c r="B561" s="95">
        <v>7791</v>
      </c>
      <c r="C561" s="31">
        <v>3</v>
      </c>
      <c r="D561" s="106" t="s">
        <v>972</v>
      </c>
      <c r="E561" s="31"/>
    </row>
    <row r="562" spans="1:5" s="94" customFormat="1" x14ac:dyDescent="0.2">
      <c r="A562" s="31">
        <v>551</v>
      </c>
      <c r="B562" s="95">
        <v>7797</v>
      </c>
      <c r="C562" s="31">
        <v>3</v>
      </c>
      <c r="D562" s="106" t="s">
        <v>973</v>
      </c>
      <c r="E562" s="31"/>
    </row>
    <row r="563" spans="1:5" s="19" customFormat="1" ht="25.5" x14ac:dyDescent="0.2">
      <c r="A563" s="31">
        <v>552</v>
      </c>
      <c r="B563" s="74">
        <v>7808</v>
      </c>
      <c r="C563" s="32">
        <v>210</v>
      </c>
      <c r="D563" s="107" t="s">
        <v>974</v>
      </c>
      <c r="E563" s="32"/>
    </row>
    <row r="564" spans="1:5" s="19" customFormat="1" ht="25.5" x14ac:dyDescent="0.2">
      <c r="A564" s="31">
        <v>553</v>
      </c>
      <c r="B564" s="74">
        <v>7810</v>
      </c>
      <c r="C564" s="32">
        <v>7</v>
      </c>
      <c r="D564" s="107" t="s">
        <v>975</v>
      </c>
      <c r="E564" s="32"/>
    </row>
    <row r="565" spans="1:5" s="19" customFormat="1" ht="25.5" x14ac:dyDescent="0.2">
      <c r="A565" s="31">
        <v>554</v>
      </c>
      <c r="B565" s="74">
        <v>7811</v>
      </c>
      <c r="C565" s="32">
        <v>7</v>
      </c>
      <c r="D565" s="107" t="s">
        <v>976</v>
      </c>
      <c r="E565" s="32"/>
    </row>
    <row r="566" spans="1:5" s="19" customFormat="1" ht="25.5" x14ac:dyDescent="0.2">
      <c r="A566" s="31">
        <v>555</v>
      </c>
      <c r="B566" s="95">
        <v>7812</v>
      </c>
      <c r="C566" s="31">
        <v>7</v>
      </c>
      <c r="D566" s="106" t="s">
        <v>977</v>
      </c>
      <c r="E566" s="31"/>
    </row>
    <row r="567" spans="1:5" s="19" customFormat="1" ht="25.5" x14ac:dyDescent="0.2">
      <c r="A567" s="31">
        <v>556</v>
      </c>
      <c r="B567" s="95">
        <v>7813</v>
      </c>
      <c r="C567" s="31">
        <v>7</v>
      </c>
      <c r="D567" s="106" t="s">
        <v>978</v>
      </c>
      <c r="E567" s="31"/>
    </row>
    <row r="568" spans="1:5" s="19" customFormat="1" ht="25.5" x14ac:dyDescent="0.2">
      <c r="A568" s="31">
        <v>557</v>
      </c>
      <c r="B568" s="95">
        <v>7814</v>
      </c>
      <c r="C568" s="31">
        <v>5</v>
      </c>
      <c r="D568" s="106" t="s">
        <v>979</v>
      </c>
      <c r="E568" s="31"/>
    </row>
    <row r="569" spans="1:5" s="19" customFormat="1" ht="25.5" x14ac:dyDescent="0.2">
      <c r="A569" s="31">
        <v>558</v>
      </c>
      <c r="B569" s="95">
        <v>7820</v>
      </c>
      <c r="C569" s="31">
        <v>13</v>
      </c>
      <c r="D569" s="106" t="s">
        <v>616</v>
      </c>
      <c r="E569" s="31"/>
    </row>
    <row r="570" spans="1:5" s="19" customFormat="1" ht="25.5" x14ac:dyDescent="0.2">
      <c r="A570" s="31">
        <v>559</v>
      </c>
      <c r="B570" s="95">
        <v>7824</v>
      </c>
      <c r="C570" s="31">
        <v>1</v>
      </c>
      <c r="D570" s="106" t="s">
        <v>980</v>
      </c>
      <c r="E570" s="31"/>
    </row>
    <row r="571" spans="1:5" s="19" customFormat="1" ht="25.5" x14ac:dyDescent="0.2">
      <c r="A571" s="31">
        <v>560</v>
      </c>
      <c r="B571" s="95">
        <v>7830</v>
      </c>
      <c r="C571" s="31">
        <v>1</v>
      </c>
      <c r="D571" s="106" t="s">
        <v>981</v>
      </c>
      <c r="E571" s="31"/>
    </row>
    <row r="572" spans="1:5" s="19" customFormat="1" x14ac:dyDescent="0.2">
      <c r="A572" s="31">
        <v>561</v>
      </c>
      <c r="B572" s="95">
        <v>7839</v>
      </c>
      <c r="C572" s="31">
        <v>9</v>
      </c>
      <c r="D572" s="106" t="s">
        <v>982</v>
      </c>
      <c r="E572" s="31"/>
    </row>
    <row r="573" spans="1:5" s="19" customFormat="1" x14ac:dyDescent="0.2">
      <c r="A573" s="31">
        <v>562</v>
      </c>
      <c r="B573" s="95">
        <v>7840</v>
      </c>
      <c r="C573" s="31">
        <v>25</v>
      </c>
      <c r="D573" s="106" t="s">
        <v>983</v>
      </c>
      <c r="E573" s="31"/>
    </row>
    <row r="574" spans="1:5" s="19" customFormat="1" x14ac:dyDescent="0.2">
      <c r="A574" s="31">
        <v>563</v>
      </c>
      <c r="B574" s="95">
        <v>7841</v>
      </c>
      <c r="C574" s="31">
        <v>27</v>
      </c>
      <c r="D574" s="106" t="s">
        <v>984</v>
      </c>
      <c r="E574" s="31"/>
    </row>
    <row r="575" spans="1:5" s="19" customFormat="1" x14ac:dyDescent="0.2">
      <c r="A575" s="31">
        <v>564</v>
      </c>
      <c r="B575" s="95">
        <v>7842</v>
      </c>
      <c r="C575" s="31">
        <v>6</v>
      </c>
      <c r="D575" s="106" t="s">
        <v>985</v>
      </c>
      <c r="E575" s="31"/>
    </row>
    <row r="576" spans="1:5" s="19" customFormat="1" x14ac:dyDescent="0.2">
      <c r="A576" s="31">
        <v>565</v>
      </c>
      <c r="B576" s="95">
        <v>7874</v>
      </c>
      <c r="C576" s="31">
        <v>2</v>
      </c>
      <c r="D576" s="106" t="s">
        <v>625</v>
      </c>
      <c r="E576" s="31"/>
    </row>
    <row r="577" spans="1:5" s="19" customFormat="1" ht="25.5" x14ac:dyDescent="0.2">
      <c r="A577" s="31">
        <v>566</v>
      </c>
      <c r="B577" s="95">
        <v>7887</v>
      </c>
      <c r="C577" s="31">
        <v>4</v>
      </c>
      <c r="D577" s="106" t="s">
        <v>986</v>
      </c>
      <c r="E577" s="31"/>
    </row>
    <row r="578" spans="1:5" s="19" customFormat="1" ht="25.5" x14ac:dyDescent="0.2">
      <c r="A578" s="31">
        <v>567</v>
      </c>
      <c r="B578" s="95">
        <v>7890</v>
      </c>
      <c r="C578" s="31">
        <v>24</v>
      </c>
      <c r="D578" s="106" t="s">
        <v>987</v>
      </c>
      <c r="E578" s="31"/>
    </row>
    <row r="579" spans="1:5" s="19" customFormat="1" ht="25.5" x14ac:dyDescent="0.2">
      <c r="A579" s="31">
        <v>568</v>
      </c>
      <c r="B579" s="95">
        <v>7891</v>
      </c>
      <c r="C579" s="31">
        <v>24</v>
      </c>
      <c r="D579" s="106" t="s">
        <v>988</v>
      </c>
      <c r="E579" s="31"/>
    </row>
    <row r="580" spans="1:5" s="19" customFormat="1" ht="25.5" x14ac:dyDescent="0.2">
      <c r="A580" s="31">
        <v>569</v>
      </c>
      <c r="B580" s="95">
        <v>7892</v>
      </c>
      <c r="C580" s="31">
        <v>24</v>
      </c>
      <c r="D580" s="106" t="s">
        <v>989</v>
      </c>
      <c r="E580" s="31"/>
    </row>
    <row r="581" spans="1:5" s="19" customFormat="1" ht="25.5" x14ac:dyDescent="0.2">
      <c r="A581" s="31">
        <v>570</v>
      </c>
      <c r="B581" s="95">
        <v>7893</v>
      </c>
      <c r="C581" s="31">
        <v>29</v>
      </c>
      <c r="D581" s="106" t="s">
        <v>990</v>
      </c>
      <c r="E581" s="31"/>
    </row>
    <row r="582" spans="1:5" s="19" customFormat="1" ht="25.5" x14ac:dyDescent="0.2">
      <c r="A582" s="31">
        <v>571</v>
      </c>
      <c r="B582" s="95">
        <v>7896</v>
      </c>
      <c r="C582" s="31">
        <v>5</v>
      </c>
      <c r="D582" s="106" t="s">
        <v>991</v>
      </c>
      <c r="E582" s="31"/>
    </row>
    <row r="583" spans="1:5" s="19" customFormat="1" ht="25.5" x14ac:dyDescent="0.2">
      <c r="A583" s="31">
        <v>572</v>
      </c>
      <c r="B583" s="95">
        <v>7904</v>
      </c>
      <c r="C583" s="31">
        <v>20</v>
      </c>
      <c r="D583" s="106" t="s">
        <v>992</v>
      </c>
      <c r="E583" s="31"/>
    </row>
    <row r="584" spans="1:5" s="19" customFormat="1" ht="38.25" x14ac:dyDescent="0.2">
      <c r="A584" s="31">
        <v>573</v>
      </c>
      <c r="B584" s="95">
        <v>7908</v>
      </c>
      <c r="C584" s="31">
        <v>42</v>
      </c>
      <c r="D584" s="106" t="s">
        <v>993</v>
      </c>
      <c r="E584" s="31"/>
    </row>
    <row r="585" spans="1:5" s="19" customFormat="1" ht="38.25" x14ac:dyDescent="0.2">
      <c r="A585" s="31">
        <v>574</v>
      </c>
      <c r="B585" s="95">
        <v>7909</v>
      </c>
      <c r="C585" s="31">
        <v>28</v>
      </c>
      <c r="D585" s="106" t="s">
        <v>994</v>
      </c>
      <c r="E585" s="31"/>
    </row>
    <row r="586" spans="1:5" s="19" customFormat="1" ht="38.25" x14ac:dyDescent="0.2">
      <c r="A586" s="31">
        <v>575</v>
      </c>
      <c r="B586" s="95">
        <v>7910</v>
      </c>
      <c r="C586" s="31">
        <v>38</v>
      </c>
      <c r="D586" s="106" t="s">
        <v>995</v>
      </c>
      <c r="E586" s="31"/>
    </row>
    <row r="587" spans="1:5" s="19" customFormat="1" x14ac:dyDescent="0.2">
      <c r="A587" s="31">
        <v>576</v>
      </c>
      <c r="B587" s="95">
        <v>7911</v>
      </c>
      <c r="C587" s="31">
        <v>2</v>
      </c>
      <c r="D587" s="106" t="s">
        <v>996</v>
      </c>
      <c r="E587" s="31"/>
    </row>
    <row r="588" spans="1:5" s="19" customFormat="1" x14ac:dyDescent="0.2">
      <c r="A588" s="31">
        <v>577</v>
      </c>
      <c r="B588" s="95">
        <v>7912</v>
      </c>
      <c r="C588" s="31">
        <v>2</v>
      </c>
      <c r="D588" s="106" t="s">
        <v>997</v>
      </c>
      <c r="E588" s="31"/>
    </row>
    <row r="589" spans="1:5" s="19" customFormat="1" x14ac:dyDescent="0.2">
      <c r="A589" s="31">
        <v>578</v>
      </c>
      <c r="B589" s="95">
        <v>7981</v>
      </c>
      <c r="C589" s="31">
        <v>11</v>
      </c>
      <c r="D589" s="106" t="s">
        <v>998</v>
      </c>
      <c r="E589" s="31"/>
    </row>
    <row r="590" spans="1:5" s="19" customFormat="1" x14ac:dyDescent="0.2">
      <c r="A590" s="31">
        <v>579</v>
      </c>
      <c r="B590" s="95">
        <v>7998</v>
      </c>
      <c r="C590" s="31">
        <v>81</v>
      </c>
      <c r="D590" s="106" t="s">
        <v>999</v>
      </c>
      <c r="E590" s="31"/>
    </row>
    <row r="591" spans="1:5" s="19" customFormat="1" x14ac:dyDescent="0.2">
      <c r="A591" s="31">
        <v>580</v>
      </c>
      <c r="B591" s="95">
        <v>8007</v>
      </c>
      <c r="C591" s="31">
        <v>4</v>
      </c>
      <c r="D591" s="106" t="s">
        <v>649</v>
      </c>
      <c r="E591" s="31"/>
    </row>
    <row r="592" spans="1:5" s="19" customFormat="1" x14ac:dyDescent="0.2">
      <c r="A592" s="31">
        <v>581</v>
      </c>
      <c r="B592" s="95">
        <v>8021</v>
      </c>
      <c r="C592" s="31">
        <v>125</v>
      </c>
      <c r="D592" s="106" t="s">
        <v>1051</v>
      </c>
      <c r="E592" s="31"/>
    </row>
    <row r="593" spans="1:5" s="19" customFormat="1" ht="25.5" x14ac:dyDescent="0.2">
      <c r="A593" s="31">
        <v>582</v>
      </c>
      <c r="B593" s="95">
        <v>8041</v>
      </c>
      <c r="C593" s="31">
        <v>21</v>
      </c>
      <c r="D593" s="106" t="s">
        <v>1052</v>
      </c>
      <c r="E593" s="31"/>
    </row>
    <row r="594" spans="1:5" s="19" customFormat="1" ht="25.5" x14ac:dyDescent="0.2">
      <c r="A594" s="31">
        <v>583</v>
      </c>
      <c r="B594" s="95">
        <v>8042</v>
      </c>
      <c r="C594" s="31">
        <v>50</v>
      </c>
      <c r="D594" s="106" t="s">
        <v>653</v>
      </c>
      <c r="E594" s="31"/>
    </row>
    <row r="595" spans="1:5" s="19" customFormat="1" ht="25.5" x14ac:dyDescent="0.2">
      <c r="A595" s="31">
        <v>584</v>
      </c>
      <c r="B595" s="95">
        <v>8043</v>
      </c>
      <c r="C595" s="31">
        <v>50</v>
      </c>
      <c r="D595" s="106" t="s">
        <v>654</v>
      </c>
      <c r="E595" s="31"/>
    </row>
    <row r="596" spans="1:5" s="19" customFormat="1" x14ac:dyDescent="0.2">
      <c r="A596" s="31">
        <v>585</v>
      </c>
      <c r="B596" s="95">
        <v>8062</v>
      </c>
      <c r="C596" s="31">
        <v>6</v>
      </c>
      <c r="D596" s="106" t="s">
        <v>1003</v>
      </c>
      <c r="E596" s="31"/>
    </row>
    <row r="597" spans="1:5" s="19" customFormat="1" x14ac:dyDescent="0.2">
      <c r="A597" s="31">
        <v>586</v>
      </c>
      <c r="B597" s="95">
        <v>8078</v>
      </c>
      <c r="C597" s="31">
        <v>6</v>
      </c>
      <c r="D597" s="106" t="s">
        <v>1002</v>
      </c>
      <c r="E597" s="31"/>
    </row>
    <row r="598" spans="1:5" s="19" customFormat="1" x14ac:dyDescent="0.2">
      <c r="A598" s="31">
        <v>587</v>
      </c>
      <c r="B598" s="95">
        <v>8079</v>
      </c>
      <c r="C598" s="31">
        <v>6</v>
      </c>
      <c r="D598" s="106" t="s">
        <v>1001</v>
      </c>
      <c r="E598" s="31"/>
    </row>
    <row r="599" spans="1:5" s="19" customFormat="1" x14ac:dyDescent="0.2">
      <c r="A599" s="31">
        <v>588</v>
      </c>
      <c r="B599" s="95">
        <v>8080</v>
      </c>
      <c r="C599" s="31">
        <v>6</v>
      </c>
      <c r="D599" s="106" t="s">
        <v>1000</v>
      </c>
      <c r="E599" s="31"/>
    </row>
    <row r="600" spans="1:5" s="19" customFormat="1" ht="25.5" x14ac:dyDescent="0.2">
      <c r="A600" s="31">
        <v>589</v>
      </c>
      <c r="B600" s="95">
        <v>8084</v>
      </c>
      <c r="C600" s="31">
        <v>15</v>
      </c>
      <c r="D600" s="106" t="s">
        <v>1053</v>
      </c>
      <c r="E600" s="31"/>
    </row>
    <row r="601" spans="1:5" s="19" customFormat="1" x14ac:dyDescent="0.2">
      <c r="A601" s="31">
        <v>590</v>
      </c>
      <c r="B601" s="95">
        <v>8086</v>
      </c>
      <c r="C601" s="31">
        <v>50</v>
      </c>
      <c r="D601" s="106" t="s">
        <v>1004</v>
      </c>
      <c r="E601" s="31"/>
    </row>
    <row r="602" spans="1:5" s="19" customFormat="1" x14ac:dyDescent="0.2">
      <c r="A602" s="31">
        <v>591</v>
      </c>
      <c r="B602" s="95">
        <v>8087</v>
      </c>
      <c r="C602" s="31">
        <v>50</v>
      </c>
      <c r="D602" s="106" t="s">
        <v>1005</v>
      </c>
      <c r="E602" s="31"/>
    </row>
    <row r="603" spans="1:5" s="19" customFormat="1" x14ac:dyDescent="0.2">
      <c r="A603" s="31">
        <v>592</v>
      </c>
      <c r="B603" s="95">
        <v>8088</v>
      </c>
      <c r="C603" s="31">
        <v>50</v>
      </c>
      <c r="D603" s="106" t="s">
        <v>1006</v>
      </c>
      <c r="E603" s="31"/>
    </row>
    <row r="604" spans="1:5" s="19" customFormat="1" x14ac:dyDescent="0.2">
      <c r="A604" s="31">
        <v>593</v>
      </c>
      <c r="B604" s="95">
        <v>8089</v>
      </c>
      <c r="C604" s="31">
        <v>50</v>
      </c>
      <c r="D604" s="106" t="s">
        <v>1007</v>
      </c>
      <c r="E604" s="31"/>
    </row>
    <row r="605" spans="1:5" s="19" customFormat="1" x14ac:dyDescent="0.2">
      <c r="A605" s="31">
        <v>594</v>
      </c>
      <c r="B605" s="95">
        <v>8091</v>
      </c>
      <c r="C605" s="31">
        <v>6</v>
      </c>
      <c r="D605" s="106" t="s">
        <v>1008</v>
      </c>
      <c r="E605" s="31"/>
    </row>
    <row r="606" spans="1:5" s="19" customFormat="1" ht="25.5" x14ac:dyDescent="0.2">
      <c r="A606" s="31">
        <v>595</v>
      </c>
      <c r="B606" s="95">
        <v>8092</v>
      </c>
      <c r="C606" s="31">
        <v>20</v>
      </c>
      <c r="D606" s="106" t="s">
        <v>1009</v>
      </c>
      <c r="E606" s="31"/>
    </row>
    <row r="607" spans="1:5" s="19" customFormat="1" x14ac:dyDescent="0.2">
      <c r="A607" s="31">
        <v>596</v>
      </c>
      <c r="B607" s="95">
        <v>8096</v>
      </c>
      <c r="C607" s="31">
        <v>100</v>
      </c>
      <c r="D607" s="106" t="s">
        <v>1010</v>
      </c>
      <c r="E607" s="31"/>
    </row>
    <row r="608" spans="1:5" s="19" customFormat="1" x14ac:dyDescent="0.2">
      <c r="A608" s="31">
        <v>597</v>
      </c>
      <c r="B608" s="95">
        <v>8097</v>
      </c>
      <c r="C608" s="31">
        <v>310</v>
      </c>
      <c r="D608" s="106" t="s">
        <v>1011</v>
      </c>
      <c r="E608" s="31"/>
    </row>
    <row r="609" spans="1:5" s="19" customFormat="1" x14ac:dyDescent="0.2">
      <c r="A609" s="31">
        <v>598</v>
      </c>
      <c r="B609" s="95">
        <v>8103</v>
      </c>
      <c r="C609" s="31">
        <v>10</v>
      </c>
      <c r="D609" s="106" t="s">
        <v>1012</v>
      </c>
      <c r="E609" s="31"/>
    </row>
    <row r="610" spans="1:5" s="19" customFormat="1" x14ac:dyDescent="0.2">
      <c r="A610" s="31">
        <v>599</v>
      </c>
      <c r="B610" s="95">
        <v>8105</v>
      </c>
      <c r="C610" s="31">
        <v>105</v>
      </c>
      <c r="D610" s="106" t="s">
        <v>1013</v>
      </c>
      <c r="E610" s="31"/>
    </row>
    <row r="611" spans="1:5" s="19" customFormat="1" x14ac:dyDescent="0.2">
      <c r="A611" s="31">
        <v>600</v>
      </c>
      <c r="B611" s="95">
        <v>8106</v>
      </c>
      <c r="C611" s="31">
        <v>5</v>
      </c>
      <c r="D611" s="106" t="s">
        <v>1014</v>
      </c>
      <c r="E611" s="31"/>
    </row>
    <row r="612" spans="1:5" s="19" customFormat="1" x14ac:dyDescent="0.2">
      <c r="A612" s="31">
        <v>601</v>
      </c>
      <c r="B612" s="95">
        <v>8107</v>
      </c>
      <c r="C612" s="31">
        <v>5</v>
      </c>
      <c r="D612" s="106" t="s">
        <v>1015</v>
      </c>
      <c r="E612" s="31"/>
    </row>
    <row r="613" spans="1:5" s="19" customFormat="1" x14ac:dyDescent="0.2">
      <c r="A613" s="31">
        <v>602</v>
      </c>
      <c r="B613" s="95">
        <v>8128</v>
      </c>
      <c r="C613" s="31">
        <v>79</v>
      </c>
      <c r="D613" s="106" t="s">
        <v>683</v>
      </c>
      <c r="E613" s="31"/>
    </row>
    <row r="614" spans="1:5" s="19" customFormat="1" ht="38.25" x14ac:dyDescent="0.2">
      <c r="A614" s="31">
        <v>603</v>
      </c>
      <c r="B614" s="95">
        <v>8154</v>
      </c>
      <c r="C614" s="31">
        <v>300</v>
      </c>
      <c r="D614" s="106" t="s">
        <v>687</v>
      </c>
      <c r="E614" s="31"/>
    </row>
    <row r="615" spans="1:5" s="19" customFormat="1" x14ac:dyDescent="0.2">
      <c r="A615" s="31">
        <v>604</v>
      </c>
      <c r="B615" s="95">
        <v>8160</v>
      </c>
      <c r="C615" s="31">
        <v>150</v>
      </c>
      <c r="D615" s="106" t="s">
        <v>1016</v>
      </c>
      <c r="E615" s="31"/>
    </row>
    <row r="616" spans="1:5" s="19" customFormat="1" ht="25.5" x14ac:dyDescent="0.2">
      <c r="A616" s="31">
        <v>605</v>
      </c>
      <c r="B616" s="95">
        <v>8161</v>
      </c>
      <c r="C616" s="31">
        <v>3</v>
      </c>
      <c r="D616" s="106" t="s">
        <v>1017</v>
      </c>
      <c r="E616" s="31"/>
    </row>
    <row r="617" spans="1:5" s="19" customFormat="1" ht="25.5" x14ac:dyDescent="0.2">
      <c r="A617" s="31">
        <v>606</v>
      </c>
      <c r="B617" s="95">
        <v>8174</v>
      </c>
      <c r="C617" s="31">
        <v>8</v>
      </c>
      <c r="D617" s="106" t="s">
        <v>690</v>
      </c>
      <c r="E617" s="31"/>
    </row>
    <row r="618" spans="1:5" s="19" customFormat="1" x14ac:dyDescent="0.2">
      <c r="A618" s="31">
        <v>607</v>
      </c>
      <c r="B618" s="95">
        <v>8183</v>
      </c>
      <c r="C618" s="31">
        <v>16</v>
      </c>
      <c r="D618" s="106" t="s">
        <v>1018</v>
      </c>
      <c r="E618" s="31"/>
    </row>
    <row r="619" spans="1:5" s="19" customFormat="1" x14ac:dyDescent="0.2">
      <c r="A619" s="31">
        <v>608</v>
      </c>
      <c r="B619" s="95">
        <v>8189</v>
      </c>
      <c r="C619" s="31">
        <v>60</v>
      </c>
      <c r="D619" s="106" t="s">
        <v>693</v>
      </c>
      <c r="E619" s="31"/>
    </row>
    <row r="620" spans="1:5" s="19" customFormat="1" x14ac:dyDescent="0.2">
      <c r="A620" s="31">
        <v>609</v>
      </c>
      <c r="B620" s="95">
        <v>8198</v>
      </c>
      <c r="C620" s="31">
        <v>10</v>
      </c>
      <c r="D620" s="106" t="s">
        <v>1019</v>
      </c>
      <c r="E620" s="31"/>
    </row>
    <row r="621" spans="1:5" s="19" customFormat="1" x14ac:dyDescent="0.2">
      <c r="A621" s="31">
        <v>610</v>
      </c>
      <c r="B621" s="95">
        <v>8199</v>
      </c>
      <c r="C621" s="31">
        <v>8</v>
      </c>
      <c r="D621" s="106" t="s">
        <v>1020</v>
      </c>
      <c r="E621" s="31"/>
    </row>
    <row r="622" spans="1:5" s="19" customFormat="1" ht="25.5" x14ac:dyDescent="0.2">
      <c r="A622" s="31">
        <v>611</v>
      </c>
      <c r="B622" s="95">
        <v>8201</v>
      </c>
      <c r="C622" s="31">
        <v>5</v>
      </c>
      <c r="D622" s="106" t="s">
        <v>1021</v>
      </c>
      <c r="E622" s="31"/>
    </row>
    <row r="623" spans="1:5" s="19" customFormat="1" x14ac:dyDescent="0.2">
      <c r="A623" s="31">
        <v>612</v>
      </c>
      <c r="B623" s="95">
        <v>8202</v>
      </c>
      <c r="C623" s="31">
        <v>4</v>
      </c>
      <c r="D623" s="106" t="s">
        <v>697</v>
      </c>
      <c r="E623" s="31"/>
    </row>
    <row r="624" spans="1:5" s="19" customFormat="1" x14ac:dyDescent="0.2">
      <c r="A624" s="31">
        <v>613</v>
      </c>
      <c r="B624" s="95">
        <v>8209</v>
      </c>
      <c r="C624" s="31">
        <v>20</v>
      </c>
      <c r="D624" s="106" t="s">
        <v>1022</v>
      </c>
      <c r="E624" s="31"/>
    </row>
    <row r="625" spans="1:5" s="19" customFormat="1" x14ac:dyDescent="0.2">
      <c r="A625" s="31">
        <v>614</v>
      </c>
      <c r="B625" s="95">
        <v>8213</v>
      </c>
      <c r="C625" s="31">
        <v>30</v>
      </c>
      <c r="D625" s="106" t="s">
        <v>699</v>
      </c>
      <c r="E625" s="31"/>
    </row>
    <row r="626" spans="1:5" s="19" customFormat="1" x14ac:dyDescent="0.2">
      <c r="A626" s="31">
        <v>615</v>
      </c>
      <c r="B626" s="95">
        <v>8214</v>
      </c>
      <c r="C626" s="31">
        <v>20</v>
      </c>
      <c r="D626" s="106" t="s">
        <v>700</v>
      </c>
      <c r="E626" s="31"/>
    </row>
    <row r="627" spans="1:5" s="19" customFormat="1" x14ac:dyDescent="0.2">
      <c r="A627" s="31">
        <v>616</v>
      </c>
      <c r="B627" s="95">
        <v>8221</v>
      </c>
      <c r="C627" s="31">
        <v>42</v>
      </c>
      <c r="D627" s="106" t="s">
        <v>1023</v>
      </c>
      <c r="E627" s="31"/>
    </row>
    <row r="628" spans="1:5" s="19" customFormat="1" x14ac:dyDescent="0.2">
      <c r="A628" s="31">
        <v>617</v>
      </c>
      <c r="B628" s="95">
        <v>8233</v>
      </c>
      <c r="C628" s="31">
        <v>5</v>
      </c>
      <c r="D628" s="106" t="s">
        <v>1024</v>
      </c>
      <c r="E628" s="31"/>
    </row>
    <row r="629" spans="1:5" s="19" customFormat="1" ht="25.5" x14ac:dyDescent="0.2">
      <c r="A629" s="31">
        <v>618</v>
      </c>
      <c r="B629" s="95">
        <v>8242</v>
      </c>
      <c r="C629" s="31">
        <v>20</v>
      </c>
      <c r="D629" s="106" t="s">
        <v>1025</v>
      </c>
      <c r="E629" s="31"/>
    </row>
    <row r="630" spans="1:5" s="19" customFormat="1" x14ac:dyDescent="0.2">
      <c r="A630" s="31">
        <v>619</v>
      </c>
      <c r="B630" s="95">
        <v>8245</v>
      </c>
      <c r="C630" s="31">
        <v>6</v>
      </c>
      <c r="D630" s="106" t="s">
        <v>1026</v>
      </c>
      <c r="E630" s="31"/>
    </row>
    <row r="631" spans="1:5" s="19" customFormat="1" x14ac:dyDescent="0.2">
      <c r="A631" s="31">
        <v>620</v>
      </c>
      <c r="B631" s="95">
        <v>8246</v>
      </c>
      <c r="C631" s="31">
        <v>10</v>
      </c>
      <c r="D631" s="106" t="s">
        <v>1027</v>
      </c>
      <c r="E631" s="31"/>
    </row>
    <row r="632" spans="1:5" s="19" customFormat="1" x14ac:dyDescent="0.2">
      <c r="A632" s="31">
        <v>621</v>
      </c>
      <c r="B632" s="95">
        <v>8257</v>
      </c>
      <c r="C632" s="31">
        <v>8</v>
      </c>
      <c r="D632" s="106" t="s">
        <v>710</v>
      </c>
      <c r="E632" s="31"/>
    </row>
    <row r="633" spans="1:5" s="19" customFormat="1" ht="38.25" x14ac:dyDescent="0.2">
      <c r="A633" s="31">
        <v>622</v>
      </c>
      <c r="B633" s="95">
        <v>8264</v>
      </c>
      <c r="C633" s="31">
        <v>8</v>
      </c>
      <c r="D633" s="106" t="s">
        <v>712</v>
      </c>
      <c r="E633" s="31"/>
    </row>
    <row r="634" spans="1:5" s="19" customFormat="1" ht="38.25" x14ac:dyDescent="0.2">
      <c r="A634" s="31">
        <v>623</v>
      </c>
      <c r="B634" s="95">
        <v>8265</v>
      </c>
      <c r="C634" s="31">
        <v>8</v>
      </c>
      <c r="D634" s="106" t="s">
        <v>713</v>
      </c>
      <c r="E634" s="31"/>
    </row>
    <row r="635" spans="1:5" s="19" customFormat="1" ht="38.25" x14ac:dyDescent="0.2">
      <c r="A635" s="31">
        <v>624</v>
      </c>
      <c r="B635" s="95">
        <v>8266</v>
      </c>
      <c r="C635" s="31">
        <v>8</v>
      </c>
      <c r="D635" s="106" t="s">
        <v>714</v>
      </c>
      <c r="E635" s="31"/>
    </row>
    <row r="636" spans="1:5" s="19" customFormat="1" ht="38.25" x14ac:dyDescent="0.2">
      <c r="A636" s="31">
        <v>625</v>
      </c>
      <c r="B636" s="95">
        <v>8267</v>
      </c>
      <c r="C636" s="31">
        <v>8</v>
      </c>
      <c r="D636" s="106" t="s">
        <v>715</v>
      </c>
      <c r="E636" s="31"/>
    </row>
    <row r="637" spans="1:5" s="19" customFormat="1" ht="38.25" x14ac:dyDescent="0.2">
      <c r="A637" s="31">
        <v>626</v>
      </c>
      <c r="B637" s="95">
        <v>8268</v>
      </c>
      <c r="C637" s="31">
        <v>8</v>
      </c>
      <c r="D637" s="106" t="s">
        <v>716</v>
      </c>
      <c r="E637" s="31"/>
    </row>
    <row r="638" spans="1:5" s="19" customFormat="1" x14ac:dyDescent="0.2">
      <c r="A638" s="31">
        <v>627</v>
      </c>
      <c r="B638" s="95">
        <v>8293</v>
      </c>
      <c r="C638" s="31">
        <v>32</v>
      </c>
      <c r="D638" s="106" t="s">
        <v>718</v>
      </c>
      <c r="E638" s="31"/>
    </row>
    <row r="639" spans="1:5" s="19" customFormat="1" x14ac:dyDescent="0.2">
      <c r="A639" s="31">
        <v>628</v>
      </c>
      <c r="B639" s="95">
        <v>8302</v>
      </c>
      <c r="C639" s="31">
        <v>30</v>
      </c>
      <c r="D639" s="106" t="s">
        <v>1028</v>
      </c>
      <c r="E639" s="31"/>
    </row>
    <row r="640" spans="1:5" s="19" customFormat="1" ht="25.5" x14ac:dyDescent="0.2">
      <c r="A640" s="31">
        <v>629</v>
      </c>
      <c r="B640" s="95">
        <v>8304</v>
      </c>
      <c r="C640" s="31">
        <v>6</v>
      </c>
      <c r="D640" s="106" t="s">
        <v>720</v>
      </c>
      <c r="E640" s="31"/>
    </row>
    <row r="641" spans="1:5" s="19" customFormat="1" ht="25.5" x14ac:dyDescent="0.2">
      <c r="A641" s="31">
        <v>630</v>
      </c>
      <c r="B641" s="95">
        <v>8306</v>
      </c>
      <c r="C641" s="31">
        <v>30</v>
      </c>
      <c r="D641" s="106" t="s">
        <v>1029</v>
      </c>
      <c r="E641" s="31"/>
    </row>
    <row r="642" spans="1:5" s="19" customFormat="1" ht="38.25" x14ac:dyDescent="0.2">
      <c r="A642" s="31">
        <v>631</v>
      </c>
      <c r="B642" s="95">
        <v>8307</v>
      </c>
      <c r="C642" s="31">
        <v>30</v>
      </c>
      <c r="D642" s="106" t="s">
        <v>1030</v>
      </c>
      <c r="E642" s="31"/>
    </row>
    <row r="643" spans="1:5" s="19" customFormat="1" x14ac:dyDescent="0.2">
      <c r="A643" s="31">
        <v>632</v>
      </c>
      <c r="B643" s="95">
        <v>8316</v>
      </c>
      <c r="C643" s="31">
        <v>227</v>
      </c>
      <c r="D643" s="106" t="s">
        <v>1036</v>
      </c>
      <c r="E643" s="31"/>
    </row>
    <row r="644" spans="1:5" s="19" customFormat="1" ht="25.5" x14ac:dyDescent="0.2">
      <c r="A644" s="31">
        <v>633</v>
      </c>
      <c r="B644" s="95">
        <v>8318</v>
      </c>
      <c r="C644" s="31">
        <v>202</v>
      </c>
      <c r="D644" s="106" t="s">
        <v>1031</v>
      </c>
      <c r="E644" s="31"/>
    </row>
    <row r="645" spans="1:5" s="19" customFormat="1" ht="25.5" x14ac:dyDescent="0.2">
      <c r="A645" s="31">
        <v>634</v>
      </c>
      <c r="B645" s="95">
        <v>8319</v>
      </c>
      <c r="C645" s="31">
        <v>34</v>
      </c>
      <c r="D645" s="106" t="s">
        <v>1032</v>
      </c>
      <c r="E645" s="31"/>
    </row>
    <row r="646" spans="1:5" s="19" customFormat="1" ht="25.5" x14ac:dyDescent="0.2">
      <c r="A646" s="31">
        <v>635</v>
      </c>
      <c r="B646" s="95">
        <v>8320</v>
      </c>
      <c r="C646" s="31">
        <v>10</v>
      </c>
      <c r="D646" s="106" t="s">
        <v>1033</v>
      </c>
      <c r="E646" s="31"/>
    </row>
    <row r="647" spans="1:5" s="19" customFormat="1" ht="25.5" x14ac:dyDescent="0.2">
      <c r="A647" s="31">
        <v>636</v>
      </c>
      <c r="B647" s="95">
        <v>8321</v>
      </c>
      <c r="C647" s="31">
        <v>46</v>
      </c>
      <c r="D647" s="106" t="s">
        <v>1034</v>
      </c>
      <c r="E647" s="31"/>
    </row>
    <row r="648" spans="1:5" s="19" customFormat="1" x14ac:dyDescent="0.2">
      <c r="A648" s="31">
        <v>637</v>
      </c>
      <c r="B648" s="95">
        <v>8322</v>
      </c>
      <c r="C648" s="31">
        <v>216</v>
      </c>
      <c r="D648" s="106" t="s">
        <v>1035</v>
      </c>
      <c r="E648" s="31"/>
    </row>
    <row r="649" spans="1:5" s="19" customFormat="1" x14ac:dyDescent="0.2">
      <c r="A649" s="31">
        <v>638</v>
      </c>
      <c r="B649" s="95">
        <v>12023</v>
      </c>
      <c r="C649" s="31">
        <v>2</v>
      </c>
      <c r="D649" s="106" t="s">
        <v>730</v>
      </c>
      <c r="E649" s="31"/>
    </row>
    <row r="650" spans="1:5" s="19" customFormat="1" x14ac:dyDescent="0.2">
      <c r="A650" s="31">
        <v>639</v>
      </c>
      <c r="B650" s="95">
        <v>12066</v>
      </c>
      <c r="C650" s="31">
        <v>5</v>
      </c>
      <c r="D650" s="106" t="s">
        <v>731</v>
      </c>
      <c r="E650" s="31"/>
    </row>
    <row r="651" spans="1:5" s="19" customFormat="1" x14ac:dyDescent="0.2">
      <c r="A651" s="31">
        <v>640</v>
      </c>
      <c r="B651" s="95">
        <v>12067</v>
      </c>
      <c r="C651" s="31">
        <v>5</v>
      </c>
      <c r="D651" s="106" t="s">
        <v>732</v>
      </c>
      <c r="E651" s="31"/>
    </row>
    <row r="652" spans="1:5" s="19" customFormat="1" x14ac:dyDescent="0.2">
      <c r="A652" s="31">
        <v>641</v>
      </c>
      <c r="B652" s="95">
        <v>12210</v>
      </c>
      <c r="C652" s="31">
        <v>8</v>
      </c>
      <c r="D652" s="106" t="s">
        <v>735</v>
      </c>
      <c r="E652" s="31"/>
    </row>
    <row r="653" spans="1:5" s="19" customFormat="1" x14ac:dyDescent="0.2">
      <c r="A653" s="31">
        <v>642</v>
      </c>
      <c r="B653" s="95">
        <v>12212</v>
      </c>
      <c r="C653" s="31">
        <v>8</v>
      </c>
      <c r="D653" s="106" t="s">
        <v>1038</v>
      </c>
      <c r="E653" s="31"/>
    </row>
    <row r="654" spans="1:5" s="19" customFormat="1" ht="25.5" x14ac:dyDescent="0.2">
      <c r="A654" s="31">
        <v>643</v>
      </c>
      <c r="B654" s="95">
        <v>12237</v>
      </c>
      <c r="C654" s="31">
        <v>12</v>
      </c>
      <c r="D654" s="106" t="s">
        <v>738</v>
      </c>
      <c r="E654" s="31"/>
    </row>
    <row r="655" spans="1:5" s="19" customFormat="1" ht="25.5" x14ac:dyDescent="0.2">
      <c r="A655" s="31">
        <v>644</v>
      </c>
      <c r="B655" s="95">
        <v>12249</v>
      </c>
      <c r="C655" s="31">
        <v>30</v>
      </c>
      <c r="D655" s="106" t="s">
        <v>1037</v>
      </c>
      <c r="E655" s="31"/>
    </row>
    <row r="656" spans="1:5" s="19" customFormat="1" ht="25.5" x14ac:dyDescent="0.2">
      <c r="A656" s="31">
        <v>645</v>
      </c>
      <c r="B656" s="95">
        <v>12621</v>
      </c>
      <c r="C656" s="31">
        <v>10</v>
      </c>
      <c r="D656" s="106" t="s">
        <v>740</v>
      </c>
      <c r="E656" s="31"/>
    </row>
    <row r="657" spans="1:5" s="19" customFormat="1" x14ac:dyDescent="0.2">
      <c r="A657" s="31">
        <v>646</v>
      </c>
      <c r="B657" s="95">
        <v>14509</v>
      </c>
      <c r="C657" s="31">
        <v>10</v>
      </c>
      <c r="D657" s="106" t="s">
        <v>742</v>
      </c>
      <c r="E657" s="31"/>
    </row>
    <row r="658" spans="1:5" s="19" customFormat="1" x14ac:dyDescent="0.2">
      <c r="A658" s="31">
        <v>647</v>
      </c>
      <c r="B658" s="95">
        <v>14510</v>
      </c>
      <c r="C658" s="31">
        <v>10</v>
      </c>
      <c r="D658" s="106" t="s">
        <v>743</v>
      </c>
      <c r="E658" s="31"/>
    </row>
    <row r="659" spans="1:5" s="19" customFormat="1" ht="38.25" x14ac:dyDescent="0.2">
      <c r="A659" s="31">
        <v>648</v>
      </c>
      <c r="B659" s="95">
        <v>14543</v>
      </c>
      <c r="C659" s="31">
        <v>7</v>
      </c>
      <c r="D659" s="106" t="s">
        <v>1039</v>
      </c>
      <c r="E659" s="31"/>
    </row>
    <row r="660" spans="1:5" s="19" customFormat="1" x14ac:dyDescent="0.2">
      <c r="A660" s="31">
        <v>649</v>
      </c>
      <c r="B660" s="95">
        <v>14572</v>
      </c>
      <c r="C660" s="31">
        <v>3</v>
      </c>
      <c r="D660" s="106" t="s">
        <v>746</v>
      </c>
      <c r="E660" s="31"/>
    </row>
    <row r="661" spans="1:5" s="19" customFormat="1" x14ac:dyDescent="0.2">
      <c r="A661" s="31">
        <v>650</v>
      </c>
      <c r="B661" s="95">
        <v>14581</v>
      </c>
      <c r="C661" s="31">
        <v>4</v>
      </c>
      <c r="D661" s="106" t="s">
        <v>748</v>
      </c>
      <c r="E661" s="31"/>
    </row>
    <row r="662" spans="1:5" s="19" customFormat="1" ht="38.25" x14ac:dyDescent="0.2">
      <c r="A662" s="31">
        <v>651</v>
      </c>
      <c r="B662" s="95">
        <v>14604</v>
      </c>
      <c r="C662" s="31">
        <v>50</v>
      </c>
      <c r="D662" s="106" t="s">
        <v>1058</v>
      </c>
      <c r="E662" s="31"/>
    </row>
    <row r="663" spans="1:5" s="19" customFormat="1" ht="25.5" x14ac:dyDescent="0.2">
      <c r="A663" s="31">
        <v>652</v>
      </c>
      <c r="B663" s="95">
        <v>14630</v>
      </c>
      <c r="C663" s="31">
        <v>50</v>
      </c>
      <c r="D663" s="106" t="s">
        <v>1054</v>
      </c>
      <c r="E663" s="31"/>
    </row>
    <row r="664" spans="1:5" s="19" customFormat="1" x14ac:dyDescent="0.2">
      <c r="A664" s="31">
        <v>653</v>
      </c>
      <c r="B664" s="95">
        <v>14666</v>
      </c>
      <c r="C664" s="31">
        <v>1</v>
      </c>
      <c r="D664" s="106" t="s">
        <v>753</v>
      </c>
      <c r="E664" s="31"/>
    </row>
    <row r="665" spans="1:5" s="19" customFormat="1" ht="25.5" x14ac:dyDescent="0.2">
      <c r="A665" s="31">
        <v>654</v>
      </c>
      <c r="B665" s="95">
        <v>14686</v>
      </c>
      <c r="C665" s="31">
        <v>3</v>
      </c>
      <c r="D665" s="106" t="s">
        <v>756</v>
      </c>
      <c r="E665" s="31"/>
    </row>
    <row r="666" spans="1:5" s="19" customFormat="1" x14ac:dyDescent="0.2">
      <c r="A666" s="31">
        <v>655</v>
      </c>
      <c r="B666" s="95">
        <v>14723</v>
      </c>
      <c r="C666" s="31">
        <v>7</v>
      </c>
      <c r="D666" s="106" t="s">
        <v>759</v>
      </c>
      <c r="E666" s="31"/>
    </row>
    <row r="667" spans="1:5" s="19" customFormat="1" x14ac:dyDescent="0.2">
      <c r="A667" s="31">
        <v>656</v>
      </c>
      <c r="B667" s="95">
        <v>14725</v>
      </c>
      <c r="C667" s="31">
        <v>5</v>
      </c>
      <c r="D667" s="106" t="s">
        <v>760</v>
      </c>
      <c r="E667" s="31"/>
    </row>
    <row r="668" spans="1:5" s="19" customFormat="1" x14ac:dyDescent="0.2">
      <c r="A668" s="31">
        <v>657</v>
      </c>
      <c r="B668" s="95">
        <v>14745</v>
      </c>
      <c r="C668" s="31">
        <v>15</v>
      </c>
      <c r="D668" s="106" t="s">
        <v>761</v>
      </c>
      <c r="E668" s="31"/>
    </row>
    <row r="669" spans="1:5" s="19" customFormat="1" x14ac:dyDescent="0.2">
      <c r="A669" s="31">
        <v>658</v>
      </c>
      <c r="B669" s="95">
        <v>14747</v>
      </c>
      <c r="C669" s="31">
        <v>10</v>
      </c>
      <c r="D669" s="106" t="s">
        <v>762</v>
      </c>
      <c r="E669" s="31"/>
    </row>
    <row r="670" spans="1:5" s="19" customFormat="1" x14ac:dyDescent="0.2">
      <c r="A670" s="31">
        <v>659</v>
      </c>
      <c r="B670" s="95">
        <v>14783</v>
      </c>
      <c r="C670" s="31">
        <v>1</v>
      </c>
      <c r="D670" s="106" t="s">
        <v>763</v>
      </c>
      <c r="E670" s="31"/>
    </row>
    <row r="671" spans="1:5" s="19" customFormat="1" x14ac:dyDescent="0.2">
      <c r="A671" s="31">
        <v>660</v>
      </c>
      <c r="B671" s="95">
        <v>14788</v>
      </c>
      <c r="C671" s="31">
        <v>27</v>
      </c>
      <c r="D671" s="106" t="s">
        <v>765</v>
      </c>
      <c r="E671" s="31"/>
    </row>
    <row r="672" spans="1:5" s="19" customFormat="1" x14ac:dyDescent="0.2">
      <c r="A672" s="31">
        <v>661</v>
      </c>
      <c r="B672" s="95">
        <v>14796</v>
      </c>
      <c r="C672" s="31">
        <v>4</v>
      </c>
      <c r="D672" s="106" t="s">
        <v>1040</v>
      </c>
      <c r="E672" s="31"/>
    </row>
    <row r="673" spans="1:5" s="19" customFormat="1" ht="25.5" x14ac:dyDescent="0.2">
      <c r="A673" s="31">
        <v>662</v>
      </c>
      <c r="B673" s="95">
        <v>14864</v>
      </c>
      <c r="C673" s="31">
        <v>30</v>
      </c>
      <c r="D673" s="106" t="s">
        <v>1041</v>
      </c>
      <c r="E673" s="31"/>
    </row>
    <row r="674" spans="1:5" s="19" customFormat="1" ht="51" x14ac:dyDescent="0.2">
      <c r="A674" s="31">
        <v>663</v>
      </c>
      <c r="B674" s="95">
        <v>14960</v>
      </c>
      <c r="C674" s="31">
        <v>10</v>
      </c>
      <c r="D674" s="106" t="s">
        <v>1042</v>
      </c>
      <c r="E674" s="31"/>
    </row>
    <row r="675" spans="1:5" s="19" customFormat="1" ht="51" x14ac:dyDescent="0.2">
      <c r="A675" s="31">
        <v>664</v>
      </c>
      <c r="B675" s="95">
        <v>14961</v>
      </c>
      <c r="C675" s="31">
        <v>25</v>
      </c>
      <c r="D675" s="106" t="s">
        <v>1043</v>
      </c>
      <c r="E675" s="31"/>
    </row>
    <row r="676" spans="1:5" s="19" customFormat="1" x14ac:dyDescent="0.2">
      <c r="A676" s="31">
        <v>665</v>
      </c>
      <c r="B676" s="95">
        <v>14968</v>
      </c>
      <c r="C676" s="31">
        <v>1</v>
      </c>
      <c r="D676" s="106" t="s">
        <v>1044</v>
      </c>
      <c r="E676" s="31"/>
    </row>
    <row r="677" spans="1:5" s="19" customFormat="1" x14ac:dyDescent="0.2">
      <c r="A677" s="31">
        <v>666</v>
      </c>
      <c r="B677" s="95">
        <v>14991</v>
      </c>
      <c r="C677" s="31">
        <v>20</v>
      </c>
      <c r="D677" s="106" t="s">
        <v>776</v>
      </c>
      <c r="E677" s="31"/>
    </row>
    <row r="678" spans="1:5" s="19" customFormat="1" x14ac:dyDescent="0.2">
      <c r="A678" s="31">
        <v>667</v>
      </c>
      <c r="B678" s="95">
        <v>14995</v>
      </c>
      <c r="C678" s="31">
        <v>10</v>
      </c>
      <c r="D678" s="106" t="s">
        <v>1045</v>
      </c>
      <c r="E678" s="31"/>
    </row>
    <row r="679" spans="1:5" s="19" customFormat="1" x14ac:dyDescent="0.2">
      <c r="A679" s="31">
        <v>668</v>
      </c>
      <c r="B679" s="95">
        <v>15010</v>
      </c>
      <c r="C679" s="31">
        <v>6</v>
      </c>
      <c r="D679" s="106" t="s">
        <v>1046</v>
      </c>
      <c r="E679" s="31"/>
    </row>
    <row r="680" spans="1:5" s="19" customFormat="1" ht="25.5" x14ac:dyDescent="0.2">
      <c r="A680" s="31">
        <v>669</v>
      </c>
      <c r="B680" s="95">
        <v>15012</v>
      </c>
      <c r="C680" s="31">
        <v>1</v>
      </c>
      <c r="D680" s="106" t="s">
        <v>1047</v>
      </c>
      <c r="E680" s="31"/>
    </row>
    <row r="681" spans="1:5" s="19" customFormat="1" x14ac:dyDescent="0.2">
      <c r="A681" s="31">
        <v>670</v>
      </c>
      <c r="B681" s="95">
        <v>15015</v>
      </c>
      <c r="C681" s="31">
        <v>10</v>
      </c>
      <c r="D681" s="106" t="s">
        <v>782</v>
      </c>
      <c r="E681" s="31"/>
    </row>
    <row r="682" spans="1:5" s="19" customFormat="1" ht="25.5" x14ac:dyDescent="0.2">
      <c r="A682" s="31">
        <v>671</v>
      </c>
      <c r="B682" s="95">
        <v>15128</v>
      </c>
      <c r="C682" s="31">
        <v>4</v>
      </c>
      <c r="D682" s="106" t="s">
        <v>791</v>
      </c>
      <c r="E682" s="31"/>
    </row>
    <row r="683" spans="1:5" s="19" customFormat="1" x14ac:dyDescent="0.2">
      <c r="A683" s="31">
        <v>672</v>
      </c>
      <c r="B683" s="95">
        <v>15148</v>
      </c>
      <c r="C683" s="31">
        <v>5</v>
      </c>
      <c r="D683" s="106" t="s">
        <v>793</v>
      </c>
      <c r="E683" s="31"/>
    </row>
    <row r="684" spans="1:5" s="19" customFormat="1" ht="25.5" x14ac:dyDescent="0.2">
      <c r="A684" s="31">
        <v>673</v>
      </c>
      <c r="B684" s="95">
        <v>15153</v>
      </c>
      <c r="C684" s="31">
        <v>25</v>
      </c>
      <c r="D684" s="106" t="s">
        <v>1049</v>
      </c>
      <c r="E684" s="31"/>
    </row>
    <row r="685" spans="1:5" s="19" customFormat="1" ht="25.5" x14ac:dyDescent="0.2">
      <c r="A685" s="31">
        <v>674</v>
      </c>
      <c r="B685" s="95">
        <v>15171</v>
      </c>
      <c r="C685" s="31">
        <v>10</v>
      </c>
      <c r="D685" s="106" t="s">
        <v>1048</v>
      </c>
      <c r="E685" s="31"/>
    </row>
    <row r="686" spans="1:5" s="19" customFormat="1" ht="38.25" x14ac:dyDescent="0.2">
      <c r="A686" s="31">
        <v>675</v>
      </c>
      <c r="B686" s="95">
        <v>15172</v>
      </c>
      <c r="C686" s="31">
        <v>15</v>
      </c>
      <c r="D686" s="106" t="s">
        <v>1055</v>
      </c>
      <c r="E686" s="31"/>
    </row>
    <row r="687" spans="1:5" s="19" customFormat="1" x14ac:dyDescent="0.2">
      <c r="A687" s="31">
        <v>676</v>
      </c>
      <c r="B687" s="95">
        <v>15192</v>
      </c>
      <c r="C687" s="31">
        <v>14</v>
      </c>
      <c r="D687" s="106" t="s">
        <v>804</v>
      </c>
      <c r="E687" s="31"/>
    </row>
    <row r="688" spans="1:5" s="19" customFormat="1" x14ac:dyDescent="0.2">
      <c r="A688" s="31">
        <v>677</v>
      </c>
      <c r="B688" s="95">
        <v>15247</v>
      </c>
      <c r="C688" s="31">
        <v>15</v>
      </c>
      <c r="D688" s="106" t="s">
        <v>1056</v>
      </c>
      <c r="E688" s="31"/>
    </row>
    <row r="689" spans="1:5" s="19" customFormat="1" ht="25.5" x14ac:dyDescent="0.2">
      <c r="A689" s="31">
        <v>678</v>
      </c>
      <c r="B689" s="95">
        <v>15249</v>
      </c>
      <c r="C689" s="31">
        <v>4</v>
      </c>
      <c r="D689" s="106" t="s">
        <v>955</v>
      </c>
      <c r="E689" s="31"/>
    </row>
    <row r="690" spans="1:5" s="19" customFormat="1" ht="25.5" x14ac:dyDescent="0.2">
      <c r="A690" s="31">
        <v>679</v>
      </c>
      <c r="B690" s="95">
        <v>15250</v>
      </c>
      <c r="C690" s="31">
        <v>4</v>
      </c>
      <c r="D690" s="106" t="s">
        <v>956</v>
      </c>
      <c r="E690" s="31"/>
    </row>
    <row r="691" spans="1:5" s="19" customFormat="1" ht="25.5" x14ac:dyDescent="0.2">
      <c r="A691" s="31">
        <v>680</v>
      </c>
      <c r="B691" s="95">
        <v>15262</v>
      </c>
      <c r="C691" s="31">
        <v>5</v>
      </c>
      <c r="D691" s="106" t="s">
        <v>957</v>
      </c>
      <c r="E691" s="31"/>
    </row>
    <row r="692" spans="1:5" s="19" customFormat="1" ht="25.5" x14ac:dyDescent="0.2">
      <c r="A692" s="31">
        <v>681</v>
      </c>
      <c r="B692" s="95">
        <v>15263</v>
      </c>
      <c r="C692" s="31">
        <v>5</v>
      </c>
      <c r="D692" s="106" t="s">
        <v>958</v>
      </c>
      <c r="E692" s="31"/>
    </row>
    <row r="693" spans="1:5" s="19" customFormat="1" ht="25.5" x14ac:dyDescent="0.2">
      <c r="A693" s="31">
        <v>682</v>
      </c>
      <c r="B693" s="95">
        <v>15271</v>
      </c>
      <c r="C693" s="31">
        <v>3</v>
      </c>
      <c r="D693" s="106" t="s">
        <v>959</v>
      </c>
      <c r="E693" s="31"/>
    </row>
    <row r="694" spans="1:5" s="19" customFormat="1" ht="25.5" x14ac:dyDescent="0.2">
      <c r="A694" s="31">
        <v>683</v>
      </c>
      <c r="B694" s="95">
        <v>15272</v>
      </c>
      <c r="C694" s="31">
        <v>15</v>
      </c>
      <c r="D694" s="106" t="s">
        <v>960</v>
      </c>
      <c r="E694" s="31"/>
    </row>
    <row r="695" spans="1:5" s="19" customFormat="1" ht="25.5" x14ac:dyDescent="0.2">
      <c r="A695" s="31">
        <v>684</v>
      </c>
      <c r="B695" s="95">
        <v>15357</v>
      </c>
      <c r="C695" s="31">
        <v>1</v>
      </c>
      <c r="D695" s="106" t="s">
        <v>961</v>
      </c>
      <c r="E695" s="31"/>
    </row>
    <row r="696" spans="1:5" s="19" customFormat="1" x14ac:dyDescent="0.2">
      <c r="A696" s="31">
        <v>685</v>
      </c>
      <c r="B696" s="95">
        <v>15379</v>
      </c>
      <c r="C696" s="31">
        <v>8</v>
      </c>
      <c r="D696" s="106" t="s">
        <v>1050</v>
      </c>
      <c r="E696" s="31"/>
    </row>
    <row r="697" spans="1:5" s="19" customFormat="1" ht="25.5" x14ac:dyDescent="0.2">
      <c r="A697" s="31">
        <v>686</v>
      </c>
      <c r="B697" s="95">
        <v>15439</v>
      </c>
      <c r="C697" s="31">
        <v>1</v>
      </c>
      <c r="D697" s="106" t="s">
        <v>1057</v>
      </c>
      <c r="E697" s="31"/>
    </row>
    <row r="698" spans="1:5" s="19" customFormat="1" x14ac:dyDescent="0.2">
      <c r="A698" s="31">
        <v>687</v>
      </c>
      <c r="B698" s="95">
        <v>15490</v>
      </c>
      <c r="C698" s="31">
        <v>3</v>
      </c>
      <c r="D698" s="106" t="s">
        <v>948</v>
      </c>
      <c r="E698" s="31"/>
    </row>
    <row r="699" spans="1:5" s="19" customFormat="1" x14ac:dyDescent="0.2">
      <c r="A699" s="31">
        <v>688</v>
      </c>
      <c r="B699" s="95">
        <v>15503</v>
      </c>
      <c r="C699" s="31">
        <v>1</v>
      </c>
      <c r="D699" s="106" t="s">
        <v>1059</v>
      </c>
      <c r="E699" s="31"/>
    </row>
    <row r="700" spans="1:5" s="19" customFormat="1" x14ac:dyDescent="0.2">
      <c r="A700" s="31">
        <v>689</v>
      </c>
      <c r="B700" s="95">
        <v>15516</v>
      </c>
      <c r="C700" s="31">
        <v>3</v>
      </c>
      <c r="D700" s="106" t="s">
        <v>949</v>
      </c>
      <c r="E700" s="31"/>
    </row>
    <row r="701" spans="1:5" s="19" customFormat="1" ht="27.75" customHeight="1" x14ac:dyDescent="0.2">
      <c r="A701" s="31">
        <v>690</v>
      </c>
      <c r="B701" s="95">
        <v>15517</v>
      </c>
      <c r="C701" s="31">
        <v>3</v>
      </c>
      <c r="D701" s="106" t="s">
        <v>950</v>
      </c>
      <c r="E701" s="31"/>
    </row>
    <row r="702" spans="1:5" s="19" customFormat="1" x14ac:dyDescent="0.2">
      <c r="A702" s="31">
        <v>691</v>
      </c>
      <c r="B702" s="95">
        <v>15537</v>
      </c>
      <c r="C702" s="31">
        <v>482</v>
      </c>
      <c r="D702" s="106" t="s">
        <v>951</v>
      </c>
      <c r="E702" s="31"/>
    </row>
    <row r="703" spans="1:5" s="19" customFormat="1" x14ac:dyDescent="0.2">
      <c r="A703" s="31">
        <v>692</v>
      </c>
      <c r="B703" s="95">
        <v>15541</v>
      </c>
      <c r="C703" s="31">
        <v>15</v>
      </c>
      <c r="D703" s="106" t="s">
        <v>825</v>
      </c>
      <c r="E703" s="31"/>
    </row>
    <row r="704" spans="1:5" s="19" customFormat="1" ht="38.25" x14ac:dyDescent="0.2">
      <c r="A704" s="31">
        <v>693</v>
      </c>
      <c r="B704" s="95">
        <v>15544</v>
      </c>
      <c r="C704" s="31">
        <v>52</v>
      </c>
      <c r="D704" s="106" t="s">
        <v>826</v>
      </c>
      <c r="E704" s="31"/>
    </row>
    <row r="705" spans="1:6" s="19" customFormat="1" x14ac:dyDescent="0.2">
      <c r="A705" s="31">
        <v>694</v>
      </c>
      <c r="B705" s="95">
        <v>15552</v>
      </c>
      <c r="C705" s="31">
        <v>2</v>
      </c>
      <c r="D705" s="106" t="s">
        <v>952</v>
      </c>
      <c r="E705" s="31"/>
    </row>
    <row r="706" spans="1:6" s="19" customFormat="1" ht="60.75" customHeight="1" x14ac:dyDescent="0.2">
      <c r="A706" s="31">
        <v>695</v>
      </c>
      <c r="B706" s="95">
        <v>15557</v>
      </c>
      <c r="C706" s="31">
        <v>50</v>
      </c>
      <c r="D706" s="106" t="s">
        <v>953</v>
      </c>
      <c r="E706" s="31"/>
    </row>
    <row r="707" spans="1:6" s="19" customFormat="1" x14ac:dyDescent="0.2">
      <c r="A707" s="31">
        <v>696</v>
      </c>
      <c r="B707" s="95">
        <v>15585</v>
      </c>
      <c r="C707" s="31">
        <v>3</v>
      </c>
      <c r="D707" s="106" t="s">
        <v>830</v>
      </c>
      <c r="E707" s="31"/>
    </row>
    <row r="708" spans="1:6" s="19" customFormat="1" x14ac:dyDescent="0.2">
      <c r="A708" s="31">
        <v>697</v>
      </c>
      <c r="B708" s="96">
        <v>15824</v>
      </c>
      <c r="C708" s="31">
        <v>3</v>
      </c>
      <c r="D708" s="106" t="s">
        <v>831</v>
      </c>
      <c r="E708" s="31"/>
    </row>
    <row r="709" spans="1:6" s="19" customFormat="1" x14ac:dyDescent="0.2">
      <c r="A709" s="31">
        <v>698</v>
      </c>
      <c r="B709" s="97">
        <v>16072</v>
      </c>
      <c r="C709" s="31">
        <v>4</v>
      </c>
      <c r="D709" s="106" t="s">
        <v>954</v>
      </c>
      <c r="E709" s="31"/>
    </row>
    <row r="710" spans="1:6" x14ac:dyDescent="0.25">
      <c r="A710" s="47"/>
      <c r="B710" s="47"/>
      <c r="C710" s="47"/>
      <c r="D710" s="47"/>
      <c r="E710" s="47"/>
    </row>
    <row r="711" spans="1:6" ht="15.75" x14ac:dyDescent="0.3">
      <c r="A711" s="24"/>
      <c r="B711" s="24"/>
      <c r="C711" s="24"/>
      <c r="D711" s="59"/>
      <c r="E711" s="24"/>
    </row>
    <row r="712" spans="1:6" ht="33.75" customHeight="1" x14ac:dyDescent="0.25">
      <c r="A712" s="120" t="s">
        <v>1065</v>
      </c>
      <c r="B712" s="120"/>
      <c r="C712" s="120"/>
      <c r="D712" s="120"/>
      <c r="E712" s="120"/>
      <c r="F712" s="120"/>
    </row>
    <row r="713" spans="1:6" x14ac:dyDescent="0.25">
      <c r="A713" s="120" t="s">
        <v>1067</v>
      </c>
      <c r="B713" s="120"/>
      <c r="C713" s="120"/>
      <c r="D713" s="120"/>
      <c r="E713" s="120"/>
      <c r="F713" s="120"/>
    </row>
    <row r="714" spans="1:6" ht="15" customHeight="1" x14ac:dyDescent="0.25">
      <c r="A714" s="120" t="s">
        <v>1066</v>
      </c>
      <c r="B714" s="120"/>
      <c r="C714" s="120"/>
      <c r="D714" s="120"/>
      <c r="E714" s="120"/>
      <c r="F714" s="120"/>
    </row>
    <row r="715" spans="1:6" ht="15" customHeight="1" x14ac:dyDescent="0.25">
      <c r="A715" s="120" t="s">
        <v>1069</v>
      </c>
      <c r="B715" s="120"/>
      <c r="C715" s="120"/>
      <c r="D715" s="120"/>
      <c r="E715" s="120"/>
      <c r="F715" s="120"/>
    </row>
    <row r="716" spans="1:6" ht="15" customHeight="1" x14ac:dyDescent="0.25">
      <c r="A716" s="120" t="s">
        <v>1068</v>
      </c>
      <c r="B716" s="120"/>
      <c r="C716" s="120"/>
      <c r="D716" s="120"/>
      <c r="E716" s="120"/>
      <c r="F716" s="120"/>
    </row>
    <row r="717" spans="1:6" ht="28.5" customHeight="1" x14ac:dyDescent="0.25">
      <c r="A717" s="120" t="s">
        <v>1070</v>
      </c>
      <c r="B717" s="120"/>
      <c r="C717" s="120"/>
      <c r="D717" s="120"/>
      <c r="E717" s="120"/>
      <c r="F717" s="120"/>
    </row>
  </sheetData>
  <mergeCells count="13">
    <mergeCell ref="A712:F712"/>
    <mergeCell ref="A714:F714"/>
    <mergeCell ref="A713:F713"/>
    <mergeCell ref="A715:F715"/>
    <mergeCell ref="A716:F716"/>
    <mergeCell ref="A717:F717"/>
    <mergeCell ref="A3:E3"/>
    <mergeCell ref="A4:E4"/>
    <mergeCell ref="A6:E6"/>
    <mergeCell ref="A8:E8"/>
    <mergeCell ref="A2:E2"/>
    <mergeCell ref="A7:E7"/>
    <mergeCell ref="A5:E5"/>
  </mergeCells>
  <pageMargins left="0.70866141732283472" right="0.70866141732283472" top="0.55118110236220474" bottom="0.55118110236220474" header="0.31496062992125984" footer="0.31496062992125984"/>
  <pageSetup fitToHeight="0" orientation="portrait" horizontalDpi="300" verticalDpi="300" r:id="rId1"/>
  <headerFooter>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7"/>
  <sheetViews>
    <sheetView tabSelected="1" zoomScale="96" zoomScaleNormal="96" zoomScaleSheetLayoutView="100" workbookViewId="0">
      <selection activeCell="N14" sqref="N14"/>
    </sheetView>
  </sheetViews>
  <sheetFormatPr baseColWidth="10" defaultRowHeight="15" x14ac:dyDescent="0.25"/>
  <cols>
    <col min="1" max="1" width="8.42578125" customWidth="1"/>
    <col min="2" max="2" width="10.140625" customWidth="1"/>
    <col min="3" max="3" width="7.7109375" customWidth="1"/>
    <col min="4" max="4" width="45.7109375" style="61" customWidth="1"/>
    <col min="5" max="5" width="12.85546875" customWidth="1"/>
    <col min="6" max="7" width="15.140625" style="102" bestFit="1" customWidth="1"/>
  </cols>
  <sheetData>
    <row r="1" spans="1:8" ht="16.5" x14ac:dyDescent="0.3">
      <c r="A1" s="5"/>
      <c r="B1" s="5"/>
      <c r="C1" s="5"/>
      <c r="D1" s="1"/>
      <c r="E1" s="2"/>
      <c r="F1" s="99"/>
      <c r="G1" s="99"/>
    </row>
    <row r="2" spans="1:8" ht="16.5" customHeight="1" x14ac:dyDescent="0.25">
      <c r="A2" s="121" t="s">
        <v>1071</v>
      </c>
      <c r="B2" s="121"/>
      <c r="C2" s="121"/>
      <c r="D2" s="121"/>
      <c r="E2" s="121"/>
      <c r="F2" s="121"/>
      <c r="G2" s="121"/>
    </row>
    <row r="3" spans="1:8" ht="16.5" x14ac:dyDescent="0.25">
      <c r="A3" s="121" t="s">
        <v>26</v>
      </c>
      <c r="B3" s="121"/>
      <c r="C3" s="121"/>
      <c r="D3" s="121"/>
      <c r="E3" s="121"/>
      <c r="F3" s="121"/>
      <c r="G3" s="121"/>
    </row>
    <row r="4" spans="1:8" ht="15.75" customHeight="1" x14ac:dyDescent="0.25">
      <c r="A4" s="121" t="s">
        <v>1063</v>
      </c>
      <c r="B4" s="121"/>
      <c r="C4" s="121"/>
      <c r="D4" s="121"/>
      <c r="E4" s="121"/>
      <c r="F4" s="121"/>
      <c r="G4" s="121"/>
    </row>
    <row r="5" spans="1:8" ht="15.75" customHeight="1" x14ac:dyDescent="0.25">
      <c r="A5" s="121" t="s">
        <v>1064</v>
      </c>
      <c r="B5" s="121"/>
      <c r="C5" s="121"/>
      <c r="D5" s="121"/>
      <c r="E5" s="121"/>
      <c r="F5" s="121"/>
      <c r="G5" s="121"/>
    </row>
    <row r="6" spans="1:8" ht="15.75" customHeight="1" x14ac:dyDescent="0.25">
      <c r="A6" s="121" t="s">
        <v>1061</v>
      </c>
      <c r="B6" s="121"/>
      <c r="C6" s="121"/>
      <c r="D6" s="121"/>
      <c r="E6" s="121"/>
      <c r="F6" s="121"/>
      <c r="G6" s="121"/>
    </row>
    <row r="7" spans="1:8" ht="15.75" customHeight="1" x14ac:dyDescent="0.25">
      <c r="A7" s="121" t="s">
        <v>1062</v>
      </c>
      <c r="B7" s="121"/>
      <c r="C7" s="121"/>
      <c r="D7" s="121"/>
      <c r="E7" s="121"/>
      <c r="F7" s="121"/>
      <c r="G7" s="121"/>
    </row>
    <row r="8" spans="1:8" ht="15.75" customHeight="1" x14ac:dyDescent="0.25">
      <c r="A8" s="121" t="s">
        <v>947</v>
      </c>
      <c r="B8" s="121"/>
      <c r="C8" s="121"/>
      <c r="D8" s="121"/>
      <c r="E8" s="121"/>
      <c r="F8" s="121"/>
      <c r="G8" s="121"/>
    </row>
    <row r="9" spans="1:8" ht="15.75" x14ac:dyDescent="0.25">
      <c r="A9" s="108"/>
      <c r="B9" s="108"/>
      <c r="C9" s="108"/>
      <c r="D9" s="108"/>
      <c r="E9" s="108"/>
      <c r="F9" s="108"/>
      <c r="G9" s="108"/>
    </row>
    <row r="10" spans="1:8" s="18" customFormat="1" ht="42.75" x14ac:dyDescent="0.2">
      <c r="A10" s="103" t="s">
        <v>0</v>
      </c>
      <c r="B10" s="103" t="s">
        <v>1</v>
      </c>
      <c r="C10" s="103" t="s">
        <v>2</v>
      </c>
      <c r="D10" s="103" t="s">
        <v>10</v>
      </c>
      <c r="E10" s="103" t="s">
        <v>3</v>
      </c>
      <c r="F10" s="100" t="s">
        <v>14</v>
      </c>
      <c r="G10" s="100" t="s">
        <v>15</v>
      </c>
      <c r="H10" s="100" t="s">
        <v>1072</v>
      </c>
    </row>
    <row r="11" spans="1:8" s="19" customFormat="1" ht="37.5" customHeight="1" x14ac:dyDescent="0.2">
      <c r="A11" s="31">
        <v>1</v>
      </c>
      <c r="B11" s="31">
        <v>0</v>
      </c>
      <c r="C11" s="78">
        <v>1</v>
      </c>
      <c r="D11" s="109" t="s">
        <v>37</v>
      </c>
      <c r="E11" s="32" t="s">
        <v>7</v>
      </c>
      <c r="F11" s="76"/>
      <c r="G11" s="76"/>
      <c r="H11" s="122"/>
    </row>
    <row r="12" spans="1:8" s="19" customFormat="1" ht="57.95" customHeight="1" x14ac:dyDescent="0.2">
      <c r="A12" s="31">
        <v>2</v>
      </c>
      <c r="B12" s="31">
        <v>0</v>
      </c>
      <c r="C12" s="78">
        <v>1</v>
      </c>
      <c r="D12" s="109" t="s">
        <v>38</v>
      </c>
      <c r="E12" s="32" t="s">
        <v>8</v>
      </c>
      <c r="F12" s="76"/>
      <c r="G12" s="76"/>
      <c r="H12" s="123"/>
    </row>
    <row r="13" spans="1:8" s="94" customFormat="1" ht="29.1" customHeight="1" x14ac:dyDescent="0.2">
      <c r="A13" s="31">
        <v>3</v>
      </c>
      <c r="B13" s="31">
        <v>0</v>
      </c>
      <c r="C13" s="78">
        <v>1</v>
      </c>
      <c r="D13" s="109" t="s">
        <v>39</v>
      </c>
      <c r="E13" s="31" t="s">
        <v>8</v>
      </c>
      <c r="F13" s="29"/>
      <c r="G13" s="29"/>
      <c r="H13" s="124"/>
    </row>
    <row r="14" spans="1:8" s="94" customFormat="1" ht="57.95" customHeight="1" x14ac:dyDescent="0.2">
      <c r="A14" s="31">
        <v>4</v>
      </c>
      <c r="B14" s="31">
        <v>0</v>
      </c>
      <c r="C14" s="78">
        <v>1</v>
      </c>
      <c r="D14" s="109" t="s">
        <v>40</v>
      </c>
      <c r="E14" s="31" t="s">
        <v>7</v>
      </c>
      <c r="F14" s="29"/>
      <c r="G14" s="29"/>
      <c r="H14" s="124"/>
    </row>
    <row r="15" spans="1:8" s="94" customFormat="1" ht="14.45" customHeight="1" x14ac:dyDescent="0.2">
      <c r="A15" s="31">
        <v>5</v>
      </c>
      <c r="B15" s="31">
        <v>0</v>
      </c>
      <c r="C15" s="78">
        <v>1</v>
      </c>
      <c r="D15" s="109" t="s">
        <v>41</v>
      </c>
      <c r="E15" s="31" t="s">
        <v>833</v>
      </c>
      <c r="F15" s="29"/>
      <c r="G15" s="29"/>
      <c r="H15" s="124"/>
    </row>
    <row r="16" spans="1:8" s="94" customFormat="1" ht="21.75" customHeight="1" x14ac:dyDescent="0.2">
      <c r="A16" s="31">
        <v>6</v>
      </c>
      <c r="B16" s="31">
        <v>0</v>
      </c>
      <c r="C16" s="78">
        <v>1</v>
      </c>
      <c r="D16" s="109" t="s">
        <v>42</v>
      </c>
      <c r="E16" s="31" t="s">
        <v>9</v>
      </c>
      <c r="F16" s="29"/>
      <c r="G16" s="29"/>
      <c r="H16" s="124"/>
    </row>
    <row r="17" spans="1:8" s="94" customFormat="1" ht="36.75" customHeight="1" x14ac:dyDescent="0.2">
      <c r="A17" s="31">
        <v>7</v>
      </c>
      <c r="B17" s="31">
        <v>0</v>
      </c>
      <c r="C17" s="78">
        <v>5</v>
      </c>
      <c r="D17" s="109" t="s">
        <v>43</v>
      </c>
      <c r="E17" s="31" t="s">
        <v>5</v>
      </c>
      <c r="F17" s="29"/>
      <c r="G17" s="29"/>
      <c r="H17" s="124"/>
    </row>
    <row r="18" spans="1:8" s="94" customFormat="1" ht="33.75" customHeight="1" x14ac:dyDescent="0.2">
      <c r="A18" s="31">
        <v>8</v>
      </c>
      <c r="B18" s="31">
        <v>0</v>
      </c>
      <c r="C18" s="78">
        <v>1</v>
      </c>
      <c r="D18" s="109" t="s">
        <v>44</v>
      </c>
      <c r="E18" s="31" t="s">
        <v>5</v>
      </c>
      <c r="F18" s="29"/>
      <c r="G18" s="29"/>
      <c r="H18" s="124"/>
    </row>
    <row r="19" spans="1:8" s="94" customFormat="1" ht="43.5" customHeight="1" x14ac:dyDescent="0.2">
      <c r="A19" s="31">
        <v>9</v>
      </c>
      <c r="B19" s="31">
        <v>0</v>
      </c>
      <c r="C19" s="78">
        <v>2</v>
      </c>
      <c r="D19" s="109" t="s">
        <v>45</v>
      </c>
      <c r="E19" s="31" t="s">
        <v>5</v>
      </c>
      <c r="F19" s="29"/>
      <c r="G19" s="29"/>
      <c r="H19" s="124"/>
    </row>
    <row r="20" spans="1:8" s="94" customFormat="1" ht="45.75" customHeight="1" x14ac:dyDescent="0.2">
      <c r="A20" s="31">
        <v>10</v>
      </c>
      <c r="B20" s="31">
        <v>0</v>
      </c>
      <c r="C20" s="78">
        <v>2</v>
      </c>
      <c r="D20" s="109" t="s">
        <v>46</v>
      </c>
      <c r="E20" s="31" t="s">
        <v>5</v>
      </c>
      <c r="F20" s="29"/>
      <c r="G20" s="29"/>
      <c r="H20" s="124"/>
    </row>
    <row r="21" spans="1:8" s="94" customFormat="1" ht="33.75" x14ac:dyDescent="0.2">
      <c r="A21" s="31">
        <v>11</v>
      </c>
      <c r="B21" s="31">
        <v>0</v>
      </c>
      <c r="C21" s="78">
        <v>1</v>
      </c>
      <c r="D21" s="109" t="s">
        <v>47</v>
      </c>
      <c r="E21" s="31" t="s">
        <v>5</v>
      </c>
      <c r="F21" s="29"/>
      <c r="G21" s="29"/>
      <c r="H21" s="124"/>
    </row>
    <row r="22" spans="1:8" s="94" customFormat="1" ht="33.75" customHeight="1" x14ac:dyDescent="0.2">
      <c r="A22" s="31">
        <v>12</v>
      </c>
      <c r="B22" s="31">
        <v>0</v>
      </c>
      <c r="C22" s="78">
        <v>1</v>
      </c>
      <c r="D22" s="109" t="s">
        <v>48</v>
      </c>
      <c r="E22" s="31" t="s">
        <v>5</v>
      </c>
      <c r="F22" s="29"/>
      <c r="G22" s="29"/>
      <c r="H22" s="124"/>
    </row>
    <row r="23" spans="1:8" s="94" customFormat="1" ht="30" customHeight="1" x14ac:dyDescent="0.2">
      <c r="A23" s="31">
        <v>13</v>
      </c>
      <c r="B23" s="31">
        <v>0</v>
      </c>
      <c r="C23" s="78">
        <v>1</v>
      </c>
      <c r="D23" s="109" t="s">
        <v>49</v>
      </c>
      <c r="E23" s="31" t="s">
        <v>5</v>
      </c>
      <c r="F23" s="29"/>
      <c r="G23" s="29"/>
      <c r="H23" s="124"/>
    </row>
    <row r="24" spans="1:8" s="94" customFormat="1" ht="20.100000000000001" customHeight="1" x14ac:dyDescent="0.2">
      <c r="A24" s="31">
        <v>14</v>
      </c>
      <c r="B24" s="31">
        <v>0</v>
      </c>
      <c r="C24" s="78">
        <v>1</v>
      </c>
      <c r="D24" s="109" t="s">
        <v>50</v>
      </c>
      <c r="E24" s="31" t="s">
        <v>5</v>
      </c>
      <c r="F24" s="29"/>
      <c r="G24" s="29"/>
      <c r="H24" s="124"/>
    </row>
    <row r="25" spans="1:8" s="94" customFormat="1" ht="22.5" x14ac:dyDescent="0.2">
      <c r="A25" s="31">
        <v>15</v>
      </c>
      <c r="B25" s="31">
        <v>0</v>
      </c>
      <c r="C25" s="78">
        <v>1</v>
      </c>
      <c r="D25" s="109" t="s">
        <v>51</v>
      </c>
      <c r="E25" s="31" t="s">
        <v>5</v>
      </c>
      <c r="F25" s="29"/>
      <c r="G25" s="29"/>
      <c r="H25" s="124"/>
    </row>
    <row r="26" spans="1:8" s="94" customFormat="1" ht="29.25" customHeight="1" x14ac:dyDescent="0.2">
      <c r="A26" s="31">
        <v>16</v>
      </c>
      <c r="B26" s="31">
        <v>0</v>
      </c>
      <c r="C26" s="78">
        <v>1</v>
      </c>
      <c r="D26" s="109" t="s">
        <v>52</v>
      </c>
      <c r="E26" s="31" t="s">
        <v>5</v>
      </c>
      <c r="F26" s="29"/>
      <c r="G26" s="29"/>
      <c r="H26" s="124"/>
    </row>
    <row r="27" spans="1:8" s="94" customFormat="1" ht="35.25" customHeight="1" x14ac:dyDescent="0.2">
      <c r="A27" s="31">
        <v>17</v>
      </c>
      <c r="B27" s="31">
        <v>0</v>
      </c>
      <c r="C27" s="78">
        <v>2</v>
      </c>
      <c r="D27" s="109" t="s">
        <v>53</v>
      </c>
      <c r="E27" s="31" t="s">
        <v>5</v>
      </c>
      <c r="F27" s="29"/>
      <c r="G27" s="29"/>
      <c r="H27" s="124"/>
    </row>
    <row r="28" spans="1:8" s="94" customFormat="1" ht="30.75" customHeight="1" x14ac:dyDescent="0.2">
      <c r="A28" s="31">
        <v>18</v>
      </c>
      <c r="B28" s="31">
        <v>0</v>
      </c>
      <c r="C28" s="78">
        <v>1</v>
      </c>
      <c r="D28" s="109" t="s">
        <v>54</v>
      </c>
      <c r="E28" s="31" t="s">
        <v>5</v>
      </c>
      <c r="F28" s="29"/>
      <c r="G28" s="29"/>
      <c r="H28" s="124"/>
    </row>
    <row r="29" spans="1:8" s="94" customFormat="1" ht="54.75" customHeight="1" x14ac:dyDescent="0.2">
      <c r="A29" s="31">
        <v>19</v>
      </c>
      <c r="B29" s="31">
        <v>0</v>
      </c>
      <c r="C29" s="78">
        <v>1</v>
      </c>
      <c r="D29" s="109" t="s">
        <v>55</v>
      </c>
      <c r="E29" s="31" t="s">
        <v>5</v>
      </c>
      <c r="F29" s="29"/>
      <c r="G29" s="29"/>
      <c r="H29" s="124"/>
    </row>
    <row r="30" spans="1:8" s="94" customFormat="1" ht="22.5" x14ac:dyDescent="0.2">
      <c r="A30" s="31">
        <v>20</v>
      </c>
      <c r="B30" s="31">
        <v>0</v>
      </c>
      <c r="C30" s="78">
        <v>1</v>
      </c>
      <c r="D30" s="109" t="s">
        <v>56</v>
      </c>
      <c r="E30" s="31" t="s">
        <v>5</v>
      </c>
      <c r="F30" s="29"/>
      <c r="G30" s="29"/>
      <c r="H30" s="124"/>
    </row>
    <row r="31" spans="1:8" s="94" customFormat="1" ht="35.25" customHeight="1" x14ac:dyDescent="0.2">
      <c r="A31" s="31">
        <v>21</v>
      </c>
      <c r="B31" s="31">
        <v>0</v>
      </c>
      <c r="C31" s="78">
        <v>2</v>
      </c>
      <c r="D31" s="109" t="s">
        <v>57</v>
      </c>
      <c r="E31" s="31" t="s">
        <v>5</v>
      </c>
      <c r="F31" s="29"/>
      <c r="G31" s="29"/>
      <c r="H31" s="124"/>
    </row>
    <row r="32" spans="1:8" s="94" customFormat="1" ht="50.25" customHeight="1" x14ac:dyDescent="0.2">
      <c r="A32" s="31">
        <v>22</v>
      </c>
      <c r="B32" s="31">
        <v>0</v>
      </c>
      <c r="C32" s="78">
        <v>2</v>
      </c>
      <c r="D32" s="109" t="s">
        <v>58</v>
      </c>
      <c r="E32" s="31" t="s">
        <v>5</v>
      </c>
      <c r="F32" s="29"/>
      <c r="G32" s="29"/>
      <c r="H32" s="124"/>
    </row>
    <row r="33" spans="1:8" s="94" customFormat="1" ht="22.5" x14ac:dyDescent="0.2">
      <c r="A33" s="31">
        <v>23</v>
      </c>
      <c r="B33" s="31">
        <v>0</v>
      </c>
      <c r="C33" s="78">
        <v>1</v>
      </c>
      <c r="D33" s="109" t="s">
        <v>59</v>
      </c>
      <c r="E33" s="31" t="s">
        <v>5</v>
      </c>
      <c r="F33" s="29"/>
      <c r="G33" s="29"/>
      <c r="H33" s="124"/>
    </row>
    <row r="34" spans="1:8" s="94" customFormat="1" ht="22.5" x14ac:dyDescent="0.2">
      <c r="A34" s="31">
        <v>24</v>
      </c>
      <c r="B34" s="31">
        <v>0</v>
      </c>
      <c r="C34" s="78">
        <v>1</v>
      </c>
      <c r="D34" s="109" t="s">
        <v>60</v>
      </c>
      <c r="E34" s="31" t="s">
        <v>5</v>
      </c>
      <c r="F34" s="29"/>
      <c r="G34" s="29"/>
      <c r="H34" s="124"/>
    </row>
    <row r="35" spans="1:8" s="94" customFormat="1" ht="9.9499999999999993" customHeight="1" x14ac:dyDescent="0.2">
      <c r="A35" s="31">
        <v>25</v>
      </c>
      <c r="B35" s="31">
        <v>0</v>
      </c>
      <c r="C35" s="78">
        <v>1</v>
      </c>
      <c r="D35" s="109" t="s">
        <v>61</v>
      </c>
      <c r="E35" s="31" t="s">
        <v>5</v>
      </c>
      <c r="F35" s="29"/>
      <c r="G35" s="29"/>
      <c r="H35" s="124"/>
    </row>
    <row r="36" spans="1:8" s="94" customFormat="1" ht="43.5" customHeight="1" x14ac:dyDescent="0.2">
      <c r="A36" s="31">
        <v>26</v>
      </c>
      <c r="B36" s="31">
        <v>0</v>
      </c>
      <c r="C36" s="78">
        <v>2</v>
      </c>
      <c r="D36" s="109" t="s">
        <v>62</v>
      </c>
      <c r="E36" s="31" t="s">
        <v>5</v>
      </c>
      <c r="F36" s="29"/>
      <c r="G36" s="29"/>
      <c r="H36" s="124"/>
    </row>
    <row r="37" spans="1:8" s="94" customFormat="1" ht="20.100000000000001" customHeight="1" x14ac:dyDescent="0.2">
      <c r="A37" s="31">
        <v>27</v>
      </c>
      <c r="B37" s="31">
        <v>0</v>
      </c>
      <c r="C37" s="78">
        <v>5</v>
      </c>
      <c r="D37" s="109" t="s">
        <v>63</v>
      </c>
      <c r="E37" s="31" t="s">
        <v>5</v>
      </c>
      <c r="F37" s="29"/>
      <c r="G37" s="29"/>
      <c r="H37" s="124"/>
    </row>
    <row r="38" spans="1:8" s="94" customFormat="1" ht="43.5" customHeight="1" x14ac:dyDescent="0.2">
      <c r="A38" s="31">
        <v>28</v>
      </c>
      <c r="B38" s="31">
        <v>0</v>
      </c>
      <c r="C38" s="78">
        <v>1</v>
      </c>
      <c r="D38" s="109" t="s">
        <v>64</v>
      </c>
      <c r="E38" s="31" t="s">
        <v>5</v>
      </c>
      <c r="F38" s="29"/>
      <c r="G38" s="29"/>
      <c r="H38" s="124"/>
    </row>
    <row r="39" spans="1:8" s="94" customFormat="1" ht="20.100000000000001" customHeight="1" x14ac:dyDescent="0.2">
      <c r="A39" s="31">
        <v>29</v>
      </c>
      <c r="B39" s="31">
        <v>0</v>
      </c>
      <c r="C39" s="78">
        <v>1</v>
      </c>
      <c r="D39" s="109" t="s">
        <v>65</v>
      </c>
      <c r="E39" s="31" t="s">
        <v>5</v>
      </c>
      <c r="F39" s="29"/>
      <c r="G39" s="29"/>
      <c r="H39" s="124"/>
    </row>
    <row r="40" spans="1:8" s="94" customFormat="1" ht="20.100000000000001" customHeight="1" x14ac:dyDescent="0.2">
      <c r="A40" s="31">
        <v>30</v>
      </c>
      <c r="B40" s="31">
        <v>0</v>
      </c>
      <c r="C40" s="78">
        <v>1</v>
      </c>
      <c r="D40" s="109" t="s">
        <v>66</v>
      </c>
      <c r="E40" s="31" t="s">
        <v>5</v>
      </c>
      <c r="F40" s="29"/>
      <c r="G40" s="29"/>
      <c r="H40" s="124"/>
    </row>
    <row r="41" spans="1:8" s="94" customFormat="1" ht="20.100000000000001" customHeight="1" x14ac:dyDescent="0.2">
      <c r="A41" s="31">
        <v>31</v>
      </c>
      <c r="B41" s="31">
        <v>0</v>
      </c>
      <c r="C41" s="78">
        <v>1</v>
      </c>
      <c r="D41" s="109" t="s">
        <v>67</v>
      </c>
      <c r="E41" s="31" t="s">
        <v>5</v>
      </c>
      <c r="F41" s="29"/>
      <c r="G41" s="29"/>
      <c r="H41" s="124"/>
    </row>
    <row r="42" spans="1:8" s="94" customFormat="1" ht="22.5" x14ac:dyDescent="0.2">
      <c r="A42" s="31">
        <v>32</v>
      </c>
      <c r="B42" s="31">
        <v>0</v>
      </c>
      <c r="C42" s="78">
        <v>1</v>
      </c>
      <c r="D42" s="109" t="s">
        <v>68</v>
      </c>
      <c r="E42" s="31" t="s">
        <v>5</v>
      </c>
      <c r="F42" s="29"/>
      <c r="G42" s="29"/>
      <c r="H42" s="124"/>
    </row>
    <row r="43" spans="1:8" s="94" customFormat="1" ht="22.5" x14ac:dyDescent="0.2">
      <c r="A43" s="31">
        <v>33</v>
      </c>
      <c r="B43" s="31">
        <v>0</v>
      </c>
      <c r="C43" s="78">
        <v>1</v>
      </c>
      <c r="D43" s="109" t="s">
        <v>69</v>
      </c>
      <c r="E43" s="31" t="s">
        <v>5</v>
      </c>
      <c r="F43" s="29"/>
      <c r="G43" s="29"/>
      <c r="H43" s="124"/>
    </row>
    <row r="44" spans="1:8" s="94" customFormat="1" ht="21" customHeight="1" x14ac:dyDescent="0.2">
      <c r="A44" s="31">
        <v>34</v>
      </c>
      <c r="B44" s="31">
        <v>0</v>
      </c>
      <c r="C44" s="78">
        <v>1</v>
      </c>
      <c r="D44" s="109" t="s">
        <v>70</v>
      </c>
      <c r="E44" s="31" t="s">
        <v>5</v>
      </c>
      <c r="F44" s="29"/>
      <c r="G44" s="29"/>
      <c r="H44" s="124"/>
    </row>
    <row r="45" spans="1:8" s="94" customFormat="1" ht="33.75" x14ac:dyDescent="0.2">
      <c r="A45" s="31">
        <v>35</v>
      </c>
      <c r="B45" s="31">
        <v>0</v>
      </c>
      <c r="C45" s="78">
        <v>4</v>
      </c>
      <c r="D45" s="109" t="s">
        <v>71</v>
      </c>
      <c r="E45" s="31" t="s">
        <v>5</v>
      </c>
      <c r="F45" s="29"/>
      <c r="G45" s="29"/>
      <c r="H45" s="124"/>
    </row>
    <row r="46" spans="1:8" s="94" customFormat="1" ht="20.100000000000001" customHeight="1" x14ac:dyDescent="0.2">
      <c r="A46" s="31">
        <v>36</v>
      </c>
      <c r="B46" s="31">
        <v>0</v>
      </c>
      <c r="C46" s="78">
        <v>4</v>
      </c>
      <c r="D46" s="109" t="s">
        <v>72</v>
      </c>
      <c r="E46" s="31" t="s">
        <v>5</v>
      </c>
      <c r="F46" s="29"/>
      <c r="G46" s="29"/>
      <c r="H46" s="124"/>
    </row>
    <row r="47" spans="1:8" s="94" customFormat="1" ht="18.600000000000001" customHeight="1" x14ac:dyDescent="0.2">
      <c r="A47" s="31">
        <v>37</v>
      </c>
      <c r="B47" s="31">
        <v>0</v>
      </c>
      <c r="C47" s="78">
        <v>1</v>
      </c>
      <c r="D47" s="109" t="s">
        <v>73</v>
      </c>
      <c r="E47" s="31" t="s">
        <v>5</v>
      </c>
      <c r="F47" s="29"/>
      <c r="G47" s="29"/>
      <c r="H47" s="124"/>
    </row>
    <row r="48" spans="1:8" s="94" customFormat="1" ht="20.100000000000001" customHeight="1" x14ac:dyDescent="0.2">
      <c r="A48" s="31">
        <v>38</v>
      </c>
      <c r="B48" s="31">
        <v>0</v>
      </c>
      <c r="C48" s="78">
        <v>1</v>
      </c>
      <c r="D48" s="109" t="s">
        <v>74</v>
      </c>
      <c r="E48" s="31" t="s">
        <v>5</v>
      </c>
      <c r="F48" s="29"/>
      <c r="G48" s="29"/>
      <c r="H48" s="124"/>
    </row>
    <row r="49" spans="1:8" s="94" customFormat="1" ht="33.75" x14ac:dyDescent="0.2">
      <c r="A49" s="31">
        <v>39</v>
      </c>
      <c r="B49" s="31">
        <v>0</v>
      </c>
      <c r="C49" s="78">
        <v>1</v>
      </c>
      <c r="D49" s="109" t="s">
        <v>75</v>
      </c>
      <c r="E49" s="31" t="s">
        <v>5</v>
      </c>
      <c r="F49" s="29"/>
      <c r="G49" s="29"/>
      <c r="H49" s="124"/>
    </row>
    <row r="50" spans="1:8" s="94" customFormat="1" ht="43.5" customHeight="1" x14ac:dyDescent="0.2">
      <c r="A50" s="31">
        <v>40</v>
      </c>
      <c r="B50" s="31">
        <v>0</v>
      </c>
      <c r="C50" s="78">
        <v>1</v>
      </c>
      <c r="D50" s="109" t="s">
        <v>76</v>
      </c>
      <c r="E50" s="31" t="s">
        <v>5</v>
      </c>
      <c r="F50" s="29"/>
      <c r="G50" s="29"/>
      <c r="H50" s="124"/>
    </row>
    <row r="51" spans="1:8" s="94" customFormat="1" ht="14.25" x14ac:dyDescent="0.2">
      <c r="A51" s="31">
        <v>41</v>
      </c>
      <c r="B51" s="31">
        <v>0</v>
      </c>
      <c r="C51" s="78">
        <v>1</v>
      </c>
      <c r="D51" s="109" t="s">
        <v>77</v>
      </c>
      <c r="E51" s="31" t="s">
        <v>5</v>
      </c>
      <c r="F51" s="29"/>
      <c r="G51" s="29"/>
      <c r="H51" s="124"/>
    </row>
    <row r="52" spans="1:8" s="94" customFormat="1" ht="22.5" x14ac:dyDescent="0.2">
      <c r="A52" s="31">
        <v>42</v>
      </c>
      <c r="B52" s="31">
        <v>0</v>
      </c>
      <c r="C52" s="78">
        <v>1</v>
      </c>
      <c r="D52" s="109" t="s">
        <v>938</v>
      </c>
      <c r="E52" s="31" t="s">
        <v>5</v>
      </c>
      <c r="F52" s="29"/>
      <c r="G52" s="29"/>
      <c r="H52" s="124"/>
    </row>
    <row r="53" spans="1:8" s="94" customFormat="1" ht="20.100000000000001" customHeight="1" x14ac:dyDescent="0.2">
      <c r="A53" s="31">
        <v>43</v>
      </c>
      <c r="B53" s="31">
        <v>0</v>
      </c>
      <c r="C53" s="78">
        <v>1</v>
      </c>
      <c r="D53" s="109" t="s">
        <v>79</v>
      </c>
      <c r="E53" s="31" t="s">
        <v>5</v>
      </c>
      <c r="F53" s="29"/>
      <c r="G53" s="29"/>
      <c r="H53" s="124"/>
    </row>
    <row r="54" spans="1:8" s="94" customFormat="1" ht="22.5" x14ac:dyDescent="0.2">
      <c r="A54" s="31">
        <v>44</v>
      </c>
      <c r="B54" s="31">
        <v>0</v>
      </c>
      <c r="C54" s="78">
        <v>1</v>
      </c>
      <c r="D54" s="109" t="s">
        <v>80</v>
      </c>
      <c r="E54" s="31" t="s">
        <v>5</v>
      </c>
      <c r="F54" s="29"/>
      <c r="G54" s="29"/>
      <c r="H54" s="124"/>
    </row>
    <row r="55" spans="1:8" s="94" customFormat="1" ht="22.5" x14ac:dyDescent="0.2">
      <c r="A55" s="31">
        <v>45</v>
      </c>
      <c r="B55" s="31">
        <v>0</v>
      </c>
      <c r="C55" s="78">
        <v>3</v>
      </c>
      <c r="D55" s="109" t="s">
        <v>81</v>
      </c>
      <c r="E55" s="31" t="s">
        <v>5</v>
      </c>
      <c r="F55" s="29"/>
      <c r="G55" s="29"/>
      <c r="H55" s="124"/>
    </row>
    <row r="56" spans="1:8" s="94" customFormat="1" ht="43.5" customHeight="1" x14ac:dyDescent="0.2">
      <c r="A56" s="31">
        <v>46</v>
      </c>
      <c r="B56" s="31">
        <v>0</v>
      </c>
      <c r="C56" s="78">
        <v>1</v>
      </c>
      <c r="D56" s="109" t="s">
        <v>82</v>
      </c>
      <c r="E56" s="31" t="s">
        <v>5</v>
      </c>
      <c r="F56" s="29"/>
      <c r="G56" s="29"/>
      <c r="H56" s="124"/>
    </row>
    <row r="57" spans="1:8" s="94" customFormat="1" ht="20.100000000000001" customHeight="1" x14ac:dyDescent="0.2">
      <c r="A57" s="31">
        <v>47</v>
      </c>
      <c r="B57" s="31">
        <v>0</v>
      </c>
      <c r="C57" s="78">
        <v>5</v>
      </c>
      <c r="D57" s="109" t="s">
        <v>939</v>
      </c>
      <c r="E57" s="31" t="s">
        <v>5</v>
      </c>
      <c r="F57" s="29"/>
      <c r="G57" s="29"/>
      <c r="H57" s="124"/>
    </row>
    <row r="58" spans="1:8" s="94" customFormat="1" ht="22.5" x14ac:dyDescent="0.2">
      <c r="A58" s="31">
        <v>48</v>
      </c>
      <c r="B58" s="31">
        <v>0</v>
      </c>
      <c r="C58" s="78">
        <v>1</v>
      </c>
      <c r="D58" s="109" t="s">
        <v>84</v>
      </c>
      <c r="E58" s="31" t="s">
        <v>5</v>
      </c>
      <c r="F58" s="29"/>
      <c r="G58" s="29"/>
      <c r="H58" s="124"/>
    </row>
    <row r="59" spans="1:8" s="94" customFormat="1" ht="20.100000000000001" customHeight="1" x14ac:dyDescent="0.2">
      <c r="A59" s="31">
        <v>49</v>
      </c>
      <c r="B59" s="31">
        <v>0</v>
      </c>
      <c r="C59" s="78">
        <v>2</v>
      </c>
      <c r="D59" s="109" t="s">
        <v>85</v>
      </c>
      <c r="E59" s="31" t="s">
        <v>5</v>
      </c>
      <c r="F59" s="29"/>
      <c r="G59" s="29"/>
      <c r="H59" s="124"/>
    </row>
    <row r="60" spans="1:8" s="94" customFormat="1" ht="43.5" customHeight="1" x14ac:dyDescent="0.2">
      <c r="A60" s="31">
        <v>50</v>
      </c>
      <c r="B60" s="31">
        <v>0</v>
      </c>
      <c r="C60" s="78">
        <v>1</v>
      </c>
      <c r="D60" s="109" t="s">
        <v>86</v>
      </c>
      <c r="E60" s="31" t="s">
        <v>5</v>
      </c>
      <c r="F60" s="29"/>
      <c r="G60" s="29"/>
      <c r="H60" s="124"/>
    </row>
    <row r="61" spans="1:8" s="94" customFormat="1" ht="20.100000000000001" customHeight="1" x14ac:dyDescent="0.2">
      <c r="A61" s="31">
        <v>51</v>
      </c>
      <c r="B61" s="31">
        <v>0</v>
      </c>
      <c r="C61" s="78">
        <v>1</v>
      </c>
      <c r="D61" s="109" t="s">
        <v>87</v>
      </c>
      <c r="E61" s="31" t="s">
        <v>5</v>
      </c>
      <c r="F61" s="29"/>
      <c r="G61" s="29"/>
      <c r="H61" s="124"/>
    </row>
    <row r="62" spans="1:8" s="94" customFormat="1" ht="22.5" x14ac:dyDescent="0.2">
      <c r="A62" s="31">
        <v>52</v>
      </c>
      <c r="B62" s="31">
        <v>0</v>
      </c>
      <c r="C62" s="78">
        <v>1</v>
      </c>
      <c r="D62" s="109" t="s">
        <v>88</v>
      </c>
      <c r="E62" s="31" t="s">
        <v>5</v>
      </c>
      <c r="F62" s="29"/>
      <c r="G62" s="29"/>
      <c r="H62" s="124"/>
    </row>
    <row r="63" spans="1:8" s="94" customFormat="1" ht="20.100000000000001" customHeight="1" x14ac:dyDescent="0.2">
      <c r="A63" s="31">
        <v>53</v>
      </c>
      <c r="B63" s="31">
        <v>0</v>
      </c>
      <c r="C63" s="78">
        <v>1</v>
      </c>
      <c r="D63" s="109" t="s">
        <v>89</v>
      </c>
      <c r="E63" s="31" t="s">
        <v>5</v>
      </c>
      <c r="F63" s="29"/>
      <c r="G63" s="29"/>
      <c r="H63" s="124"/>
    </row>
    <row r="64" spans="1:8" s="94" customFormat="1" ht="20.100000000000001" customHeight="1" x14ac:dyDescent="0.2">
      <c r="A64" s="31">
        <v>54</v>
      </c>
      <c r="B64" s="31">
        <v>0</v>
      </c>
      <c r="C64" s="78">
        <v>1</v>
      </c>
      <c r="D64" s="109" t="s">
        <v>90</v>
      </c>
      <c r="E64" s="31" t="s">
        <v>5</v>
      </c>
      <c r="F64" s="29"/>
      <c r="G64" s="29"/>
      <c r="H64" s="124"/>
    </row>
    <row r="65" spans="1:8" s="94" customFormat="1" ht="20.100000000000001" customHeight="1" x14ac:dyDescent="0.2">
      <c r="A65" s="31">
        <v>55</v>
      </c>
      <c r="B65" s="31">
        <v>0</v>
      </c>
      <c r="C65" s="78">
        <v>1</v>
      </c>
      <c r="D65" s="109" t="s">
        <v>91</v>
      </c>
      <c r="E65" s="31" t="s">
        <v>5</v>
      </c>
      <c r="F65" s="29"/>
      <c r="G65" s="29"/>
      <c r="H65" s="124"/>
    </row>
    <row r="66" spans="1:8" s="94" customFormat="1" ht="20.100000000000001" customHeight="1" x14ac:dyDescent="0.2">
      <c r="A66" s="31">
        <v>56</v>
      </c>
      <c r="B66" s="31">
        <v>0</v>
      </c>
      <c r="C66" s="78">
        <v>1</v>
      </c>
      <c r="D66" s="109" t="s">
        <v>92</v>
      </c>
      <c r="E66" s="31" t="s">
        <v>5</v>
      </c>
      <c r="F66" s="29"/>
      <c r="G66" s="29"/>
      <c r="H66" s="124"/>
    </row>
    <row r="67" spans="1:8" s="94" customFormat="1" ht="29.1" customHeight="1" x14ac:dyDescent="0.2">
      <c r="A67" s="31">
        <v>57</v>
      </c>
      <c r="B67" s="31">
        <v>0</v>
      </c>
      <c r="C67" s="78">
        <v>1</v>
      </c>
      <c r="D67" s="109" t="s">
        <v>93</v>
      </c>
      <c r="E67" s="31" t="s">
        <v>5</v>
      </c>
      <c r="F67" s="29"/>
      <c r="G67" s="29"/>
      <c r="H67" s="124"/>
    </row>
    <row r="68" spans="1:8" s="94" customFormat="1" ht="29.1" customHeight="1" x14ac:dyDescent="0.2">
      <c r="A68" s="31">
        <v>58</v>
      </c>
      <c r="B68" s="31">
        <v>0</v>
      </c>
      <c r="C68" s="78">
        <v>1</v>
      </c>
      <c r="D68" s="109" t="s">
        <v>940</v>
      </c>
      <c r="E68" s="31" t="s">
        <v>5</v>
      </c>
      <c r="F68" s="29"/>
      <c r="G68" s="29"/>
      <c r="H68" s="124"/>
    </row>
    <row r="69" spans="1:8" s="94" customFormat="1" ht="29.1" customHeight="1" x14ac:dyDescent="0.2">
      <c r="A69" s="31">
        <v>59</v>
      </c>
      <c r="B69" s="31">
        <v>0</v>
      </c>
      <c r="C69" s="78">
        <v>1</v>
      </c>
      <c r="D69" s="109" t="s">
        <v>95</v>
      </c>
      <c r="E69" s="31" t="s">
        <v>5</v>
      </c>
      <c r="F69" s="29"/>
      <c r="G69" s="29"/>
      <c r="H69" s="124"/>
    </row>
    <row r="70" spans="1:8" s="94" customFormat="1" ht="20.100000000000001" customHeight="1" x14ac:dyDescent="0.2">
      <c r="A70" s="31">
        <v>60</v>
      </c>
      <c r="B70" s="31">
        <v>0</v>
      </c>
      <c r="C70" s="78">
        <v>2</v>
      </c>
      <c r="D70" s="109" t="s">
        <v>96</v>
      </c>
      <c r="E70" s="31" t="s">
        <v>5</v>
      </c>
      <c r="F70" s="29"/>
      <c r="G70" s="29"/>
      <c r="H70" s="124"/>
    </row>
    <row r="71" spans="1:8" s="94" customFormat="1" ht="43.5" customHeight="1" x14ac:dyDescent="0.2">
      <c r="A71" s="31">
        <v>61</v>
      </c>
      <c r="B71" s="31">
        <v>0</v>
      </c>
      <c r="C71" s="78">
        <v>1</v>
      </c>
      <c r="D71" s="109" t="s">
        <v>97</v>
      </c>
      <c r="E71" s="31" t="s">
        <v>5</v>
      </c>
      <c r="F71" s="29"/>
      <c r="G71" s="29"/>
      <c r="H71" s="124"/>
    </row>
    <row r="72" spans="1:8" s="94" customFormat="1" ht="20.100000000000001" customHeight="1" x14ac:dyDescent="0.2">
      <c r="A72" s="31">
        <v>62</v>
      </c>
      <c r="B72" s="31">
        <v>0</v>
      </c>
      <c r="C72" s="78">
        <v>1</v>
      </c>
      <c r="D72" s="109" t="s">
        <v>98</v>
      </c>
      <c r="E72" s="31" t="s">
        <v>5</v>
      </c>
      <c r="F72" s="29"/>
      <c r="G72" s="29"/>
      <c r="H72" s="124"/>
    </row>
    <row r="73" spans="1:8" s="94" customFormat="1" ht="14.25" x14ac:dyDescent="0.2">
      <c r="A73" s="31">
        <v>63</v>
      </c>
      <c r="B73" s="31">
        <v>0</v>
      </c>
      <c r="C73" s="78">
        <v>1</v>
      </c>
      <c r="D73" s="109" t="s">
        <v>99</v>
      </c>
      <c r="E73" s="31" t="s">
        <v>5</v>
      </c>
      <c r="F73" s="29"/>
      <c r="G73" s="29"/>
      <c r="H73" s="124"/>
    </row>
    <row r="74" spans="1:8" s="94" customFormat="1" ht="20.100000000000001" customHeight="1" x14ac:dyDescent="0.2">
      <c r="A74" s="31">
        <v>64</v>
      </c>
      <c r="B74" s="31">
        <v>0</v>
      </c>
      <c r="C74" s="78">
        <v>2</v>
      </c>
      <c r="D74" s="109" t="s">
        <v>100</v>
      </c>
      <c r="E74" s="31" t="s">
        <v>5</v>
      </c>
      <c r="F74" s="29"/>
      <c r="G74" s="29"/>
      <c r="H74" s="124"/>
    </row>
    <row r="75" spans="1:8" s="94" customFormat="1" ht="22.5" x14ac:dyDescent="0.2">
      <c r="A75" s="31">
        <v>65</v>
      </c>
      <c r="B75" s="31">
        <v>0</v>
      </c>
      <c r="C75" s="78">
        <v>2</v>
      </c>
      <c r="D75" s="109" t="s">
        <v>101</v>
      </c>
      <c r="E75" s="31" t="s">
        <v>5</v>
      </c>
      <c r="F75" s="29"/>
      <c r="G75" s="29"/>
      <c r="H75" s="124"/>
    </row>
    <row r="76" spans="1:8" s="94" customFormat="1" ht="20.100000000000001" customHeight="1" x14ac:dyDescent="0.2">
      <c r="A76" s="31">
        <v>66</v>
      </c>
      <c r="B76" s="31">
        <v>0</v>
      </c>
      <c r="C76" s="78">
        <v>1</v>
      </c>
      <c r="D76" s="109" t="s">
        <v>102</v>
      </c>
      <c r="E76" s="31" t="s">
        <v>5</v>
      </c>
      <c r="F76" s="29"/>
      <c r="G76" s="29"/>
      <c r="H76" s="124"/>
    </row>
    <row r="77" spans="1:8" s="94" customFormat="1" ht="20.100000000000001" customHeight="1" x14ac:dyDescent="0.2">
      <c r="A77" s="31">
        <v>67</v>
      </c>
      <c r="B77" s="31">
        <v>0</v>
      </c>
      <c r="C77" s="78">
        <v>1</v>
      </c>
      <c r="D77" s="109" t="s">
        <v>103</v>
      </c>
      <c r="E77" s="31" t="s">
        <v>5</v>
      </c>
      <c r="F77" s="29"/>
      <c r="G77" s="29"/>
      <c r="H77" s="124"/>
    </row>
    <row r="78" spans="1:8" s="94" customFormat="1" ht="20.100000000000001" customHeight="1" x14ac:dyDescent="0.2">
      <c r="A78" s="31">
        <v>68</v>
      </c>
      <c r="B78" s="31">
        <v>0</v>
      </c>
      <c r="C78" s="78">
        <v>1</v>
      </c>
      <c r="D78" s="109" t="s">
        <v>104</v>
      </c>
      <c r="E78" s="31" t="s">
        <v>5</v>
      </c>
      <c r="F78" s="29"/>
      <c r="G78" s="29"/>
      <c r="H78" s="124"/>
    </row>
    <row r="79" spans="1:8" s="94" customFormat="1" ht="18.600000000000001" customHeight="1" x14ac:dyDescent="0.2">
      <c r="A79" s="31">
        <v>69</v>
      </c>
      <c r="B79" s="31">
        <v>0</v>
      </c>
      <c r="C79" s="78">
        <v>1</v>
      </c>
      <c r="D79" s="109" t="s">
        <v>105</v>
      </c>
      <c r="E79" s="31" t="s">
        <v>5</v>
      </c>
      <c r="F79" s="29"/>
      <c r="G79" s="29"/>
      <c r="H79" s="124"/>
    </row>
    <row r="80" spans="1:8" s="94" customFormat="1" ht="20.100000000000001" customHeight="1" x14ac:dyDescent="0.2">
      <c r="A80" s="31">
        <v>70</v>
      </c>
      <c r="B80" s="31">
        <v>0</v>
      </c>
      <c r="C80" s="78">
        <v>3</v>
      </c>
      <c r="D80" s="109" t="s">
        <v>106</v>
      </c>
      <c r="E80" s="31" t="s">
        <v>5</v>
      </c>
      <c r="F80" s="29"/>
      <c r="G80" s="29"/>
      <c r="H80" s="124"/>
    </row>
    <row r="81" spans="1:8" s="94" customFormat="1" ht="20.100000000000001" customHeight="1" x14ac:dyDescent="0.2">
      <c r="A81" s="31">
        <v>71</v>
      </c>
      <c r="B81" s="31">
        <v>0</v>
      </c>
      <c r="C81" s="78">
        <v>1</v>
      </c>
      <c r="D81" s="109" t="s">
        <v>107</v>
      </c>
      <c r="E81" s="31" t="s">
        <v>5</v>
      </c>
      <c r="F81" s="29"/>
      <c r="G81" s="29"/>
      <c r="H81" s="124"/>
    </row>
    <row r="82" spans="1:8" s="94" customFormat="1" ht="20.100000000000001" customHeight="1" x14ac:dyDescent="0.2">
      <c r="A82" s="31">
        <v>72</v>
      </c>
      <c r="B82" s="31">
        <v>0</v>
      </c>
      <c r="C82" s="78">
        <v>1</v>
      </c>
      <c r="D82" s="109" t="s">
        <v>108</v>
      </c>
      <c r="E82" s="31" t="s">
        <v>5</v>
      </c>
      <c r="F82" s="29"/>
      <c r="G82" s="29"/>
      <c r="H82" s="124"/>
    </row>
    <row r="83" spans="1:8" s="94" customFormat="1" ht="22.5" x14ac:dyDescent="0.2">
      <c r="A83" s="31">
        <v>73</v>
      </c>
      <c r="B83" s="31">
        <v>0</v>
      </c>
      <c r="C83" s="78">
        <v>1</v>
      </c>
      <c r="D83" s="109" t="s">
        <v>109</v>
      </c>
      <c r="E83" s="31" t="s">
        <v>5</v>
      </c>
      <c r="F83" s="29"/>
      <c r="G83" s="29"/>
      <c r="H83" s="124"/>
    </row>
    <row r="84" spans="1:8" s="94" customFormat="1" ht="20.100000000000001" customHeight="1" x14ac:dyDescent="0.2">
      <c r="A84" s="31">
        <v>74</v>
      </c>
      <c r="B84" s="31">
        <v>0</v>
      </c>
      <c r="C84" s="78">
        <v>1</v>
      </c>
      <c r="D84" s="109" t="s">
        <v>941</v>
      </c>
      <c r="E84" s="31" t="s">
        <v>5</v>
      </c>
      <c r="F84" s="29"/>
      <c r="G84" s="29"/>
      <c r="H84" s="124"/>
    </row>
    <row r="85" spans="1:8" s="94" customFormat="1" ht="14.25" x14ac:dyDescent="0.2">
      <c r="A85" s="31">
        <v>75</v>
      </c>
      <c r="B85" s="31">
        <v>0</v>
      </c>
      <c r="C85" s="78">
        <v>1</v>
      </c>
      <c r="D85" s="109" t="s">
        <v>111</v>
      </c>
      <c r="E85" s="31" t="s">
        <v>5</v>
      </c>
      <c r="F85" s="29"/>
      <c r="G85" s="29"/>
      <c r="H85" s="124"/>
    </row>
    <row r="86" spans="1:8" s="94" customFormat="1" ht="22.5" x14ac:dyDescent="0.2">
      <c r="A86" s="31">
        <v>76</v>
      </c>
      <c r="B86" s="31">
        <v>0</v>
      </c>
      <c r="C86" s="78">
        <v>2</v>
      </c>
      <c r="D86" s="109" t="s">
        <v>112</v>
      </c>
      <c r="E86" s="31" t="s">
        <v>5</v>
      </c>
      <c r="F86" s="29"/>
      <c r="G86" s="29"/>
      <c r="H86" s="124"/>
    </row>
    <row r="87" spans="1:8" s="94" customFormat="1" ht="22.5" x14ac:dyDescent="0.2">
      <c r="A87" s="31">
        <v>77</v>
      </c>
      <c r="B87" s="31">
        <v>0</v>
      </c>
      <c r="C87" s="78">
        <v>2</v>
      </c>
      <c r="D87" s="109" t="s">
        <v>113</v>
      </c>
      <c r="E87" s="31" t="s">
        <v>5</v>
      </c>
      <c r="F87" s="29"/>
      <c r="G87" s="29"/>
      <c r="H87" s="124"/>
    </row>
    <row r="88" spans="1:8" s="94" customFormat="1" ht="20.100000000000001" customHeight="1" x14ac:dyDescent="0.2">
      <c r="A88" s="31">
        <v>78</v>
      </c>
      <c r="B88" s="31">
        <v>0</v>
      </c>
      <c r="C88" s="78">
        <v>1</v>
      </c>
      <c r="D88" s="109" t="s">
        <v>114</v>
      </c>
      <c r="E88" s="31" t="s">
        <v>5</v>
      </c>
      <c r="F88" s="29"/>
      <c r="G88" s="29"/>
      <c r="H88" s="124"/>
    </row>
    <row r="89" spans="1:8" s="94" customFormat="1" ht="20.100000000000001" customHeight="1" x14ac:dyDescent="0.2">
      <c r="A89" s="31">
        <v>79</v>
      </c>
      <c r="B89" s="31">
        <v>0</v>
      </c>
      <c r="C89" s="78">
        <v>1</v>
      </c>
      <c r="D89" s="109" t="s">
        <v>115</v>
      </c>
      <c r="E89" s="31" t="s">
        <v>5</v>
      </c>
      <c r="F89" s="29"/>
      <c r="G89" s="29"/>
      <c r="H89" s="124"/>
    </row>
    <row r="90" spans="1:8" s="94" customFormat="1" ht="22.5" x14ac:dyDescent="0.2">
      <c r="A90" s="31">
        <v>80</v>
      </c>
      <c r="B90" s="31">
        <v>0</v>
      </c>
      <c r="C90" s="78">
        <v>1</v>
      </c>
      <c r="D90" s="109" t="s">
        <v>116</v>
      </c>
      <c r="E90" s="31" t="s">
        <v>5</v>
      </c>
      <c r="F90" s="29"/>
      <c r="G90" s="29"/>
      <c r="H90" s="124"/>
    </row>
    <row r="91" spans="1:8" s="94" customFormat="1" ht="33.75" x14ac:dyDescent="0.2">
      <c r="A91" s="31">
        <v>81</v>
      </c>
      <c r="B91" s="31">
        <v>0</v>
      </c>
      <c r="C91" s="78">
        <v>1</v>
      </c>
      <c r="D91" s="109" t="s">
        <v>117</v>
      </c>
      <c r="E91" s="31" t="s">
        <v>5</v>
      </c>
      <c r="F91" s="29"/>
      <c r="G91" s="29"/>
      <c r="H91" s="124"/>
    </row>
    <row r="92" spans="1:8" s="94" customFormat="1" ht="20.100000000000001" customHeight="1" x14ac:dyDescent="0.2">
      <c r="A92" s="31">
        <v>82</v>
      </c>
      <c r="B92" s="31">
        <v>0</v>
      </c>
      <c r="C92" s="78">
        <v>1</v>
      </c>
      <c r="D92" s="109" t="s">
        <v>118</v>
      </c>
      <c r="E92" s="31" t="s">
        <v>5</v>
      </c>
      <c r="F92" s="29"/>
      <c r="G92" s="29"/>
      <c r="H92" s="124"/>
    </row>
    <row r="93" spans="1:8" s="94" customFormat="1" ht="18.600000000000001" customHeight="1" x14ac:dyDescent="0.2">
      <c r="A93" s="31">
        <v>83</v>
      </c>
      <c r="B93" s="31">
        <v>0</v>
      </c>
      <c r="C93" s="78">
        <v>1</v>
      </c>
      <c r="D93" s="109" t="s">
        <v>119</v>
      </c>
      <c r="E93" s="31" t="s">
        <v>5</v>
      </c>
      <c r="F93" s="29"/>
      <c r="G93" s="29"/>
      <c r="H93" s="124"/>
    </row>
    <row r="94" spans="1:8" s="94" customFormat="1" ht="20.100000000000001" customHeight="1" x14ac:dyDescent="0.2">
      <c r="A94" s="31">
        <v>84</v>
      </c>
      <c r="B94" s="31">
        <v>0</v>
      </c>
      <c r="C94" s="78">
        <v>1</v>
      </c>
      <c r="D94" s="109" t="s">
        <v>120</v>
      </c>
      <c r="E94" s="31" t="s">
        <v>5</v>
      </c>
      <c r="F94" s="29"/>
      <c r="G94" s="29"/>
      <c r="H94" s="124"/>
    </row>
    <row r="95" spans="1:8" s="94" customFormat="1" ht="22.5" x14ac:dyDescent="0.2">
      <c r="A95" s="31">
        <v>85</v>
      </c>
      <c r="B95" s="31">
        <v>0</v>
      </c>
      <c r="C95" s="78">
        <v>2</v>
      </c>
      <c r="D95" s="109" t="s">
        <v>121</v>
      </c>
      <c r="E95" s="31" t="s">
        <v>5</v>
      </c>
      <c r="F95" s="29"/>
      <c r="G95" s="29"/>
      <c r="H95" s="124"/>
    </row>
    <row r="96" spans="1:8" s="94" customFormat="1" ht="20.100000000000001" customHeight="1" x14ac:dyDescent="0.2">
      <c r="A96" s="31">
        <v>86</v>
      </c>
      <c r="B96" s="31">
        <v>0</v>
      </c>
      <c r="C96" s="78">
        <v>1</v>
      </c>
      <c r="D96" s="109" t="s">
        <v>122</v>
      </c>
      <c r="E96" s="31" t="s">
        <v>5</v>
      </c>
      <c r="F96" s="29"/>
      <c r="G96" s="29"/>
      <c r="H96" s="124"/>
    </row>
    <row r="97" spans="1:8" s="94" customFormat="1" ht="22.5" x14ac:dyDescent="0.2">
      <c r="A97" s="31">
        <v>87</v>
      </c>
      <c r="B97" s="31">
        <v>0</v>
      </c>
      <c r="C97" s="78">
        <v>1</v>
      </c>
      <c r="D97" s="109" t="s">
        <v>123</v>
      </c>
      <c r="E97" s="31" t="s">
        <v>5</v>
      </c>
      <c r="F97" s="29"/>
      <c r="G97" s="29"/>
      <c r="H97" s="124"/>
    </row>
    <row r="98" spans="1:8" s="94" customFormat="1" ht="20.100000000000001" customHeight="1" x14ac:dyDescent="0.2">
      <c r="A98" s="31">
        <v>88</v>
      </c>
      <c r="B98" s="31">
        <v>0</v>
      </c>
      <c r="C98" s="78">
        <v>1</v>
      </c>
      <c r="D98" s="109" t="s">
        <v>124</v>
      </c>
      <c r="E98" s="31" t="s">
        <v>5</v>
      </c>
      <c r="F98" s="29"/>
      <c r="G98" s="29"/>
      <c r="H98" s="124"/>
    </row>
    <row r="99" spans="1:8" s="94" customFormat="1" ht="20.100000000000001" customHeight="1" x14ac:dyDescent="0.2">
      <c r="A99" s="31">
        <v>89</v>
      </c>
      <c r="B99" s="31">
        <v>0</v>
      </c>
      <c r="C99" s="78">
        <v>10</v>
      </c>
      <c r="D99" s="109" t="s">
        <v>125</v>
      </c>
      <c r="E99" s="31" t="s">
        <v>5</v>
      </c>
      <c r="F99" s="29"/>
      <c r="G99" s="29"/>
      <c r="H99" s="124"/>
    </row>
    <row r="100" spans="1:8" s="94" customFormat="1" ht="29.1" customHeight="1" x14ac:dyDescent="0.2">
      <c r="A100" s="31">
        <v>90</v>
      </c>
      <c r="B100" s="31">
        <v>0</v>
      </c>
      <c r="C100" s="78">
        <v>1</v>
      </c>
      <c r="D100" s="109" t="s">
        <v>126</v>
      </c>
      <c r="E100" s="31" t="s">
        <v>5</v>
      </c>
      <c r="F100" s="29"/>
      <c r="G100" s="29"/>
      <c r="H100" s="124"/>
    </row>
    <row r="101" spans="1:8" s="94" customFormat="1" ht="22.5" x14ac:dyDescent="0.2">
      <c r="A101" s="31">
        <v>91</v>
      </c>
      <c r="B101" s="31">
        <v>0</v>
      </c>
      <c r="C101" s="78">
        <v>1</v>
      </c>
      <c r="D101" s="109" t="s">
        <v>127</v>
      </c>
      <c r="E101" s="31" t="s">
        <v>5</v>
      </c>
      <c r="F101" s="29"/>
      <c r="G101" s="29"/>
      <c r="H101" s="124"/>
    </row>
    <row r="102" spans="1:8" s="94" customFormat="1" ht="33.75" x14ac:dyDescent="0.2">
      <c r="A102" s="31">
        <v>92</v>
      </c>
      <c r="B102" s="31">
        <v>0</v>
      </c>
      <c r="C102" s="78">
        <v>2</v>
      </c>
      <c r="D102" s="109" t="s">
        <v>128</v>
      </c>
      <c r="E102" s="31" t="s">
        <v>5</v>
      </c>
      <c r="F102" s="29"/>
      <c r="G102" s="29"/>
      <c r="H102" s="124"/>
    </row>
    <row r="103" spans="1:8" s="94" customFormat="1" ht="22.5" x14ac:dyDescent="0.2">
      <c r="A103" s="31">
        <v>93</v>
      </c>
      <c r="B103" s="31">
        <v>0</v>
      </c>
      <c r="C103" s="78">
        <v>1</v>
      </c>
      <c r="D103" s="109" t="s">
        <v>129</v>
      </c>
      <c r="E103" s="31" t="s">
        <v>5</v>
      </c>
      <c r="F103" s="29"/>
      <c r="G103" s="29"/>
      <c r="H103" s="124"/>
    </row>
    <row r="104" spans="1:8" s="94" customFormat="1" ht="20.100000000000001" customHeight="1" x14ac:dyDescent="0.2">
      <c r="A104" s="31">
        <v>94</v>
      </c>
      <c r="B104" s="31">
        <v>0</v>
      </c>
      <c r="C104" s="78">
        <v>1</v>
      </c>
      <c r="D104" s="109" t="s">
        <v>130</v>
      </c>
      <c r="E104" s="31" t="s">
        <v>5</v>
      </c>
      <c r="F104" s="29"/>
      <c r="G104" s="29"/>
      <c r="H104" s="124"/>
    </row>
    <row r="105" spans="1:8" s="94" customFormat="1" ht="33.75" x14ac:dyDescent="0.2">
      <c r="A105" s="31">
        <v>95</v>
      </c>
      <c r="B105" s="31">
        <v>0</v>
      </c>
      <c r="C105" s="78">
        <v>1</v>
      </c>
      <c r="D105" s="109" t="s">
        <v>942</v>
      </c>
      <c r="E105" s="31" t="s">
        <v>5</v>
      </c>
      <c r="F105" s="29"/>
      <c r="G105" s="29"/>
      <c r="H105" s="124"/>
    </row>
    <row r="106" spans="1:8" s="94" customFormat="1" ht="20.100000000000001" customHeight="1" x14ac:dyDescent="0.2">
      <c r="A106" s="31">
        <v>96</v>
      </c>
      <c r="B106" s="31">
        <v>0</v>
      </c>
      <c r="C106" s="78">
        <v>1</v>
      </c>
      <c r="D106" s="109" t="s">
        <v>132</v>
      </c>
      <c r="E106" s="31" t="s">
        <v>5</v>
      </c>
      <c r="F106" s="29"/>
      <c r="G106" s="29"/>
      <c r="H106" s="124"/>
    </row>
    <row r="107" spans="1:8" s="94" customFormat="1" ht="30" customHeight="1" x14ac:dyDescent="0.2">
      <c r="A107" s="31">
        <v>97</v>
      </c>
      <c r="B107" s="31">
        <v>0</v>
      </c>
      <c r="C107" s="78">
        <v>1</v>
      </c>
      <c r="D107" s="109" t="s">
        <v>943</v>
      </c>
      <c r="E107" s="31" t="s">
        <v>5</v>
      </c>
      <c r="F107" s="29"/>
      <c r="G107" s="29"/>
      <c r="H107" s="124"/>
    </row>
    <row r="108" spans="1:8" s="94" customFormat="1" ht="20.100000000000001" customHeight="1" x14ac:dyDescent="0.2">
      <c r="A108" s="31">
        <v>98</v>
      </c>
      <c r="B108" s="31">
        <v>0</v>
      </c>
      <c r="C108" s="78">
        <v>1</v>
      </c>
      <c r="D108" s="109" t="s">
        <v>134</v>
      </c>
      <c r="E108" s="31" t="s">
        <v>5</v>
      </c>
      <c r="F108" s="29"/>
      <c r="G108" s="29"/>
      <c r="H108" s="124"/>
    </row>
    <row r="109" spans="1:8" s="94" customFormat="1" ht="43.5" customHeight="1" x14ac:dyDescent="0.2">
      <c r="A109" s="31">
        <v>99</v>
      </c>
      <c r="B109" s="31">
        <v>0</v>
      </c>
      <c r="C109" s="78">
        <v>1</v>
      </c>
      <c r="D109" s="109" t="s">
        <v>135</v>
      </c>
      <c r="E109" s="31" t="s">
        <v>5</v>
      </c>
      <c r="F109" s="29"/>
      <c r="G109" s="29"/>
      <c r="H109" s="124"/>
    </row>
    <row r="110" spans="1:8" s="94" customFormat="1" ht="20.100000000000001" customHeight="1" x14ac:dyDescent="0.2">
      <c r="A110" s="31">
        <v>100</v>
      </c>
      <c r="B110" s="31">
        <v>0</v>
      </c>
      <c r="C110" s="78">
        <v>1</v>
      </c>
      <c r="D110" s="109" t="s">
        <v>136</v>
      </c>
      <c r="E110" s="31" t="s">
        <v>5</v>
      </c>
      <c r="F110" s="29"/>
      <c r="G110" s="29"/>
      <c r="H110" s="124"/>
    </row>
    <row r="111" spans="1:8" s="94" customFormat="1" ht="22.5" x14ac:dyDescent="0.2">
      <c r="A111" s="31">
        <v>101</v>
      </c>
      <c r="B111" s="31">
        <v>0</v>
      </c>
      <c r="C111" s="78">
        <v>1</v>
      </c>
      <c r="D111" s="109" t="s">
        <v>137</v>
      </c>
      <c r="E111" s="31" t="s">
        <v>5</v>
      </c>
      <c r="F111" s="29"/>
      <c r="G111" s="29"/>
      <c r="H111" s="124"/>
    </row>
    <row r="112" spans="1:8" s="94" customFormat="1" ht="14.25" x14ac:dyDescent="0.2">
      <c r="A112" s="31">
        <v>102</v>
      </c>
      <c r="B112" s="31">
        <v>0</v>
      </c>
      <c r="C112" s="78">
        <v>1</v>
      </c>
      <c r="D112" s="109" t="s">
        <v>138</v>
      </c>
      <c r="E112" s="31" t="s">
        <v>6</v>
      </c>
      <c r="F112" s="29"/>
      <c r="G112" s="29"/>
      <c r="H112" s="124"/>
    </row>
    <row r="113" spans="1:8" s="94" customFormat="1" ht="14.45" customHeight="1" x14ac:dyDescent="0.2">
      <c r="A113" s="31">
        <v>103</v>
      </c>
      <c r="B113" s="31">
        <v>0</v>
      </c>
      <c r="C113" s="78">
        <v>1</v>
      </c>
      <c r="D113" s="109" t="s">
        <v>139</v>
      </c>
      <c r="E113" s="31" t="s">
        <v>6</v>
      </c>
      <c r="F113" s="29"/>
      <c r="G113" s="29"/>
      <c r="H113" s="124"/>
    </row>
    <row r="114" spans="1:8" s="94" customFormat="1" ht="30" customHeight="1" x14ac:dyDescent="0.2">
      <c r="A114" s="31">
        <v>104</v>
      </c>
      <c r="B114" s="31">
        <v>0</v>
      </c>
      <c r="C114" s="78">
        <v>10</v>
      </c>
      <c r="D114" s="109" t="s">
        <v>140</v>
      </c>
      <c r="E114" s="31" t="s">
        <v>9</v>
      </c>
      <c r="F114" s="29"/>
      <c r="G114" s="29"/>
      <c r="H114" s="124"/>
    </row>
    <row r="115" spans="1:8" s="94" customFormat="1" ht="14.25" x14ac:dyDescent="0.2">
      <c r="A115" s="31">
        <v>105</v>
      </c>
      <c r="B115" s="31">
        <v>0</v>
      </c>
      <c r="C115" s="78">
        <v>15</v>
      </c>
      <c r="D115" s="109" t="s">
        <v>141</v>
      </c>
      <c r="E115" s="31" t="s">
        <v>9</v>
      </c>
      <c r="F115" s="29"/>
      <c r="G115" s="29"/>
      <c r="H115" s="124"/>
    </row>
    <row r="116" spans="1:8" s="94" customFormat="1" ht="30" customHeight="1" x14ac:dyDescent="0.2">
      <c r="A116" s="31">
        <v>106</v>
      </c>
      <c r="B116" s="31">
        <v>0</v>
      </c>
      <c r="C116" s="78">
        <v>2</v>
      </c>
      <c r="D116" s="109" t="s">
        <v>142</v>
      </c>
      <c r="E116" s="31" t="s">
        <v>9</v>
      </c>
      <c r="F116" s="29"/>
      <c r="G116" s="29"/>
      <c r="H116" s="124"/>
    </row>
    <row r="117" spans="1:8" s="94" customFormat="1" ht="39.950000000000003" customHeight="1" x14ac:dyDescent="0.2">
      <c r="A117" s="31">
        <v>107</v>
      </c>
      <c r="B117" s="31">
        <v>0</v>
      </c>
      <c r="C117" s="78">
        <v>2</v>
      </c>
      <c r="D117" s="109" t="s">
        <v>143</v>
      </c>
      <c r="E117" s="31" t="s">
        <v>9</v>
      </c>
      <c r="F117" s="29"/>
      <c r="G117" s="29"/>
      <c r="H117" s="124"/>
    </row>
    <row r="118" spans="1:8" s="94" customFormat="1" ht="21" customHeight="1" x14ac:dyDescent="0.2">
      <c r="A118" s="31">
        <v>108</v>
      </c>
      <c r="B118" s="31">
        <v>0</v>
      </c>
      <c r="C118" s="78">
        <v>50</v>
      </c>
      <c r="D118" s="109" t="s">
        <v>144</v>
      </c>
      <c r="E118" s="31" t="s">
        <v>9</v>
      </c>
      <c r="F118" s="29"/>
      <c r="G118" s="29"/>
      <c r="H118" s="124"/>
    </row>
    <row r="119" spans="1:8" s="94" customFormat="1" ht="33.75" x14ac:dyDescent="0.2">
      <c r="A119" s="31">
        <v>109</v>
      </c>
      <c r="B119" s="31">
        <v>0</v>
      </c>
      <c r="C119" s="78">
        <v>2</v>
      </c>
      <c r="D119" s="109" t="s">
        <v>145</v>
      </c>
      <c r="E119" s="31" t="s">
        <v>9</v>
      </c>
      <c r="F119" s="29"/>
      <c r="G119" s="29"/>
      <c r="H119" s="124"/>
    </row>
    <row r="120" spans="1:8" s="94" customFormat="1" ht="33.75" x14ac:dyDescent="0.2">
      <c r="A120" s="31">
        <v>110</v>
      </c>
      <c r="B120" s="31">
        <v>0</v>
      </c>
      <c r="C120" s="78">
        <v>2</v>
      </c>
      <c r="D120" s="109" t="s">
        <v>146</v>
      </c>
      <c r="E120" s="31" t="s">
        <v>9</v>
      </c>
      <c r="F120" s="29"/>
      <c r="G120" s="29"/>
      <c r="H120" s="124"/>
    </row>
    <row r="121" spans="1:8" s="94" customFormat="1" ht="22.5" x14ac:dyDescent="0.2">
      <c r="A121" s="31">
        <v>111</v>
      </c>
      <c r="B121" s="31">
        <v>0</v>
      </c>
      <c r="C121" s="78">
        <v>8</v>
      </c>
      <c r="D121" s="109" t="s">
        <v>147</v>
      </c>
      <c r="E121" s="31" t="s">
        <v>9</v>
      </c>
      <c r="F121" s="29"/>
      <c r="G121" s="29"/>
      <c r="H121" s="124"/>
    </row>
    <row r="122" spans="1:8" s="94" customFormat="1" ht="15.95" customHeight="1" x14ac:dyDescent="0.2">
      <c r="A122" s="31">
        <v>112</v>
      </c>
      <c r="B122" s="31">
        <v>0</v>
      </c>
      <c r="C122" s="78">
        <v>10</v>
      </c>
      <c r="D122" s="109" t="s">
        <v>148</v>
      </c>
      <c r="E122" s="31" t="s">
        <v>9</v>
      </c>
      <c r="F122" s="29"/>
      <c r="G122" s="29"/>
      <c r="H122" s="124"/>
    </row>
    <row r="123" spans="1:8" s="94" customFormat="1" ht="45" x14ac:dyDescent="0.2">
      <c r="A123" s="31">
        <v>113</v>
      </c>
      <c r="B123" s="31">
        <v>0</v>
      </c>
      <c r="C123" s="78">
        <v>1</v>
      </c>
      <c r="D123" s="109" t="s">
        <v>149</v>
      </c>
      <c r="E123" s="31" t="s">
        <v>9</v>
      </c>
      <c r="F123" s="29"/>
      <c r="G123" s="29"/>
      <c r="H123" s="124"/>
    </row>
    <row r="124" spans="1:8" s="94" customFormat="1" ht="33.75" x14ac:dyDescent="0.2">
      <c r="A124" s="31">
        <v>114</v>
      </c>
      <c r="B124" s="31">
        <v>0</v>
      </c>
      <c r="C124" s="78">
        <v>10</v>
      </c>
      <c r="D124" s="109" t="s">
        <v>150</v>
      </c>
      <c r="E124" s="31" t="s">
        <v>9</v>
      </c>
      <c r="F124" s="29"/>
      <c r="G124" s="29"/>
      <c r="H124" s="124"/>
    </row>
    <row r="125" spans="1:8" s="94" customFormat="1" ht="56.25" x14ac:dyDescent="0.2">
      <c r="A125" s="31">
        <v>115</v>
      </c>
      <c r="B125" s="31">
        <v>0</v>
      </c>
      <c r="C125" s="78">
        <v>20</v>
      </c>
      <c r="D125" s="109" t="s">
        <v>151</v>
      </c>
      <c r="E125" s="31" t="s">
        <v>9</v>
      </c>
      <c r="F125" s="29"/>
      <c r="G125" s="29"/>
      <c r="H125" s="124"/>
    </row>
    <row r="126" spans="1:8" s="94" customFormat="1" ht="45" x14ac:dyDescent="0.2">
      <c r="A126" s="31">
        <v>116</v>
      </c>
      <c r="B126" s="31">
        <v>0</v>
      </c>
      <c r="C126" s="78">
        <v>1</v>
      </c>
      <c r="D126" s="109" t="s">
        <v>152</v>
      </c>
      <c r="E126" s="31" t="s">
        <v>9</v>
      </c>
      <c r="F126" s="29"/>
      <c r="G126" s="29"/>
      <c r="H126" s="124"/>
    </row>
    <row r="127" spans="1:8" s="94" customFormat="1" ht="20.100000000000001" customHeight="1" x14ac:dyDescent="0.2">
      <c r="A127" s="31">
        <v>117</v>
      </c>
      <c r="B127" s="31">
        <v>0</v>
      </c>
      <c r="C127" s="78">
        <v>5</v>
      </c>
      <c r="D127" s="109" t="s">
        <v>153</v>
      </c>
      <c r="E127" s="31" t="s">
        <v>8</v>
      </c>
      <c r="F127" s="29"/>
      <c r="G127" s="29"/>
      <c r="H127" s="124"/>
    </row>
    <row r="128" spans="1:8" s="94" customFormat="1" ht="45" x14ac:dyDescent="0.2">
      <c r="A128" s="31">
        <v>118</v>
      </c>
      <c r="B128" s="31">
        <v>0</v>
      </c>
      <c r="C128" s="78">
        <v>1</v>
      </c>
      <c r="D128" s="109" t="s">
        <v>154</v>
      </c>
      <c r="E128" s="31" t="s">
        <v>8</v>
      </c>
      <c r="F128" s="29"/>
      <c r="G128" s="29"/>
      <c r="H128" s="124"/>
    </row>
    <row r="129" spans="1:8" s="94" customFormat="1" ht="20.100000000000001" customHeight="1" x14ac:dyDescent="0.2">
      <c r="A129" s="31">
        <v>119</v>
      </c>
      <c r="B129" s="31">
        <v>0</v>
      </c>
      <c r="C129" s="78">
        <v>5</v>
      </c>
      <c r="D129" s="109" t="s">
        <v>155</v>
      </c>
      <c r="E129" s="31" t="s">
        <v>9</v>
      </c>
      <c r="F129" s="29"/>
      <c r="G129" s="29"/>
      <c r="H129" s="124"/>
    </row>
    <row r="130" spans="1:8" s="94" customFormat="1" ht="21" customHeight="1" x14ac:dyDescent="0.2">
      <c r="A130" s="31">
        <v>120</v>
      </c>
      <c r="B130" s="31">
        <v>0</v>
      </c>
      <c r="C130" s="78">
        <v>5</v>
      </c>
      <c r="D130" s="109" t="s">
        <v>156</v>
      </c>
      <c r="E130" s="31" t="s">
        <v>9</v>
      </c>
      <c r="F130" s="29"/>
      <c r="G130" s="29"/>
      <c r="H130" s="124"/>
    </row>
    <row r="131" spans="1:8" s="94" customFormat="1" ht="20.100000000000001" customHeight="1" x14ac:dyDescent="0.2">
      <c r="A131" s="31">
        <v>121</v>
      </c>
      <c r="B131" s="31">
        <v>0</v>
      </c>
      <c r="C131" s="78">
        <v>10</v>
      </c>
      <c r="D131" s="109" t="s">
        <v>157</v>
      </c>
      <c r="E131" s="31" t="s">
        <v>9</v>
      </c>
      <c r="F131" s="29"/>
      <c r="G131" s="29"/>
      <c r="H131" s="124"/>
    </row>
    <row r="132" spans="1:8" s="94" customFormat="1" ht="33.75" x14ac:dyDescent="0.2">
      <c r="A132" s="31">
        <v>122</v>
      </c>
      <c r="B132" s="31">
        <v>0</v>
      </c>
      <c r="C132" s="78">
        <v>5</v>
      </c>
      <c r="D132" s="109" t="s">
        <v>158</v>
      </c>
      <c r="E132" s="31" t="s">
        <v>9</v>
      </c>
      <c r="F132" s="29"/>
      <c r="G132" s="29"/>
      <c r="H132" s="124"/>
    </row>
    <row r="133" spans="1:8" s="94" customFormat="1" ht="22.5" x14ac:dyDescent="0.2">
      <c r="A133" s="31">
        <v>123</v>
      </c>
      <c r="B133" s="31">
        <v>0</v>
      </c>
      <c r="C133" s="78">
        <v>2</v>
      </c>
      <c r="D133" s="109" t="s">
        <v>159</v>
      </c>
      <c r="E133" s="31" t="s">
        <v>9</v>
      </c>
      <c r="F133" s="29"/>
      <c r="G133" s="29"/>
      <c r="H133" s="124"/>
    </row>
    <row r="134" spans="1:8" s="94" customFormat="1" ht="20.100000000000001" customHeight="1" x14ac:dyDescent="0.2">
      <c r="A134" s="31">
        <v>124</v>
      </c>
      <c r="B134" s="31">
        <v>0</v>
      </c>
      <c r="C134" s="78">
        <v>20</v>
      </c>
      <c r="D134" s="109" t="s">
        <v>160</v>
      </c>
      <c r="E134" s="31" t="s">
        <v>9</v>
      </c>
      <c r="F134" s="29"/>
      <c r="G134" s="29"/>
      <c r="H134" s="124"/>
    </row>
    <row r="135" spans="1:8" s="94" customFormat="1" ht="33.75" x14ac:dyDescent="0.2">
      <c r="A135" s="31">
        <v>125</v>
      </c>
      <c r="B135" s="31">
        <v>0</v>
      </c>
      <c r="C135" s="78">
        <v>5</v>
      </c>
      <c r="D135" s="109" t="s">
        <v>161</v>
      </c>
      <c r="E135" s="31" t="s">
        <v>8</v>
      </c>
      <c r="F135" s="29"/>
      <c r="G135" s="29"/>
      <c r="H135" s="124"/>
    </row>
    <row r="136" spans="1:8" s="94" customFormat="1" ht="87" customHeight="1" x14ac:dyDescent="0.2">
      <c r="A136" s="31">
        <v>126</v>
      </c>
      <c r="B136" s="31">
        <v>0</v>
      </c>
      <c r="C136" s="78">
        <v>10</v>
      </c>
      <c r="D136" s="109" t="s">
        <v>162</v>
      </c>
      <c r="E136" s="31" t="s">
        <v>9</v>
      </c>
      <c r="F136" s="29"/>
      <c r="G136" s="29"/>
      <c r="H136" s="124"/>
    </row>
    <row r="137" spans="1:8" s="94" customFormat="1" ht="45" x14ac:dyDescent="0.2">
      <c r="A137" s="31">
        <v>127</v>
      </c>
      <c r="B137" s="31">
        <v>0</v>
      </c>
      <c r="C137" s="78">
        <v>30</v>
      </c>
      <c r="D137" s="109" t="s">
        <v>163</v>
      </c>
      <c r="E137" s="31" t="s">
        <v>9</v>
      </c>
      <c r="F137" s="29"/>
      <c r="G137" s="29"/>
      <c r="H137" s="124"/>
    </row>
    <row r="138" spans="1:8" s="94" customFormat="1" ht="101.45" customHeight="1" x14ac:dyDescent="0.2">
      <c r="A138" s="31">
        <v>128</v>
      </c>
      <c r="B138" s="31">
        <v>0</v>
      </c>
      <c r="C138" s="78">
        <v>25</v>
      </c>
      <c r="D138" s="109" t="s">
        <v>164</v>
      </c>
      <c r="E138" s="31" t="s">
        <v>9</v>
      </c>
      <c r="F138" s="29"/>
      <c r="G138" s="29"/>
      <c r="H138" s="124"/>
    </row>
    <row r="139" spans="1:8" s="94" customFormat="1" ht="20.100000000000001" customHeight="1" x14ac:dyDescent="0.2">
      <c r="A139" s="31">
        <v>129</v>
      </c>
      <c r="B139" s="31">
        <v>0</v>
      </c>
      <c r="C139" s="78">
        <v>10</v>
      </c>
      <c r="D139" s="109" t="s">
        <v>165</v>
      </c>
      <c r="E139" s="31" t="s">
        <v>9</v>
      </c>
      <c r="F139" s="29"/>
      <c r="G139" s="29"/>
      <c r="H139" s="124"/>
    </row>
    <row r="140" spans="1:8" s="94" customFormat="1" ht="22.5" x14ac:dyDescent="0.2">
      <c r="A140" s="31">
        <v>130</v>
      </c>
      <c r="B140" s="31">
        <v>0</v>
      </c>
      <c r="C140" s="78">
        <v>10</v>
      </c>
      <c r="D140" s="109" t="s">
        <v>166</v>
      </c>
      <c r="E140" s="31" t="s">
        <v>9</v>
      </c>
      <c r="F140" s="29"/>
      <c r="G140" s="29"/>
      <c r="H140" s="124"/>
    </row>
    <row r="141" spans="1:8" s="94" customFormat="1" ht="20.100000000000001" customHeight="1" x14ac:dyDescent="0.2">
      <c r="A141" s="31">
        <v>131</v>
      </c>
      <c r="B141" s="31">
        <v>0</v>
      </c>
      <c r="C141" s="78">
        <v>1</v>
      </c>
      <c r="D141" s="109" t="s">
        <v>167</v>
      </c>
      <c r="E141" s="31" t="s">
        <v>9</v>
      </c>
      <c r="F141" s="29"/>
      <c r="G141" s="29"/>
      <c r="H141" s="124"/>
    </row>
    <row r="142" spans="1:8" s="94" customFormat="1" ht="29.1" customHeight="1" x14ac:dyDescent="0.2">
      <c r="A142" s="31">
        <v>132</v>
      </c>
      <c r="B142" s="31">
        <v>0</v>
      </c>
      <c r="C142" s="78">
        <v>1</v>
      </c>
      <c r="D142" s="109" t="s">
        <v>168</v>
      </c>
      <c r="E142" s="31" t="s">
        <v>9</v>
      </c>
      <c r="F142" s="29"/>
      <c r="G142" s="29"/>
      <c r="H142" s="124"/>
    </row>
    <row r="143" spans="1:8" s="94" customFormat="1" ht="43.5" customHeight="1" x14ac:dyDescent="0.2">
      <c r="A143" s="31">
        <v>133</v>
      </c>
      <c r="B143" s="31">
        <v>0</v>
      </c>
      <c r="C143" s="78">
        <v>50</v>
      </c>
      <c r="D143" s="109" t="s">
        <v>169</v>
      </c>
      <c r="E143" s="31" t="s">
        <v>9</v>
      </c>
      <c r="F143" s="29"/>
      <c r="G143" s="29"/>
      <c r="H143" s="124"/>
    </row>
    <row r="144" spans="1:8" s="94" customFormat="1" ht="20.100000000000001" customHeight="1" x14ac:dyDescent="0.2">
      <c r="A144" s="31">
        <v>134</v>
      </c>
      <c r="B144" s="31">
        <v>0</v>
      </c>
      <c r="C144" s="78">
        <v>1</v>
      </c>
      <c r="D144" s="109" t="s">
        <v>170</v>
      </c>
      <c r="E144" s="31" t="s">
        <v>8</v>
      </c>
      <c r="F144" s="29"/>
      <c r="G144" s="29"/>
      <c r="H144" s="124"/>
    </row>
    <row r="145" spans="1:8" s="94" customFormat="1" ht="20.100000000000001" customHeight="1" x14ac:dyDescent="0.2">
      <c r="A145" s="31">
        <v>135</v>
      </c>
      <c r="B145" s="31">
        <v>0</v>
      </c>
      <c r="C145" s="78">
        <v>50</v>
      </c>
      <c r="D145" s="109" t="s">
        <v>171</v>
      </c>
      <c r="E145" s="31" t="s">
        <v>9</v>
      </c>
      <c r="F145" s="29"/>
      <c r="G145" s="29"/>
      <c r="H145" s="124"/>
    </row>
    <row r="146" spans="1:8" s="94" customFormat="1" ht="20.100000000000001" customHeight="1" x14ac:dyDescent="0.2">
      <c r="A146" s="31">
        <v>136</v>
      </c>
      <c r="B146" s="31">
        <v>0</v>
      </c>
      <c r="C146" s="78">
        <v>1</v>
      </c>
      <c r="D146" s="109" t="s">
        <v>172</v>
      </c>
      <c r="E146" s="31" t="s">
        <v>9</v>
      </c>
      <c r="F146" s="29"/>
      <c r="G146" s="29"/>
      <c r="H146" s="124"/>
    </row>
    <row r="147" spans="1:8" s="94" customFormat="1" ht="20.100000000000001" customHeight="1" x14ac:dyDescent="0.2">
      <c r="A147" s="31">
        <v>137</v>
      </c>
      <c r="B147" s="31">
        <v>0</v>
      </c>
      <c r="C147" s="78">
        <v>10</v>
      </c>
      <c r="D147" s="109" t="s">
        <v>173</v>
      </c>
      <c r="E147" s="31" t="s">
        <v>9</v>
      </c>
      <c r="F147" s="29"/>
      <c r="G147" s="29"/>
      <c r="H147" s="124"/>
    </row>
    <row r="148" spans="1:8" s="94" customFormat="1" ht="33.75" x14ac:dyDescent="0.2">
      <c r="A148" s="31">
        <v>138</v>
      </c>
      <c r="B148" s="31">
        <v>0</v>
      </c>
      <c r="C148" s="78">
        <v>15</v>
      </c>
      <c r="D148" s="109" t="s">
        <v>174</v>
      </c>
      <c r="E148" s="31" t="s">
        <v>9</v>
      </c>
      <c r="F148" s="29"/>
      <c r="G148" s="29"/>
      <c r="H148" s="124"/>
    </row>
    <row r="149" spans="1:8" s="94" customFormat="1" ht="22.5" x14ac:dyDescent="0.2">
      <c r="A149" s="31">
        <v>139</v>
      </c>
      <c r="B149" s="31">
        <v>0</v>
      </c>
      <c r="C149" s="78">
        <v>1</v>
      </c>
      <c r="D149" s="109" t="s">
        <v>175</v>
      </c>
      <c r="E149" s="31" t="s">
        <v>9</v>
      </c>
      <c r="F149" s="29"/>
      <c r="G149" s="29"/>
      <c r="H149" s="124"/>
    </row>
    <row r="150" spans="1:8" s="94" customFormat="1" ht="22.5" x14ac:dyDescent="0.2">
      <c r="A150" s="31">
        <v>140</v>
      </c>
      <c r="B150" s="31">
        <v>0</v>
      </c>
      <c r="C150" s="78">
        <v>1</v>
      </c>
      <c r="D150" s="109" t="s">
        <v>176</v>
      </c>
      <c r="E150" s="31" t="s">
        <v>9</v>
      </c>
      <c r="F150" s="29"/>
      <c r="G150" s="29"/>
      <c r="H150" s="124"/>
    </row>
    <row r="151" spans="1:8" s="94" customFormat="1" ht="14.25" x14ac:dyDescent="0.2">
      <c r="A151" s="31">
        <v>141</v>
      </c>
      <c r="B151" s="31">
        <v>0</v>
      </c>
      <c r="C151" s="78">
        <v>20</v>
      </c>
      <c r="D151" s="109" t="s">
        <v>177</v>
      </c>
      <c r="E151" s="31" t="s">
        <v>9</v>
      </c>
      <c r="F151" s="29"/>
      <c r="G151" s="29"/>
      <c r="H151" s="124"/>
    </row>
    <row r="152" spans="1:8" s="94" customFormat="1" ht="15.95" customHeight="1" x14ac:dyDescent="0.2">
      <c r="A152" s="31">
        <v>142</v>
      </c>
      <c r="B152" s="31">
        <v>0</v>
      </c>
      <c r="C152" s="78">
        <v>5</v>
      </c>
      <c r="D152" s="109" t="s">
        <v>178</v>
      </c>
      <c r="E152" s="31" t="s">
        <v>9</v>
      </c>
      <c r="F152" s="29"/>
      <c r="G152" s="29"/>
      <c r="H152" s="124"/>
    </row>
    <row r="153" spans="1:8" s="94" customFormat="1" ht="33.75" x14ac:dyDescent="0.2">
      <c r="A153" s="31">
        <v>143</v>
      </c>
      <c r="B153" s="31">
        <v>0</v>
      </c>
      <c r="C153" s="78">
        <v>4</v>
      </c>
      <c r="D153" s="109" t="s">
        <v>179</v>
      </c>
      <c r="E153" s="31" t="s">
        <v>9</v>
      </c>
      <c r="F153" s="29"/>
      <c r="G153" s="29"/>
      <c r="H153" s="124"/>
    </row>
    <row r="154" spans="1:8" s="94" customFormat="1" ht="20.100000000000001" customHeight="1" x14ac:dyDescent="0.2">
      <c r="A154" s="31">
        <v>144</v>
      </c>
      <c r="B154" s="31">
        <v>0</v>
      </c>
      <c r="C154" s="78">
        <v>20</v>
      </c>
      <c r="D154" s="109" t="s">
        <v>180</v>
      </c>
      <c r="E154" s="31" t="s">
        <v>9</v>
      </c>
      <c r="F154" s="29"/>
      <c r="G154" s="29"/>
      <c r="H154" s="124"/>
    </row>
    <row r="155" spans="1:8" s="94" customFormat="1" ht="20.100000000000001" customHeight="1" x14ac:dyDescent="0.2">
      <c r="A155" s="31">
        <v>145</v>
      </c>
      <c r="B155" s="31">
        <v>0</v>
      </c>
      <c r="C155" s="78">
        <v>20</v>
      </c>
      <c r="D155" s="109" t="s">
        <v>181</v>
      </c>
      <c r="E155" s="31" t="s">
        <v>9</v>
      </c>
      <c r="F155" s="29"/>
      <c r="G155" s="29"/>
      <c r="H155" s="124"/>
    </row>
    <row r="156" spans="1:8" s="94" customFormat="1" ht="33.75" x14ac:dyDescent="0.2">
      <c r="A156" s="31">
        <v>146</v>
      </c>
      <c r="B156" s="31">
        <v>0</v>
      </c>
      <c r="C156" s="78">
        <v>20</v>
      </c>
      <c r="D156" s="109" t="s">
        <v>182</v>
      </c>
      <c r="E156" s="31" t="s">
        <v>9</v>
      </c>
      <c r="F156" s="29"/>
      <c r="G156" s="29"/>
      <c r="H156" s="124"/>
    </row>
    <row r="157" spans="1:8" s="94" customFormat="1" ht="21" customHeight="1" x14ac:dyDescent="0.2">
      <c r="A157" s="31">
        <v>147</v>
      </c>
      <c r="B157" s="31">
        <v>0</v>
      </c>
      <c r="C157" s="78">
        <v>10</v>
      </c>
      <c r="D157" s="109" t="s">
        <v>183</v>
      </c>
      <c r="E157" s="31" t="s">
        <v>9</v>
      </c>
      <c r="F157" s="29"/>
      <c r="G157" s="29"/>
      <c r="H157" s="124"/>
    </row>
    <row r="158" spans="1:8" s="94" customFormat="1" ht="20.100000000000001" customHeight="1" x14ac:dyDescent="0.2">
      <c r="A158" s="31">
        <v>148</v>
      </c>
      <c r="B158" s="31">
        <v>0</v>
      </c>
      <c r="C158" s="78">
        <v>1</v>
      </c>
      <c r="D158" s="109" t="s">
        <v>184</v>
      </c>
      <c r="E158" s="31" t="s">
        <v>9</v>
      </c>
      <c r="F158" s="29"/>
      <c r="G158" s="29"/>
      <c r="H158" s="124"/>
    </row>
    <row r="159" spans="1:8" s="94" customFormat="1" ht="14.45" customHeight="1" x14ac:dyDescent="0.2">
      <c r="A159" s="31">
        <v>149</v>
      </c>
      <c r="B159" s="31">
        <v>0</v>
      </c>
      <c r="C159" s="78">
        <v>50</v>
      </c>
      <c r="D159" s="109" t="s">
        <v>185</v>
      </c>
      <c r="E159" s="31" t="s">
        <v>9</v>
      </c>
      <c r="F159" s="29"/>
      <c r="G159" s="29"/>
      <c r="H159" s="124"/>
    </row>
    <row r="160" spans="1:8" s="94" customFormat="1" ht="45" x14ac:dyDescent="0.2">
      <c r="A160" s="31">
        <v>150</v>
      </c>
      <c r="B160" s="31">
        <v>0</v>
      </c>
      <c r="C160" s="78">
        <v>2</v>
      </c>
      <c r="D160" s="109" t="s">
        <v>186</v>
      </c>
      <c r="E160" s="31" t="s">
        <v>834</v>
      </c>
      <c r="F160" s="29"/>
      <c r="G160" s="29"/>
      <c r="H160" s="124"/>
    </row>
    <row r="161" spans="1:8" s="94" customFormat="1" ht="20.100000000000001" customHeight="1" x14ac:dyDescent="0.2">
      <c r="A161" s="31">
        <v>151</v>
      </c>
      <c r="B161" s="31">
        <v>0</v>
      </c>
      <c r="C161" s="78">
        <v>5</v>
      </c>
      <c r="D161" s="109" t="s">
        <v>187</v>
      </c>
      <c r="E161" s="31" t="s">
        <v>9</v>
      </c>
      <c r="F161" s="29"/>
      <c r="G161" s="29"/>
      <c r="H161" s="124"/>
    </row>
    <row r="162" spans="1:8" s="94" customFormat="1" ht="45" x14ac:dyDescent="0.2">
      <c r="A162" s="31">
        <v>152</v>
      </c>
      <c r="B162" s="31">
        <v>0</v>
      </c>
      <c r="C162" s="78">
        <v>3</v>
      </c>
      <c r="D162" s="109" t="s">
        <v>188</v>
      </c>
      <c r="E162" s="31" t="s">
        <v>9</v>
      </c>
      <c r="F162" s="29"/>
      <c r="G162" s="29"/>
      <c r="H162" s="124"/>
    </row>
    <row r="163" spans="1:8" s="94" customFormat="1" ht="20.100000000000001" customHeight="1" x14ac:dyDescent="0.2">
      <c r="A163" s="31">
        <v>153</v>
      </c>
      <c r="B163" s="31">
        <v>0</v>
      </c>
      <c r="C163" s="78">
        <v>5</v>
      </c>
      <c r="D163" s="109" t="s">
        <v>189</v>
      </c>
      <c r="E163" s="31" t="s">
        <v>9</v>
      </c>
      <c r="F163" s="29"/>
      <c r="G163" s="29"/>
      <c r="H163" s="124"/>
    </row>
    <row r="164" spans="1:8" s="94" customFormat="1" ht="33.75" x14ac:dyDescent="0.2">
      <c r="A164" s="31">
        <v>154</v>
      </c>
      <c r="B164" s="31">
        <v>0</v>
      </c>
      <c r="C164" s="78">
        <v>5</v>
      </c>
      <c r="D164" s="109" t="s">
        <v>190</v>
      </c>
      <c r="E164" s="31" t="s">
        <v>9</v>
      </c>
      <c r="F164" s="29"/>
      <c r="G164" s="29"/>
      <c r="H164" s="124"/>
    </row>
    <row r="165" spans="1:8" s="94" customFormat="1" ht="22.5" x14ac:dyDescent="0.2">
      <c r="A165" s="31">
        <v>155</v>
      </c>
      <c r="B165" s="31">
        <v>0</v>
      </c>
      <c r="C165" s="78">
        <v>5</v>
      </c>
      <c r="D165" s="109" t="s">
        <v>191</v>
      </c>
      <c r="E165" s="31" t="s">
        <v>7</v>
      </c>
      <c r="F165" s="29"/>
      <c r="G165" s="29"/>
      <c r="H165" s="124"/>
    </row>
    <row r="166" spans="1:8" s="94" customFormat="1" ht="22.5" x14ac:dyDescent="0.2">
      <c r="A166" s="31">
        <v>156</v>
      </c>
      <c r="B166" s="31">
        <v>0</v>
      </c>
      <c r="C166" s="78">
        <v>6</v>
      </c>
      <c r="D166" s="109" t="s">
        <v>192</v>
      </c>
      <c r="E166" s="31" t="s">
        <v>7</v>
      </c>
      <c r="F166" s="29"/>
      <c r="G166" s="29"/>
      <c r="H166" s="124"/>
    </row>
    <row r="167" spans="1:8" s="94" customFormat="1" ht="56.25" x14ac:dyDescent="0.2">
      <c r="A167" s="31">
        <v>157</v>
      </c>
      <c r="B167" s="31">
        <v>0</v>
      </c>
      <c r="C167" s="78">
        <v>10</v>
      </c>
      <c r="D167" s="109" t="s">
        <v>193</v>
      </c>
      <c r="E167" s="31" t="s">
        <v>9</v>
      </c>
      <c r="F167" s="29"/>
      <c r="G167" s="29"/>
      <c r="H167" s="124"/>
    </row>
    <row r="168" spans="1:8" s="94" customFormat="1" ht="15.95" customHeight="1" x14ac:dyDescent="0.2">
      <c r="A168" s="31">
        <v>158</v>
      </c>
      <c r="B168" s="31">
        <v>0</v>
      </c>
      <c r="C168" s="78">
        <v>3</v>
      </c>
      <c r="D168" s="109" t="s">
        <v>194</v>
      </c>
      <c r="E168" s="31" t="s">
        <v>7</v>
      </c>
      <c r="F168" s="29"/>
      <c r="G168" s="29"/>
      <c r="H168" s="124"/>
    </row>
    <row r="169" spans="1:8" s="94" customFormat="1" ht="20.100000000000001" customHeight="1" x14ac:dyDescent="0.2">
      <c r="A169" s="31">
        <v>159</v>
      </c>
      <c r="B169" s="31">
        <v>0</v>
      </c>
      <c r="C169" s="78">
        <v>5</v>
      </c>
      <c r="D169" s="109" t="s">
        <v>195</v>
      </c>
      <c r="E169" s="31" t="s">
        <v>8</v>
      </c>
      <c r="F169" s="29"/>
      <c r="G169" s="29"/>
      <c r="H169" s="124"/>
    </row>
    <row r="170" spans="1:8" s="94" customFormat="1" ht="30" customHeight="1" x14ac:dyDescent="0.2">
      <c r="A170" s="31">
        <v>160</v>
      </c>
      <c r="B170" s="31">
        <v>0</v>
      </c>
      <c r="C170" s="78">
        <v>10</v>
      </c>
      <c r="D170" s="109" t="s">
        <v>196</v>
      </c>
      <c r="E170" s="31" t="s">
        <v>9</v>
      </c>
      <c r="F170" s="29"/>
      <c r="G170" s="29"/>
      <c r="H170" s="124"/>
    </row>
    <row r="171" spans="1:8" s="94" customFormat="1" ht="30" customHeight="1" x14ac:dyDescent="0.2">
      <c r="A171" s="31">
        <v>161</v>
      </c>
      <c r="B171" s="31">
        <v>0</v>
      </c>
      <c r="C171" s="78">
        <v>10</v>
      </c>
      <c r="D171" s="109" t="s">
        <v>197</v>
      </c>
      <c r="E171" s="31" t="s">
        <v>9</v>
      </c>
      <c r="F171" s="29"/>
      <c r="G171" s="29"/>
      <c r="H171" s="124"/>
    </row>
    <row r="172" spans="1:8" s="94" customFormat="1" ht="20.100000000000001" customHeight="1" x14ac:dyDescent="0.2">
      <c r="A172" s="31">
        <v>162</v>
      </c>
      <c r="B172" s="31">
        <v>0</v>
      </c>
      <c r="C172" s="78">
        <v>5</v>
      </c>
      <c r="D172" s="109" t="s">
        <v>198</v>
      </c>
      <c r="E172" s="31" t="s">
        <v>9</v>
      </c>
      <c r="F172" s="29"/>
      <c r="G172" s="29"/>
      <c r="H172" s="124"/>
    </row>
    <row r="173" spans="1:8" s="94" customFormat="1" ht="20.100000000000001" customHeight="1" x14ac:dyDescent="0.2">
      <c r="A173" s="31">
        <v>163</v>
      </c>
      <c r="B173" s="31">
        <v>0</v>
      </c>
      <c r="C173" s="78">
        <v>10</v>
      </c>
      <c r="D173" s="109" t="s">
        <v>199</v>
      </c>
      <c r="E173" s="31" t="s">
        <v>9</v>
      </c>
      <c r="F173" s="29"/>
      <c r="G173" s="29"/>
      <c r="H173" s="124"/>
    </row>
    <row r="174" spans="1:8" s="94" customFormat="1" ht="31.5" customHeight="1" x14ac:dyDescent="0.2">
      <c r="A174" s="31">
        <v>164</v>
      </c>
      <c r="B174" s="31">
        <v>0</v>
      </c>
      <c r="C174" s="78">
        <v>2</v>
      </c>
      <c r="D174" s="109" t="s">
        <v>200</v>
      </c>
      <c r="E174" s="31" t="s">
        <v>9</v>
      </c>
      <c r="F174" s="29"/>
      <c r="G174" s="29"/>
      <c r="H174" s="124"/>
    </row>
    <row r="175" spans="1:8" s="94" customFormat="1" ht="20.100000000000001" customHeight="1" x14ac:dyDescent="0.2">
      <c r="A175" s="31">
        <v>165</v>
      </c>
      <c r="B175" s="31">
        <v>0</v>
      </c>
      <c r="C175" s="78">
        <v>5</v>
      </c>
      <c r="D175" s="109" t="s">
        <v>201</v>
      </c>
      <c r="E175" s="31" t="s">
        <v>9</v>
      </c>
      <c r="F175" s="29"/>
      <c r="G175" s="29"/>
      <c r="H175" s="124"/>
    </row>
    <row r="176" spans="1:8" s="94" customFormat="1" ht="22.5" x14ac:dyDescent="0.2">
      <c r="A176" s="31">
        <v>166</v>
      </c>
      <c r="B176" s="31">
        <v>0</v>
      </c>
      <c r="C176" s="78">
        <v>5</v>
      </c>
      <c r="D176" s="109" t="s">
        <v>202</v>
      </c>
      <c r="E176" s="31" t="s">
        <v>8</v>
      </c>
      <c r="F176" s="29"/>
      <c r="G176" s="29"/>
      <c r="H176" s="124"/>
    </row>
    <row r="177" spans="1:8" s="94" customFormat="1" ht="20.100000000000001" customHeight="1" x14ac:dyDescent="0.2">
      <c r="A177" s="31">
        <v>167</v>
      </c>
      <c r="B177" s="31">
        <v>0</v>
      </c>
      <c r="C177" s="78">
        <v>9</v>
      </c>
      <c r="D177" s="109" t="s">
        <v>203</v>
      </c>
      <c r="E177" s="31" t="s">
        <v>9</v>
      </c>
      <c r="F177" s="29"/>
      <c r="G177" s="29"/>
      <c r="H177" s="124"/>
    </row>
    <row r="178" spans="1:8" s="94" customFormat="1" ht="43.5" customHeight="1" x14ac:dyDescent="0.2">
      <c r="A178" s="31">
        <v>168</v>
      </c>
      <c r="B178" s="31">
        <v>0</v>
      </c>
      <c r="C178" s="78">
        <v>1</v>
      </c>
      <c r="D178" s="109" t="s">
        <v>204</v>
      </c>
      <c r="E178" s="31" t="s">
        <v>9</v>
      </c>
      <c r="F178" s="29"/>
      <c r="G178" s="29"/>
      <c r="H178" s="124"/>
    </row>
    <row r="179" spans="1:8" s="94" customFormat="1" ht="43.5" customHeight="1" x14ac:dyDescent="0.2">
      <c r="A179" s="31">
        <v>169</v>
      </c>
      <c r="B179" s="31">
        <v>0</v>
      </c>
      <c r="C179" s="78">
        <v>1</v>
      </c>
      <c r="D179" s="109" t="s">
        <v>205</v>
      </c>
      <c r="E179" s="31" t="s">
        <v>9</v>
      </c>
      <c r="F179" s="29"/>
      <c r="G179" s="29"/>
      <c r="H179" s="124"/>
    </row>
    <row r="180" spans="1:8" s="94" customFormat="1" ht="20.100000000000001" customHeight="1" x14ac:dyDescent="0.2">
      <c r="A180" s="31">
        <v>170</v>
      </c>
      <c r="B180" s="31">
        <v>0</v>
      </c>
      <c r="C180" s="78">
        <v>1</v>
      </c>
      <c r="D180" s="109" t="s">
        <v>206</v>
      </c>
      <c r="E180" s="31" t="s">
        <v>8</v>
      </c>
      <c r="F180" s="29"/>
      <c r="G180" s="29"/>
      <c r="H180" s="124"/>
    </row>
    <row r="181" spans="1:8" s="94" customFormat="1" ht="20.100000000000001" customHeight="1" x14ac:dyDescent="0.2">
      <c r="A181" s="31">
        <v>171</v>
      </c>
      <c r="B181" s="31">
        <v>0</v>
      </c>
      <c r="C181" s="78">
        <v>1</v>
      </c>
      <c r="D181" s="109" t="s">
        <v>207</v>
      </c>
      <c r="E181" s="31" t="s">
        <v>835</v>
      </c>
      <c r="F181" s="29"/>
      <c r="G181" s="29"/>
      <c r="H181" s="124"/>
    </row>
    <row r="182" spans="1:8" s="94" customFormat="1" ht="30" customHeight="1" x14ac:dyDescent="0.2">
      <c r="A182" s="31">
        <v>172</v>
      </c>
      <c r="B182" s="31">
        <v>0</v>
      </c>
      <c r="C182" s="78">
        <v>10</v>
      </c>
      <c r="D182" s="109" t="s">
        <v>208</v>
      </c>
      <c r="E182" s="31" t="s">
        <v>9</v>
      </c>
      <c r="F182" s="29"/>
      <c r="G182" s="29"/>
      <c r="H182" s="124"/>
    </row>
    <row r="183" spans="1:8" s="94" customFormat="1" ht="20.100000000000001" customHeight="1" x14ac:dyDescent="0.2">
      <c r="A183" s="31">
        <v>173</v>
      </c>
      <c r="B183" s="31">
        <v>0</v>
      </c>
      <c r="C183" s="78">
        <v>20</v>
      </c>
      <c r="D183" s="109" t="s">
        <v>209</v>
      </c>
      <c r="E183" s="31" t="s">
        <v>8</v>
      </c>
      <c r="F183" s="29"/>
      <c r="G183" s="29"/>
      <c r="H183" s="124"/>
    </row>
    <row r="184" spans="1:8" s="94" customFormat="1" ht="43.5" customHeight="1" x14ac:dyDescent="0.2">
      <c r="A184" s="31">
        <v>174</v>
      </c>
      <c r="B184" s="31">
        <v>0</v>
      </c>
      <c r="C184" s="78">
        <v>1</v>
      </c>
      <c r="D184" s="109" t="s">
        <v>210</v>
      </c>
      <c r="E184" s="31" t="s">
        <v>9</v>
      </c>
      <c r="F184" s="29"/>
      <c r="G184" s="29"/>
      <c r="H184" s="124"/>
    </row>
    <row r="185" spans="1:8" s="94" customFormat="1" ht="20.100000000000001" customHeight="1" x14ac:dyDescent="0.2">
      <c r="A185" s="31">
        <v>175</v>
      </c>
      <c r="B185" s="31">
        <v>0</v>
      </c>
      <c r="C185" s="78">
        <v>50</v>
      </c>
      <c r="D185" s="109" t="s">
        <v>211</v>
      </c>
      <c r="E185" s="31" t="s">
        <v>9</v>
      </c>
      <c r="F185" s="29"/>
      <c r="G185" s="29"/>
      <c r="H185" s="124"/>
    </row>
    <row r="186" spans="1:8" s="94" customFormat="1" ht="20.100000000000001" customHeight="1" x14ac:dyDescent="0.2">
      <c r="A186" s="31">
        <v>176</v>
      </c>
      <c r="B186" s="31">
        <v>0</v>
      </c>
      <c r="C186" s="78">
        <v>9</v>
      </c>
      <c r="D186" s="109" t="s">
        <v>212</v>
      </c>
      <c r="E186" s="31" t="s">
        <v>9</v>
      </c>
      <c r="F186" s="29"/>
      <c r="G186" s="29"/>
      <c r="H186" s="124"/>
    </row>
    <row r="187" spans="1:8" s="94" customFormat="1" ht="20.100000000000001" customHeight="1" x14ac:dyDescent="0.2">
      <c r="A187" s="31">
        <v>177</v>
      </c>
      <c r="B187" s="31">
        <v>0</v>
      </c>
      <c r="C187" s="78">
        <v>4</v>
      </c>
      <c r="D187" s="109" t="s">
        <v>213</v>
      </c>
      <c r="E187" s="31" t="s">
        <v>9</v>
      </c>
      <c r="F187" s="29"/>
      <c r="G187" s="29"/>
      <c r="H187" s="124"/>
    </row>
    <row r="188" spans="1:8" s="94" customFormat="1" ht="20.100000000000001" customHeight="1" x14ac:dyDescent="0.2">
      <c r="A188" s="31">
        <v>178</v>
      </c>
      <c r="B188" s="31">
        <v>0</v>
      </c>
      <c r="C188" s="78">
        <v>5</v>
      </c>
      <c r="D188" s="109" t="s">
        <v>214</v>
      </c>
      <c r="E188" s="31" t="s">
        <v>8</v>
      </c>
      <c r="F188" s="29"/>
      <c r="G188" s="29"/>
      <c r="H188" s="124"/>
    </row>
    <row r="189" spans="1:8" s="94" customFormat="1" ht="20.100000000000001" customHeight="1" x14ac:dyDescent="0.2">
      <c r="A189" s="31">
        <v>179</v>
      </c>
      <c r="B189" s="31">
        <v>0</v>
      </c>
      <c r="C189" s="78">
        <v>5</v>
      </c>
      <c r="D189" s="109" t="s">
        <v>215</v>
      </c>
      <c r="E189" s="31" t="s">
        <v>8</v>
      </c>
      <c r="F189" s="29"/>
      <c r="G189" s="29"/>
      <c r="H189" s="124"/>
    </row>
    <row r="190" spans="1:8" s="94" customFormat="1" ht="30" customHeight="1" x14ac:dyDescent="0.2">
      <c r="A190" s="31">
        <v>180</v>
      </c>
      <c r="B190" s="31">
        <v>0</v>
      </c>
      <c r="C190" s="78">
        <v>1</v>
      </c>
      <c r="D190" s="109" t="s">
        <v>216</v>
      </c>
      <c r="E190" s="31" t="s">
        <v>8</v>
      </c>
      <c r="F190" s="29"/>
      <c r="G190" s="29"/>
      <c r="H190" s="124"/>
    </row>
    <row r="191" spans="1:8" s="94" customFormat="1" ht="21" customHeight="1" x14ac:dyDescent="0.2">
      <c r="A191" s="31">
        <v>181</v>
      </c>
      <c r="B191" s="31">
        <v>0</v>
      </c>
      <c r="C191" s="78">
        <v>5</v>
      </c>
      <c r="D191" s="109" t="s">
        <v>217</v>
      </c>
      <c r="E191" s="31" t="s">
        <v>8</v>
      </c>
      <c r="F191" s="29"/>
      <c r="G191" s="29"/>
      <c r="H191" s="124"/>
    </row>
    <row r="192" spans="1:8" s="94" customFormat="1" ht="20.100000000000001" customHeight="1" x14ac:dyDescent="0.2">
      <c r="A192" s="31">
        <v>182</v>
      </c>
      <c r="B192" s="31">
        <v>0</v>
      </c>
      <c r="C192" s="78">
        <v>3</v>
      </c>
      <c r="D192" s="109" t="s">
        <v>218</v>
      </c>
      <c r="E192" s="31" t="s">
        <v>8</v>
      </c>
      <c r="F192" s="29"/>
      <c r="G192" s="29"/>
      <c r="H192" s="124"/>
    </row>
    <row r="193" spans="1:8" s="94" customFormat="1" ht="20.100000000000001" customHeight="1" x14ac:dyDescent="0.2">
      <c r="A193" s="31">
        <v>183</v>
      </c>
      <c r="B193" s="31">
        <v>0</v>
      </c>
      <c r="C193" s="78">
        <v>2</v>
      </c>
      <c r="D193" s="109" t="s">
        <v>219</v>
      </c>
      <c r="E193" s="31" t="s">
        <v>8</v>
      </c>
      <c r="F193" s="29"/>
      <c r="G193" s="29"/>
      <c r="H193" s="124"/>
    </row>
    <row r="194" spans="1:8" s="94" customFormat="1" ht="56.25" x14ac:dyDescent="0.2">
      <c r="A194" s="31">
        <v>184</v>
      </c>
      <c r="B194" s="31">
        <v>0</v>
      </c>
      <c r="C194" s="78">
        <v>1</v>
      </c>
      <c r="D194" s="109" t="s">
        <v>220</v>
      </c>
      <c r="E194" s="31" t="s">
        <v>9</v>
      </c>
      <c r="F194" s="29"/>
      <c r="G194" s="29"/>
      <c r="H194" s="124"/>
    </row>
    <row r="195" spans="1:8" s="94" customFormat="1" ht="30" customHeight="1" x14ac:dyDescent="0.2">
      <c r="A195" s="31">
        <v>185</v>
      </c>
      <c r="B195" s="31">
        <v>0</v>
      </c>
      <c r="C195" s="78">
        <v>4</v>
      </c>
      <c r="D195" s="109" t="s">
        <v>221</v>
      </c>
      <c r="E195" s="31" t="s">
        <v>9</v>
      </c>
      <c r="F195" s="29"/>
      <c r="G195" s="29"/>
      <c r="H195" s="124"/>
    </row>
    <row r="196" spans="1:8" s="94" customFormat="1" ht="30" customHeight="1" x14ac:dyDescent="0.2">
      <c r="A196" s="31">
        <v>186</v>
      </c>
      <c r="B196" s="31">
        <v>0</v>
      </c>
      <c r="C196" s="78">
        <v>1</v>
      </c>
      <c r="D196" s="109" t="s">
        <v>222</v>
      </c>
      <c r="E196" s="31" t="s">
        <v>9</v>
      </c>
      <c r="F196" s="29"/>
      <c r="G196" s="29"/>
      <c r="H196" s="124"/>
    </row>
    <row r="197" spans="1:8" s="94" customFormat="1" ht="31.5" customHeight="1" x14ac:dyDescent="0.2">
      <c r="A197" s="31">
        <v>187</v>
      </c>
      <c r="B197" s="31">
        <v>0</v>
      </c>
      <c r="C197" s="78">
        <v>1</v>
      </c>
      <c r="D197" s="109" t="s">
        <v>223</v>
      </c>
      <c r="E197" s="31" t="s">
        <v>9</v>
      </c>
      <c r="F197" s="29"/>
      <c r="G197" s="29"/>
      <c r="H197" s="124"/>
    </row>
    <row r="198" spans="1:8" s="94" customFormat="1" ht="20.100000000000001" customHeight="1" x14ac:dyDescent="0.2">
      <c r="A198" s="31">
        <v>188</v>
      </c>
      <c r="B198" s="31">
        <v>0</v>
      </c>
      <c r="C198" s="78">
        <v>5</v>
      </c>
      <c r="D198" s="109" t="s">
        <v>224</v>
      </c>
      <c r="E198" s="31" t="s">
        <v>8</v>
      </c>
      <c r="F198" s="29"/>
      <c r="G198" s="29"/>
      <c r="H198" s="124"/>
    </row>
    <row r="199" spans="1:8" s="94" customFormat="1" ht="20.100000000000001" customHeight="1" x14ac:dyDescent="0.2">
      <c r="A199" s="31">
        <v>189</v>
      </c>
      <c r="B199" s="31">
        <v>0</v>
      </c>
      <c r="C199" s="78">
        <v>1</v>
      </c>
      <c r="D199" s="109" t="s">
        <v>225</v>
      </c>
      <c r="E199" s="31" t="s">
        <v>8</v>
      </c>
      <c r="F199" s="29"/>
      <c r="G199" s="29"/>
      <c r="H199" s="124"/>
    </row>
    <row r="200" spans="1:8" s="94" customFormat="1" ht="20.100000000000001" customHeight="1" x14ac:dyDescent="0.2">
      <c r="A200" s="31">
        <v>190</v>
      </c>
      <c r="B200" s="31">
        <v>0</v>
      </c>
      <c r="C200" s="78">
        <v>4</v>
      </c>
      <c r="D200" s="109" t="s">
        <v>226</v>
      </c>
      <c r="E200" s="31" t="s">
        <v>5</v>
      </c>
      <c r="F200" s="29"/>
      <c r="G200" s="29"/>
      <c r="H200" s="124"/>
    </row>
    <row r="201" spans="1:8" s="94" customFormat="1" ht="20.100000000000001" customHeight="1" x14ac:dyDescent="0.2">
      <c r="A201" s="31">
        <v>191</v>
      </c>
      <c r="B201" s="31">
        <v>0</v>
      </c>
      <c r="C201" s="78">
        <v>5</v>
      </c>
      <c r="D201" s="109" t="s">
        <v>227</v>
      </c>
      <c r="E201" s="31" t="s">
        <v>8</v>
      </c>
      <c r="F201" s="29"/>
      <c r="G201" s="29"/>
      <c r="H201" s="124"/>
    </row>
    <row r="202" spans="1:8" s="94" customFormat="1" ht="45" x14ac:dyDescent="0.2">
      <c r="A202" s="31">
        <v>192</v>
      </c>
      <c r="B202" s="31">
        <v>0</v>
      </c>
      <c r="C202" s="78">
        <v>1</v>
      </c>
      <c r="D202" s="109" t="s">
        <v>228</v>
      </c>
      <c r="E202" s="31" t="s">
        <v>9</v>
      </c>
      <c r="F202" s="29"/>
      <c r="G202" s="29"/>
      <c r="H202" s="124"/>
    </row>
    <row r="203" spans="1:8" s="94" customFormat="1" ht="20.100000000000001" customHeight="1" x14ac:dyDescent="0.2">
      <c r="A203" s="31">
        <v>193</v>
      </c>
      <c r="B203" s="31">
        <v>0</v>
      </c>
      <c r="C203" s="78">
        <v>5</v>
      </c>
      <c r="D203" s="109" t="s">
        <v>229</v>
      </c>
      <c r="E203" s="31" t="s">
        <v>8</v>
      </c>
      <c r="F203" s="29"/>
      <c r="G203" s="29"/>
      <c r="H203" s="124"/>
    </row>
    <row r="204" spans="1:8" s="94" customFormat="1" ht="20.100000000000001" customHeight="1" x14ac:dyDescent="0.2">
      <c r="A204" s="31">
        <v>194</v>
      </c>
      <c r="B204" s="31">
        <v>0</v>
      </c>
      <c r="C204" s="78">
        <v>10</v>
      </c>
      <c r="D204" s="109" t="s">
        <v>230</v>
      </c>
      <c r="E204" s="31" t="s">
        <v>9</v>
      </c>
      <c r="F204" s="29"/>
      <c r="G204" s="29"/>
      <c r="H204" s="124"/>
    </row>
    <row r="205" spans="1:8" s="94" customFormat="1" ht="31.5" customHeight="1" x14ac:dyDescent="0.2">
      <c r="A205" s="31">
        <v>195</v>
      </c>
      <c r="B205" s="31">
        <v>0</v>
      </c>
      <c r="C205" s="78">
        <v>4</v>
      </c>
      <c r="D205" s="109" t="s">
        <v>231</v>
      </c>
      <c r="E205" s="31" t="s">
        <v>9</v>
      </c>
      <c r="F205" s="29"/>
      <c r="G205" s="29"/>
      <c r="H205" s="124"/>
    </row>
    <row r="206" spans="1:8" s="94" customFormat="1" ht="22.5" x14ac:dyDescent="0.2">
      <c r="A206" s="31">
        <v>196</v>
      </c>
      <c r="B206" s="31">
        <v>0</v>
      </c>
      <c r="C206" s="78">
        <v>4</v>
      </c>
      <c r="D206" s="109" t="s">
        <v>232</v>
      </c>
      <c r="E206" s="31" t="s">
        <v>9</v>
      </c>
      <c r="F206" s="29"/>
      <c r="G206" s="29"/>
      <c r="H206" s="124"/>
    </row>
    <row r="207" spans="1:8" s="94" customFormat="1" ht="20.100000000000001" customHeight="1" x14ac:dyDescent="0.2">
      <c r="A207" s="31">
        <v>197</v>
      </c>
      <c r="B207" s="31">
        <v>0</v>
      </c>
      <c r="C207" s="78">
        <v>1</v>
      </c>
      <c r="D207" s="109" t="s">
        <v>233</v>
      </c>
      <c r="E207" s="31" t="s">
        <v>9</v>
      </c>
      <c r="F207" s="29"/>
      <c r="G207" s="29"/>
      <c r="H207" s="124"/>
    </row>
    <row r="208" spans="1:8" s="94" customFormat="1" ht="14.25" x14ac:dyDescent="0.2">
      <c r="A208" s="31">
        <v>198</v>
      </c>
      <c r="B208" s="31">
        <v>0</v>
      </c>
      <c r="C208" s="78">
        <v>1</v>
      </c>
      <c r="D208" s="109" t="s">
        <v>944</v>
      </c>
      <c r="E208" s="31" t="s">
        <v>9</v>
      </c>
      <c r="F208" s="29"/>
      <c r="G208" s="29"/>
      <c r="H208" s="124"/>
    </row>
    <row r="209" spans="1:8" s="94" customFormat="1" ht="56.25" x14ac:dyDescent="0.2">
      <c r="A209" s="31">
        <v>199</v>
      </c>
      <c r="B209" s="31">
        <v>0</v>
      </c>
      <c r="C209" s="78">
        <v>1</v>
      </c>
      <c r="D209" s="109" t="s">
        <v>235</v>
      </c>
      <c r="E209" s="31" t="s">
        <v>9</v>
      </c>
      <c r="F209" s="29"/>
      <c r="G209" s="29"/>
      <c r="H209" s="124"/>
    </row>
    <row r="210" spans="1:8" s="94" customFormat="1" ht="49.5" customHeight="1" x14ac:dyDescent="0.2">
      <c r="A210" s="31">
        <v>200</v>
      </c>
      <c r="B210" s="31">
        <v>0</v>
      </c>
      <c r="C210" s="78">
        <v>2</v>
      </c>
      <c r="D210" s="109" t="s">
        <v>945</v>
      </c>
      <c r="E210" s="31" t="s">
        <v>9</v>
      </c>
      <c r="F210" s="29"/>
      <c r="G210" s="29"/>
      <c r="H210" s="124"/>
    </row>
    <row r="211" spans="1:8" s="94" customFormat="1" ht="14.25" x14ac:dyDescent="0.2">
      <c r="A211" s="31">
        <v>201</v>
      </c>
      <c r="B211" s="31">
        <v>0</v>
      </c>
      <c r="C211" s="78">
        <v>1</v>
      </c>
      <c r="D211" s="109" t="s">
        <v>946</v>
      </c>
      <c r="E211" s="31" t="s">
        <v>6</v>
      </c>
      <c r="F211" s="29"/>
      <c r="G211" s="29"/>
      <c r="H211" s="124"/>
    </row>
    <row r="212" spans="1:8" s="94" customFormat="1" ht="20.100000000000001" customHeight="1" x14ac:dyDescent="0.2">
      <c r="A212" s="31">
        <v>202</v>
      </c>
      <c r="B212" s="31">
        <v>0</v>
      </c>
      <c r="C212" s="78">
        <v>1</v>
      </c>
      <c r="D212" s="109" t="s">
        <v>238</v>
      </c>
      <c r="E212" s="31" t="s">
        <v>6</v>
      </c>
      <c r="F212" s="29"/>
      <c r="G212" s="29"/>
      <c r="H212" s="124"/>
    </row>
    <row r="213" spans="1:8" s="94" customFormat="1" ht="78.75" x14ac:dyDescent="0.2">
      <c r="A213" s="31">
        <v>203</v>
      </c>
      <c r="B213" s="31">
        <v>0</v>
      </c>
      <c r="C213" s="78">
        <v>1</v>
      </c>
      <c r="D213" s="109" t="s">
        <v>239</v>
      </c>
      <c r="E213" s="31" t="s">
        <v>6</v>
      </c>
      <c r="F213" s="29"/>
      <c r="G213" s="29"/>
      <c r="H213" s="124"/>
    </row>
    <row r="214" spans="1:8" s="94" customFormat="1" ht="76.5" customHeight="1" x14ac:dyDescent="0.2">
      <c r="A214" s="31">
        <v>204</v>
      </c>
      <c r="B214" s="31">
        <v>0</v>
      </c>
      <c r="C214" s="78">
        <v>1</v>
      </c>
      <c r="D214" s="109" t="s">
        <v>240</v>
      </c>
      <c r="E214" s="31" t="s">
        <v>6</v>
      </c>
      <c r="F214" s="29"/>
      <c r="G214" s="29"/>
      <c r="H214" s="124"/>
    </row>
    <row r="215" spans="1:8" s="94" customFormat="1" ht="14.25" x14ac:dyDescent="0.2">
      <c r="A215" s="31">
        <v>205</v>
      </c>
      <c r="B215" s="31">
        <v>0</v>
      </c>
      <c r="C215" s="78">
        <v>1</v>
      </c>
      <c r="D215" s="109" t="s">
        <v>241</v>
      </c>
      <c r="E215" s="31" t="s">
        <v>9</v>
      </c>
      <c r="F215" s="29"/>
      <c r="G215" s="29"/>
      <c r="H215" s="124"/>
    </row>
    <row r="216" spans="1:8" s="94" customFormat="1" ht="14.25" x14ac:dyDescent="0.2">
      <c r="A216" s="31">
        <v>206</v>
      </c>
      <c r="B216" s="31">
        <v>0</v>
      </c>
      <c r="C216" s="78">
        <v>1</v>
      </c>
      <c r="D216" s="109" t="s">
        <v>242</v>
      </c>
      <c r="E216" s="31" t="s">
        <v>9</v>
      </c>
      <c r="F216" s="29"/>
      <c r="G216" s="29"/>
      <c r="H216" s="124"/>
    </row>
    <row r="217" spans="1:8" s="94" customFormat="1" ht="14.25" x14ac:dyDescent="0.2">
      <c r="A217" s="31">
        <v>207</v>
      </c>
      <c r="B217" s="31">
        <v>0</v>
      </c>
      <c r="C217" s="78">
        <v>1</v>
      </c>
      <c r="D217" s="109" t="s">
        <v>243</v>
      </c>
      <c r="E217" s="31" t="s">
        <v>9</v>
      </c>
      <c r="F217" s="29"/>
      <c r="G217" s="29"/>
      <c r="H217" s="124"/>
    </row>
    <row r="218" spans="1:8" s="94" customFormat="1" ht="14.25" x14ac:dyDescent="0.2">
      <c r="A218" s="31">
        <v>208</v>
      </c>
      <c r="B218" s="31">
        <v>0</v>
      </c>
      <c r="C218" s="78">
        <v>1</v>
      </c>
      <c r="D218" s="109" t="s">
        <v>244</v>
      </c>
      <c r="E218" s="31" t="s">
        <v>9</v>
      </c>
      <c r="F218" s="29"/>
      <c r="G218" s="29"/>
      <c r="H218" s="124"/>
    </row>
    <row r="219" spans="1:8" s="94" customFormat="1" ht="14.25" x14ac:dyDescent="0.2">
      <c r="A219" s="31">
        <v>209</v>
      </c>
      <c r="B219" s="31">
        <v>0</v>
      </c>
      <c r="C219" s="78">
        <v>1</v>
      </c>
      <c r="D219" s="109" t="s">
        <v>245</v>
      </c>
      <c r="E219" s="31" t="s">
        <v>9</v>
      </c>
      <c r="F219" s="29"/>
      <c r="G219" s="29"/>
      <c r="H219" s="124"/>
    </row>
    <row r="220" spans="1:8" s="94" customFormat="1" ht="14.25" x14ac:dyDescent="0.2">
      <c r="A220" s="31">
        <v>210</v>
      </c>
      <c r="B220" s="31">
        <v>0</v>
      </c>
      <c r="C220" s="78">
        <v>1</v>
      </c>
      <c r="D220" s="109" t="s">
        <v>246</v>
      </c>
      <c r="E220" s="31" t="s">
        <v>9</v>
      </c>
      <c r="F220" s="29"/>
      <c r="G220" s="29"/>
      <c r="H220" s="124"/>
    </row>
    <row r="221" spans="1:8" s="94" customFormat="1" ht="14.25" x14ac:dyDescent="0.2">
      <c r="A221" s="31">
        <v>211</v>
      </c>
      <c r="B221" s="31">
        <v>0</v>
      </c>
      <c r="C221" s="78">
        <v>1</v>
      </c>
      <c r="D221" s="109" t="s">
        <v>247</v>
      </c>
      <c r="E221" s="31" t="s">
        <v>9</v>
      </c>
      <c r="F221" s="29"/>
      <c r="G221" s="29"/>
      <c r="H221" s="124"/>
    </row>
    <row r="222" spans="1:8" s="94" customFormat="1" ht="14.25" x14ac:dyDescent="0.2">
      <c r="A222" s="31">
        <v>212</v>
      </c>
      <c r="B222" s="31">
        <v>0</v>
      </c>
      <c r="C222" s="78">
        <v>1</v>
      </c>
      <c r="D222" s="109" t="s">
        <v>248</v>
      </c>
      <c r="E222" s="31" t="s">
        <v>9</v>
      </c>
      <c r="F222" s="29"/>
      <c r="G222" s="29"/>
      <c r="H222" s="124"/>
    </row>
    <row r="223" spans="1:8" s="94" customFormat="1" ht="14.25" x14ac:dyDescent="0.2">
      <c r="A223" s="31">
        <v>213</v>
      </c>
      <c r="B223" s="31">
        <v>0</v>
      </c>
      <c r="C223" s="78">
        <v>1</v>
      </c>
      <c r="D223" s="109" t="s">
        <v>249</v>
      </c>
      <c r="E223" s="31" t="s">
        <v>9</v>
      </c>
      <c r="F223" s="29"/>
      <c r="G223" s="29"/>
      <c r="H223" s="124"/>
    </row>
    <row r="224" spans="1:8" s="94" customFormat="1" ht="14.25" x14ac:dyDescent="0.2">
      <c r="A224" s="31">
        <v>214</v>
      </c>
      <c r="B224" s="31">
        <v>0</v>
      </c>
      <c r="C224" s="78">
        <v>1</v>
      </c>
      <c r="D224" s="109" t="s">
        <v>250</v>
      </c>
      <c r="E224" s="31" t="s">
        <v>9</v>
      </c>
      <c r="F224" s="29"/>
      <c r="G224" s="29"/>
      <c r="H224" s="124"/>
    </row>
    <row r="225" spans="1:8" s="94" customFormat="1" ht="14.25" x14ac:dyDescent="0.2">
      <c r="A225" s="31">
        <v>215</v>
      </c>
      <c r="B225" s="31">
        <v>0</v>
      </c>
      <c r="C225" s="78">
        <v>1</v>
      </c>
      <c r="D225" s="109" t="s">
        <v>251</v>
      </c>
      <c r="E225" s="31" t="s">
        <v>9</v>
      </c>
      <c r="F225" s="29"/>
      <c r="G225" s="29"/>
      <c r="H225" s="124"/>
    </row>
    <row r="226" spans="1:8" s="94" customFormat="1" ht="14.25" x14ac:dyDescent="0.2">
      <c r="A226" s="31">
        <v>216</v>
      </c>
      <c r="B226" s="31">
        <v>0</v>
      </c>
      <c r="C226" s="78">
        <v>1</v>
      </c>
      <c r="D226" s="109" t="s">
        <v>252</v>
      </c>
      <c r="E226" s="31" t="s">
        <v>9</v>
      </c>
      <c r="F226" s="29"/>
      <c r="G226" s="29"/>
      <c r="H226" s="124"/>
    </row>
    <row r="227" spans="1:8" s="94" customFormat="1" ht="14.25" x14ac:dyDescent="0.2">
      <c r="A227" s="31">
        <v>217</v>
      </c>
      <c r="B227" s="31">
        <v>0</v>
      </c>
      <c r="C227" s="78">
        <v>1</v>
      </c>
      <c r="D227" s="109" t="s">
        <v>253</v>
      </c>
      <c r="E227" s="31" t="s">
        <v>9</v>
      </c>
      <c r="F227" s="29"/>
      <c r="G227" s="29"/>
      <c r="H227" s="124"/>
    </row>
    <row r="228" spans="1:8" s="94" customFormat="1" ht="20.100000000000001" customHeight="1" x14ac:dyDescent="0.2">
      <c r="A228" s="31">
        <v>218</v>
      </c>
      <c r="B228" s="31">
        <v>0</v>
      </c>
      <c r="C228" s="78">
        <v>2</v>
      </c>
      <c r="D228" s="109" t="s">
        <v>254</v>
      </c>
      <c r="E228" s="31" t="s">
        <v>9</v>
      </c>
      <c r="F228" s="29"/>
      <c r="G228" s="29"/>
      <c r="H228" s="124"/>
    </row>
    <row r="229" spans="1:8" s="94" customFormat="1" ht="22.5" x14ac:dyDescent="0.2">
      <c r="A229" s="31">
        <v>219</v>
      </c>
      <c r="B229" s="31">
        <v>0</v>
      </c>
      <c r="C229" s="78">
        <v>1</v>
      </c>
      <c r="D229" s="109" t="s">
        <v>255</v>
      </c>
      <c r="E229" s="31" t="s">
        <v>9</v>
      </c>
      <c r="F229" s="29"/>
      <c r="G229" s="29"/>
      <c r="H229" s="124"/>
    </row>
    <row r="230" spans="1:8" s="94" customFormat="1" ht="14.25" x14ac:dyDescent="0.2">
      <c r="A230" s="31">
        <v>220</v>
      </c>
      <c r="B230" s="31">
        <v>0</v>
      </c>
      <c r="C230" s="78">
        <v>1</v>
      </c>
      <c r="D230" s="109" t="s">
        <v>256</v>
      </c>
      <c r="E230" s="31" t="s">
        <v>9</v>
      </c>
      <c r="F230" s="29"/>
      <c r="G230" s="29"/>
      <c r="H230" s="124"/>
    </row>
    <row r="231" spans="1:8" s="94" customFormat="1" ht="14.25" x14ac:dyDescent="0.2">
      <c r="A231" s="31">
        <v>221</v>
      </c>
      <c r="B231" s="31">
        <v>0</v>
      </c>
      <c r="C231" s="78">
        <v>1</v>
      </c>
      <c r="D231" s="109" t="s">
        <v>257</v>
      </c>
      <c r="E231" s="31" t="s">
        <v>9</v>
      </c>
      <c r="F231" s="29"/>
      <c r="G231" s="29"/>
      <c r="H231" s="124"/>
    </row>
    <row r="232" spans="1:8" s="94" customFormat="1" ht="22.5" x14ac:dyDescent="0.2">
      <c r="A232" s="31">
        <v>222</v>
      </c>
      <c r="B232" s="31">
        <v>0</v>
      </c>
      <c r="C232" s="78">
        <v>2</v>
      </c>
      <c r="D232" s="109" t="s">
        <v>258</v>
      </c>
      <c r="E232" s="31" t="s">
        <v>9</v>
      </c>
      <c r="F232" s="29"/>
      <c r="G232" s="29"/>
      <c r="H232" s="124"/>
    </row>
    <row r="233" spans="1:8" s="94" customFormat="1" ht="22.5" x14ac:dyDescent="0.2">
      <c r="A233" s="31">
        <v>223</v>
      </c>
      <c r="B233" s="31">
        <v>0</v>
      </c>
      <c r="C233" s="78">
        <v>5</v>
      </c>
      <c r="D233" s="109" t="s">
        <v>259</v>
      </c>
      <c r="E233" s="31" t="s">
        <v>9</v>
      </c>
      <c r="F233" s="29"/>
      <c r="G233" s="29"/>
      <c r="H233" s="124"/>
    </row>
    <row r="234" spans="1:8" s="94" customFormat="1" ht="14.25" x14ac:dyDescent="0.2">
      <c r="A234" s="31">
        <v>224</v>
      </c>
      <c r="B234" s="31">
        <v>0</v>
      </c>
      <c r="C234" s="78">
        <v>1</v>
      </c>
      <c r="D234" s="109" t="s">
        <v>260</v>
      </c>
      <c r="E234" s="31" t="s">
        <v>9</v>
      </c>
      <c r="F234" s="29"/>
      <c r="G234" s="29"/>
      <c r="H234" s="124"/>
    </row>
    <row r="235" spans="1:8" s="94" customFormat="1" ht="14.25" x14ac:dyDescent="0.2">
      <c r="A235" s="31">
        <v>225</v>
      </c>
      <c r="B235" s="31">
        <v>0</v>
      </c>
      <c r="C235" s="78">
        <v>1</v>
      </c>
      <c r="D235" s="109" t="s">
        <v>261</v>
      </c>
      <c r="E235" s="31" t="s">
        <v>9</v>
      </c>
      <c r="F235" s="29"/>
      <c r="G235" s="29"/>
      <c r="H235" s="124"/>
    </row>
    <row r="236" spans="1:8" s="94" customFormat="1" ht="14.25" x14ac:dyDescent="0.2">
      <c r="A236" s="31">
        <v>226</v>
      </c>
      <c r="B236" s="31">
        <v>0</v>
      </c>
      <c r="C236" s="78">
        <v>1</v>
      </c>
      <c r="D236" s="109" t="s">
        <v>262</v>
      </c>
      <c r="E236" s="31" t="s">
        <v>9</v>
      </c>
      <c r="F236" s="29"/>
      <c r="G236" s="29"/>
      <c r="H236" s="124"/>
    </row>
    <row r="237" spans="1:8" s="94" customFormat="1" ht="14.25" x14ac:dyDescent="0.2">
      <c r="A237" s="31">
        <v>227</v>
      </c>
      <c r="B237" s="31">
        <v>0</v>
      </c>
      <c r="C237" s="78">
        <v>1</v>
      </c>
      <c r="D237" s="109" t="s">
        <v>263</v>
      </c>
      <c r="E237" s="31" t="s">
        <v>9</v>
      </c>
      <c r="F237" s="29"/>
      <c r="G237" s="29"/>
      <c r="H237" s="124"/>
    </row>
    <row r="238" spans="1:8" s="94" customFormat="1" ht="14.25" x14ac:dyDescent="0.2">
      <c r="A238" s="31">
        <v>228</v>
      </c>
      <c r="B238" s="31">
        <v>0</v>
      </c>
      <c r="C238" s="78">
        <v>1</v>
      </c>
      <c r="D238" s="109" t="s">
        <v>264</v>
      </c>
      <c r="E238" s="31" t="s">
        <v>9</v>
      </c>
      <c r="F238" s="29"/>
      <c r="G238" s="29"/>
      <c r="H238" s="124"/>
    </row>
    <row r="239" spans="1:8" s="94" customFormat="1" ht="20.100000000000001" customHeight="1" x14ac:dyDescent="0.2">
      <c r="A239" s="31">
        <v>229</v>
      </c>
      <c r="B239" s="31">
        <v>0</v>
      </c>
      <c r="C239" s="78">
        <v>1</v>
      </c>
      <c r="D239" s="109" t="s">
        <v>265</v>
      </c>
      <c r="E239" s="31" t="s">
        <v>9</v>
      </c>
      <c r="F239" s="29"/>
      <c r="G239" s="29"/>
      <c r="H239" s="124"/>
    </row>
    <row r="240" spans="1:8" s="94" customFormat="1" ht="20.100000000000001" customHeight="1" x14ac:dyDescent="0.2">
      <c r="A240" s="31">
        <v>230</v>
      </c>
      <c r="B240" s="31">
        <v>0</v>
      </c>
      <c r="C240" s="78">
        <v>2</v>
      </c>
      <c r="D240" s="109" t="s">
        <v>266</v>
      </c>
      <c r="E240" s="31" t="s">
        <v>9</v>
      </c>
      <c r="F240" s="29"/>
      <c r="G240" s="29"/>
      <c r="H240" s="124"/>
    </row>
    <row r="241" spans="1:8" s="94" customFormat="1" ht="22.5" x14ac:dyDescent="0.2">
      <c r="A241" s="31">
        <v>231</v>
      </c>
      <c r="B241" s="31">
        <v>0</v>
      </c>
      <c r="C241" s="78">
        <v>2</v>
      </c>
      <c r="D241" s="109" t="s">
        <v>267</v>
      </c>
      <c r="E241" s="31" t="s">
        <v>9</v>
      </c>
      <c r="F241" s="29"/>
      <c r="G241" s="29"/>
      <c r="H241" s="124"/>
    </row>
    <row r="242" spans="1:8" s="94" customFormat="1" ht="22.5" x14ac:dyDescent="0.2">
      <c r="A242" s="31">
        <v>232</v>
      </c>
      <c r="B242" s="31">
        <v>0</v>
      </c>
      <c r="C242" s="78">
        <v>1</v>
      </c>
      <c r="D242" s="109" t="s">
        <v>268</v>
      </c>
      <c r="E242" s="31" t="s">
        <v>9</v>
      </c>
      <c r="F242" s="29"/>
      <c r="G242" s="29"/>
      <c r="H242" s="124"/>
    </row>
    <row r="243" spans="1:8" s="94" customFormat="1" ht="14.25" x14ac:dyDescent="0.2">
      <c r="A243" s="31">
        <v>233</v>
      </c>
      <c r="B243" s="31">
        <v>0</v>
      </c>
      <c r="C243" s="78">
        <v>1</v>
      </c>
      <c r="D243" s="109" t="s">
        <v>269</v>
      </c>
      <c r="E243" s="31" t="s">
        <v>9</v>
      </c>
      <c r="F243" s="29"/>
      <c r="G243" s="29"/>
      <c r="H243" s="124"/>
    </row>
    <row r="244" spans="1:8" s="94" customFormat="1" ht="14.25" x14ac:dyDescent="0.2">
      <c r="A244" s="31">
        <v>234</v>
      </c>
      <c r="B244" s="31">
        <v>0</v>
      </c>
      <c r="C244" s="78">
        <v>1</v>
      </c>
      <c r="D244" s="109" t="s">
        <v>270</v>
      </c>
      <c r="E244" s="31" t="s">
        <v>9</v>
      </c>
      <c r="F244" s="29"/>
      <c r="G244" s="29"/>
      <c r="H244" s="124"/>
    </row>
    <row r="245" spans="1:8" s="94" customFormat="1" ht="22.5" x14ac:dyDescent="0.2">
      <c r="A245" s="31">
        <v>235</v>
      </c>
      <c r="B245" s="31">
        <v>0</v>
      </c>
      <c r="C245" s="78">
        <v>1</v>
      </c>
      <c r="D245" s="109" t="s">
        <v>271</v>
      </c>
      <c r="E245" s="31" t="s">
        <v>9</v>
      </c>
      <c r="F245" s="29"/>
      <c r="G245" s="29"/>
      <c r="H245" s="124"/>
    </row>
    <row r="246" spans="1:8" s="94" customFormat="1" ht="20.100000000000001" customHeight="1" x14ac:dyDescent="0.2">
      <c r="A246" s="31">
        <v>236</v>
      </c>
      <c r="B246" s="31">
        <v>0</v>
      </c>
      <c r="C246" s="78">
        <v>5</v>
      </c>
      <c r="D246" s="109" t="s">
        <v>272</v>
      </c>
      <c r="E246" s="31" t="s">
        <v>9</v>
      </c>
      <c r="F246" s="29"/>
      <c r="G246" s="29"/>
      <c r="H246" s="124"/>
    </row>
    <row r="247" spans="1:8" s="94" customFormat="1" ht="14.25" x14ac:dyDescent="0.2">
      <c r="A247" s="31">
        <v>237</v>
      </c>
      <c r="B247" s="31">
        <v>0</v>
      </c>
      <c r="C247" s="78">
        <v>1</v>
      </c>
      <c r="D247" s="109" t="s">
        <v>273</v>
      </c>
      <c r="E247" s="31" t="s">
        <v>9</v>
      </c>
      <c r="F247" s="29"/>
      <c r="G247" s="29"/>
      <c r="H247" s="124"/>
    </row>
    <row r="248" spans="1:8" s="94" customFormat="1" ht="22.5" x14ac:dyDescent="0.2">
      <c r="A248" s="31">
        <v>238</v>
      </c>
      <c r="B248" s="31">
        <v>0</v>
      </c>
      <c r="C248" s="78">
        <v>1</v>
      </c>
      <c r="D248" s="109" t="s">
        <v>274</v>
      </c>
      <c r="E248" s="31" t="s">
        <v>9</v>
      </c>
      <c r="F248" s="29"/>
      <c r="G248" s="29"/>
      <c r="H248" s="124"/>
    </row>
    <row r="249" spans="1:8" s="94" customFormat="1" ht="20.100000000000001" customHeight="1" x14ac:dyDescent="0.2">
      <c r="A249" s="31">
        <v>239</v>
      </c>
      <c r="B249" s="31">
        <v>0</v>
      </c>
      <c r="C249" s="78">
        <v>1</v>
      </c>
      <c r="D249" s="109" t="s">
        <v>275</v>
      </c>
      <c r="E249" s="31" t="s">
        <v>9</v>
      </c>
      <c r="F249" s="29"/>
      <c r="G249" s="29"/>
      <c r="H249" s="124"/>
    </row>
    <row r="250" spans="1:8" s="94" customFormat="1" ht="20.100000000000001" customHeight="1" x14ac:dyDescent="0.2">
      <c r="A250" s="31">
        <v>240</v>
      </c>
      <c r="B250" s="31">
        <v>0</v>
      </c>
      <c r="C250" s="78">
        <v>1</v>
      </c>
      <c r="D250" s="109" t="s">
        <v>276</v>
      </c>
      <c r="E250" s="31" t="s">
        <v>9</v>
      </c>
      <c r="F250" s="29"/>
      <c r="G250" s="29"/>
      <c r="H250" s="124"/>
    </row>
    <row r="251" spans="1:8" s="94" customFormat="1" ht="20.100000000000001" customHeight="1" x14ac:dyDescent="0.2">
      <c r="A251" s="31">
        <v>241</v>
      </c>
      <c r="B251" s="31">
        <v>0</v>
      </c>
      <c r="C251" s="78">
        <v>1</v>
      </c>
      <c r="D251" s="109" t="s">
        <v>277</v>
      </c>
      <c r="E251" s="31" t="s">
        <v>9</v>
      </c>
      <c r="F251" s="29"/>
      <c r="G251" s="29"/>
      <c r="H251" s="124"/>
    </row>
    <row r="252" spans="1:8" s="94" customFormat="1" ht="20.100000000000001" customHeight="1" x14ac:dyDescent="0.2">
      <c r="A252" s="31">
        <v>242</v>
      </c>
      <c r="B252" s="31">
        <v>0</v>
      </c>
      <c r="C252" s="78">
        <v>1</v>
      </c>
      <c r="D252" s="109" t="s">
        <v>278</v>
      </c>
      <c r="E252" s="31" t="s">
        <v>9</v>
      </c>
      <c r="F252" s="29"/>
      <c r="G252" s="29"/>
      <c r="H252" s="124"/>
    </row>
    <row r="253" spans="1:8" s="94" customFormat="1" ht="20.100000000000001" customHeight="1" x14ac:dyDescent="0.2">
      <c r="A253" s="31">
        <v>243</v>
      </c>
      <c r="B253" s="31">
        <v>0</v>
      </c>
      <c r="C253" s="78">
        <v>1</v>
      </c>
      <c r="D253" s="109" t="s">
        <v>279</v>
      </c>
      <c r="E253" s="31" t="s">
        <v>9</v>
      </c>
      <c r="F253" s="29"/>
      <c r="G253" s="29"/>
      <c r="H253" s="124"/>
    </row>
    <row r="254" spans="1:8" s="94" customFormat="1" ht="14.25" x14ac:dyDescent="0.2">
      <c r="A254" s="31">
        <v>244</v>
      </c>
      <c r="B254" s="31">
        <v>0</v>
      </c>
      <c r="C254" s="78">
        <v>1</v>
      </c>
      <c r="D254" s="109" t="s">
        <v>280</v>
      </c>
      <c r="E254" s="31" t="s">
        <v>9</v>
      </c>
      <c r="F254" s="29"/>
      <c r="G254" s="29"/>
      <c r="H254" s="124"/>
    </row>
    <row r="255" spans="1:8" s="94" customFormat="1" ht="14.25" x14ac:dyDescent="0.2">
      <c r="A255" s="31">
        <v>245</v>
      </c>
      <c r="B255" s="31">
        <v>0</v>
      </c>
      <c r="C255" s="78">
        <v>1</v>
      </c>
      <c r="D255" s="109" t="s">
        <v>281</v>
      </c>
      <c r="E255" s="31" t="s">
        <v>9</v>
      </c>
      <c r="F255" s="29"/>
      <c r="G255" s="29"/>
      <c r="H255" s="124"/>
    </row>
    <row r="256" spans="1:8" s="94" customFormat="1" ht="14.25" x14ac:dyDescent="0.2">
      <c r="A256" s="31">
        <v>246</v>
      </c>
      <c r="B256" s="31">
        <v>0</v>
      </c>
      <c r="C256" s="78">
        <v>1</v>
      </c>
      <c r="D256" s="109" t="s">
        <v>282</v>
      </c>
      <c r="E256" s="31" t="s">
        <v>9</v>
      </c>
      <c r="F256" s="29"/>
      <c r="G256" s="29"/>
      <c r="H256" s="124"/>
    </row>
    <row r="257" spans="1:8" s="94" customFormat="1" ht="14.25" x14ac:dyDescent="0.2">
      <c r="A257" s="31">
        <v>247</v>
      </c>
      <c r="B257" s="31">
        <v>0</v>
      </c>
      <c r="C257" s="78">
        <v>1</v>
      </c>
      <c r="D257" s="109" t="s">
        <v>283</v>
      </c>
      <c r="E257" s="31" t="s">
        <v>9</v>
      </c>
      <c r="F257" s="29"/>
      <c r="G257" s="29"/>
      <c r="H257" s="124"/>
    </row>
    <row r="258" spans="1:8" s="94" customFormat="1" ht="14.25" x14ac:dyDescent="0.2">
      <c r="A258" s="31">
        <v>248</v>
      </c>
      <c r="B258" s="31">
        <v>0</v>
      </c>
      <c r="C258" s="78">
        <v>1</v>
      </c>
      <c r="D258" s="109" t="s">
        <v>284</v>
      </c>
      <c r="E258" s="31" t="s">
        <v>9</v>
      </c>
      <c r="F258" s="29"/>
      <c r="G258" s="29"/>
      <c r="H258" s="124"/>
    </row>
    <row r="259" spans="1:8" s="94" customFormat="1" ht="14.25" x14ac:dyDescent="0.2">
      <c r="A259" s="31">
        <v>249</v>
      </c>
      <c r="B259" s="31">
        <v>0</v>
      </c>
      <c r="C259" s="78">
        <v>1</v>
      </c>
      <c r="D259" s="109" t="s">
        <v>285</v>
      </c>
      <c r="E259" s="31" t="s">
        <v>9</v>
      </c>
      <c r="F259" s="29"/>
      <c r="G259" s="29"/>
      <c r="H259" s="124"/>
    </row>
    <row r="260" spans="1:8" s="94" customFormat="1" ht="14.25" x14ac:dyDescent="0.2">
      <c r="A260" s="31">
        <v>250</v>
      </c>
      <c r="B260" s="31">
        <v>0</v>
      </c>
      <c r="C260" s="78">
        <v>1</v>
      </c>
      <c r="D260" s="109" t="s">
        <v>286</v>
      </c>
      <c r="E260" s="31" t="s">
        <v>9</v>
      </c>
      <c r="F260" s="29"/>
      <c r="G260" s="29"/>
      <c r="H260" s="124"/>
    </row>
    <row r="261" spans="1:8" s="94" customFormat="1" ht="14.25" x14ac:dyDescent="0.2">
      <c r="A261" s="31">
        <v>251</v>
      </c>
      <c r="B261" s="31">
        <v>0</v>
      </c>
      <c r="C261" s="78">
        <v>1</v>
      </c>
      <c r="D261" s="109" t="s">
        <v>287</v>
      </c>
      <c r="E261" s="31" t="s">
        <v>9</v>
      </c>
      <c r="F261" s="29"/>
      <c r="G261" s="29"/>
      <c r="H261" s="124"/>
    </row>
    <row r="262" spans="1:8" s="94" customFormat="1" ht="14.25" x14ac:dyDescent="0.2">
      <c r="A262" s="31">
        <v>252</v>
      </c>
      <c r="B262" s="31">
        <v>0</v>
      </c>
      <c r="C262" s="78">
        <v>1</v>
      </c>
      <c r="D262" s="109" t="s">
        <v>288</v>
      </c>
      <c r="E262" s="31" t="s">
        <v>9</v>
      </c>
      <c r="F262" s="29"/>
      <c r="G262" s="29"/>
      <c r="H262" s="124"/>
    </row>
    <row r="263" spans="1:8" s="94" customFormat="1" ht="14.25" x14ac:dyDescent="0.2">
      <c r="A263" s="31">
        <v>253</v>
      </c>
      <c r="B263" s="31">
        <v>0</v>
      </c>
      <c r="C263" s="78">
        <v>1</v>
      </c>
      <c r="D263" s="109" t="s">
        <v>289</v>
      </c>
      <c r="E263" s="31" t="s">
        <v>9</v>
      </c>
      <c r="F263" s="29"/>
      <c r="G263" s="29"/>
      <c r="H263" s="124"/>
    </row>
    <row r="264" spans="1:8" s="94" customFormat="1" ht="14.25" x14ac:dyDescent="0.2">
      <c r="A264" s="31">
        <v>254</v>
      </c>
      <c r="B264" s="31">
        <v>0</v>
      </c>
      <c r="C264" s="78">
        <v>1</v>
      </c>
      <c r="D264" s="109" t="s">
        <v>290</v>
      </c>
      <c r="E264" s="31" t="s">
        <v>9</v>
      </c>
      <c r="F264" s="29"/>
      <c r="G264" s="29"/>
      <c r="H264" s="124"/>
    </row>
    <row r="265" spans="1:8" s="94" customFormat="1" ht="14.25" x14ac:dyDescent="0.2">
      <c r="A265" s="31">
        <v>255</v>
      </c>
      <c r="B265" s="31">
        <v>0</v>
      </c>
      <c r="C265" s="78">
        <v>1</v>
      </c>
      <c r="D265" s="109" t="s">
        <v>291</v>
      </c>
      <c r="E265" s="31" t="s">
        <v>9</v>
      </c>
      <c r="F265" s="29"/>
      <c r="G265" s="29"/>
      <c r="H265" s="124"/>
    </row>
    <row r="266" spans="1:8" s="94" customFormat="1" ht="14.25" x14ac:dyDescent="0.2">
      <c r="A266" s="31">
        <v>256</v>
      </c>
      <c r="B266" s="31">
        <v>0</v>
      </c>
      <c r="C266" s="78">
        <v>1</v>
      </c>
      <c r="D266" s="109" t="s">
        <v>292</v>
      </c>
      <c r="E266" s="31" t="s">
        <v>9</v>
      </c>
      <c r="F266" s="29"/>
      <c r="G266" s="29"/>
      <c r="H266" s="124"/>
    </row>
    <row r="267" spans="1:8" s="94" customFormat="1" ht="14.25" x14ac:dyDescent="0.2">
      <c r="A267" s="31">
        <v>257</v>
      </c>
      <c r="B267" s="31">
        <v>0</v>
      </c>
      <c r="C267" s="78">
        <v>1</v>
      </c>
      <c r="D267" s="109" t="s">
        <v>293</v>
      </c>
      <c r="E267" s="31" t="s">
        <v>9</v>
      </c>
      <c r="F267" s="29"/>
      <c r="G267" s="29"/>
      <c r="H267" s="124"/>
    </row>
    <row r="268" spans="1:8" s="94" customFormat="1" ht="20.100000000000001" customHeight="1" x14ac:dyDescent="0.2">
      <c r="A268" s="31">
        <v>258</v>
      </c>
      <c r="B268" s="31">
        <v>0</v>
      </c>
      <c r="C268" s="78">
        <v>1</v>
      </c>
      <c r="D268" s="109" t="s">
        <v>294</v>
      </c>
      <c r="E268" s="31" t="s">
        <v>9</v>
      </c>
      <c r="F268" s="29"/>
      <c r="G268" s="29"/>
      <c r="H268" s="124"/>
    </row>
    <row r="269" spans="1:8" s="94" customFormat="1" ht="20.100000000000001" customHeight="1" x14ac:dyDescent="0.2">
      <c r="A269" s="31">
        <v>259</v>
      </c>
      <c r="B269" s="31">
        <v>0</v>
      </c>
      <c r="C269" s="78">
        <v>1</v>
      </c>
      <c r="D269" s="109" t="s">
        <v>295</v>
      </c>
      <c r="E269" s="31" t="s">
        <v>9</v>
      </c>
      <c r="F269" s="29"/>
      <c r="G269" s="29"/>
      <c r="H269" s="124"/>
    </row>
    <row r="270" spans="1:8" s="94" customFormat="1" ht="14.25" x14ac:dyDescent="0.2">
      <c r="A270" s="31">
        <v>260</v>
      </c>
      <c r="B270" s="31">
        <v>0</v>
      </c>
      <c r="C270" s="78">
        <v>1</v>
      </c>
      <c r="D270" s="109" t="s">
        <v>296</v>
      </c>
      <c r="E270" s="31" t="s">
        <v>9</v>
      </c>
      <c r="F270" s="29"/>
      <c r="G270" s="29"/>
      <c r="H270" s="124"/>
    </row>
    <row r="271" spans="1:8" s="94" customFormat="1" ht="22.5" x14ac:dyDescent="0.2">
      <c r="A271" s="31">
        <v>261</v>
      </c>
      <c r="B271" s="31">
        <v>0</v>
      </c>
      <c r="C271" s="78">
        <v>1</v>
      </c>
      <c r="D271" s="109" t="s">
        <v>297</v>
      </c>
      <c r="E271" s="31" t="s">
        <v>9</v>
      </c>
      <c r="F271" s="29"/>
      <c r="G271" s="29"/>
      <c r="H271" s="124"/>
    </row>
    <row r="272" spans="1:8" s="94" customFormat="1" ht="14.25" x14ac:dyDescent="0.2">
      <c r="A272" s="31">
        <v>262</v>
      </c>
      <c r="B272" s="31">
        <v>0</v>
      </c>
      <c r="C272" s="78">
        <v>1</v>
      </c>
      <c r="D272" s="109" t="s">
        <v>298</v>
      </c>
      <c r="E272" s="31" t="s">
        <v>9</v>
      </c>
      <c r="F272" s="29"/>
      <c r="G272" s="29"/>
      <c r="H272" s="124"/>
    </row>
    <row r="273" spans="1:8" s="94" customFormat="1" ht="20.100000000000001" customHeight="1" x14ac:dyDescent="0.2">
      <c r="A273" s="31">
        <v>263</v>
      </c>
      <c r="B273" s="31">
        <v>0</v>
      </c>
      <c r="C273" s="78">
        <v>1</v>
      </c>
      <c r="D273" s="109" t="s">
        <v>299</v>
      </c>
      <c r="E273" s="31" t="s">
        <v>9</v>
      </c>
      <c r="F273" s="29"/>
      <c r="G273" s="29"/>
      <c r="H273" s="124"/>
    </row>
    <row r="274" spans="1:8" s="94" customFormat="1" ht="67.5" x14ac:dyDescent="0.2">
      <c r="A274" s="31">
        <v>264</v>
      </c>
      <c r="B274" s="31">
        <v>0</v>
      </c>
      <c r="C274" s="78">
        <v>1</v>
      </c>
      <c r="D274" s="109" t="s">
        <v>300</v>
      </c>
      <c r="E274" s="31" t="s">
        <v>9</v>
      </c>
      <c r="F274" s="29"/>
      <c r="G274" s="29"/>
      <c r="H274" s="124"/>
    </row>
    <row r="275" spans="1:8" s="94" customFormat="1" ht="50.1" customHeight="1" x14ac:dyDescent="0.2">
      <c r="A275" s="31">
        <v>265</v>
      </c>
      <c r="B275" s="31">
        <v>0</v>
      </c>
      <c r="C275" s="78">
        <v>2</v>
      </c>
      <c r="D275" s="109" t="s">
        <v>301</v>
      </c>
      <c r="E275" s="31" t="s">
        <v>9</v>
      </c>
      <c r="F275" s="29"/>
      <c r="G275" s="29"/>
      <c r="H275" s="124"/>
    </row>
    <row r="276" spans="1:8" s="94" customFormat="1" ht="20.100000000000001" customHeight="1" x14ac:dyDescent="0.2">
      <c r="A276" s="31">
        <v>266</v>
      </c>
      <c r="B276" s="31">
        <v>0</v>
      </c>
      <c r="C276" s="78">
        <v>5</v>
      </c>
      <c r="D276" s="109" t="s">
        <v>302</v>
      </c>
      <c r="E276" s="31" t="s">
        <v>9</v>
      </c>
      <c r="F276" s="29"/>
      <c r="G276" s="29"/>
      <c r="H276" s="124"/>
    </row>
    <row r="277" spans="1:8" s="94" customFormat="1" ht="20.100000000000001" customHeight="1" x14ac:dyDescent="0.2">
      <c r="A277" s="31">
        <v>267</v>
      </c>
      <c r="B277" s="31">
        <v>0</v>
      </c>
      <c r="C277" s="78">
        <v>1</v>
      </c>
      <c r="D277" s="109" t="s">
        <v>303</v>
      </c>
      <c r="E277" s="31" t="s">
        <v>9</v>
      </c>
      <c r="F277" s="29"/>
      <c r="G277" s="29"/>
      <c r="H277" s="124"/>
    </row>
    <row r="278" spans="1:8" s="94" customFormat="1" ht="22.5" x14ac:dyDescent="0.2">
      <c r="A278" s="31">
        <v>268</v>
      </c>
      <c r="B278" s="31">
        <v>0</v>
      </c>
      <c r="C278" s="78">
        <v>2</v>
      </c>
      <c r="D278" s="109" t="s">
        <v>304</v>
      </c>
      <c r="E278" s="31" t="s">
        <v>9</v>
      </c>
      <c r="F278" s="29"/>
      <c r="G278" s="29"/>
      <c r="H278" s="124"/>
    </row>
    <row r="279" spans="1:8" s="94" customFormat="1" ht="45" x14ac:dyDescent="0.2">
      <c r="A279" s="31">
        <v>269</v>
      </c>
      <c r="B279" s="31">
        <v>0</v>
      </c>
      <c r="C279" s="78">
        <v>2</v>
      </c>
      <c r="D279" s="109" t="s">
        <v>305</v>
      </c>
      <c r="E279" s="31" t="s">
        <v>9</v>
      </c>
      <c r="F279" s="29"/>
      <c r="G279" s="29"/>
      <c r="H279" s="124"/>
    </row>
    <row r="280" spans="1:8" s="94" customFormat="1" ht="20.100000000000001" customHeight="1" x14ac:dyDescent="0.2">
      <c r="A280" s="31">
        <v>270</v>
      </c>
      <c r="B280" s="31">
        <v>0</v>
      </c>
      <c r="C280" s="78">
        <v>1</v>
      </c>
      <c r="D280" s="109" t="s">
        <v>306</v>
      </c>
      <c r="E280" s="31" t="s">
        <v>9</v>
      </c>
      <c r="F280" s="29"/>
      <c r="G280" s="29"/>
      <c r="H280" s="124"/>
    </row>
    <row r="281" spans="1:8" s="94" customFormat="1" ht="14.25" x14ac:dyDescent="0.2">
      <c r="A281" s="31">
        <v>271</v>
      </c>
      <c r="B281" s="31">
        <v>0</v>
      </c>
      <c r="C281" s="78">
        <v>1</v>
      </c>
      <c r="D281" s="109" t="s">
        <v>307</v>
      </c>
      <c r="E281" s="31" t="s">
        <v>9</v>
      </c>
      <c r="F281" s="29"/>
      <c r="G281" s="29"/>
      <c r="H281" s="124"/>
    </row>
    <row r="282" spans="1:8" s="94" customFormat="1" ht="20.100000000000001" customHeight="1" x14ac:dyDescent="0.2">
      <c r="A282" s="31">
        <v>272</v>
      </c>
      <c r="B282" s="31">
        <v>0</v>
      </c>
      <c r="C282" s="78">
        <v>1</v>
      </c>
      <c r="D282" s="109" t="s">
        <v>308</v>
      </c>
      <c r="E282" s="31" t="s">
        <v>9</v>
      </c>
      <c r="F282" s="29"/>
      <c r="G282" s="29"/>
      <c r="H282" s="124"/>
    </row>
    <row r="283" spans="1:8" s="94" customFormat="1" ht="20.100000000000001" customHeight="1" x14ac:dyDescent="0.2">
      <c r="A283" s="31">
        <v>273</v>
      </c>
      <c r="B283" s="31">
        <v>0</v>
      </c>
      <c r="C283" s="78">
        <v>1</v>
      </c>
      <c r="D283" s="109" t="s">
        <v>309</v>
      </c>
      <c r="E283" s="31" t="s">
        <v>9</v>
      </c>
      <c r="F283" s="29"/>
      <c r="G283" s="29"/>
      <c r="H283" s="124"/>
    </row>
    <row r="284" spans="1:8" s="94" customFormat="1" ht="20.100000000000001" customHeight="1" x14ac:dyDescent="0.2">
      <c r="A284" s="31">
        <v>274</v>
      </c>
      <c r="B284" s="31">
        <v>0</v>
      </c>
      <c r="C284" s="78">
        <v>1</v>
      </c>
      <c r="D284" s="109" t="s">
        <v>310</v>
      </c>
      <c r="E284" s="31" t="s">
        <v>9</v>
      </c>
      <c r="F284" s="29"/>
      <c r="G284" s="29"/>
      <c r="H284" s="124"/>
    </row>
    <row r="285" spans="1:8" s="94" customFormat="1" ht="20.100000000000001" customHeight="1" x14ac:dyDescent="0.2">
      <c r="A285" s="31">
        <v>275</v>
      </c>
      <c r="B285" s="31">
        <v>0</v>
      </c>
      <c r="C285" s="78">
        <v>2</v>
      </c>
      <c r="D285" s="109" t="s">
        <v>311</v>
      </c>
      <c r="E285" s="31" t="s">
        <v>9</v>
      </c>
      <c r="F285" s="29"/>
      <c r="G285" s="29"/>
      <c r="H285" s="124"/>
    </row>
    <row r="286" spans="1:8" s="94" customFormat="1" ht="20.100000000000001" customHeight="1" x14ac:dyDescent="0.2">
      <c r="A286" s="31">
        <v>276</v>
      </c>
      <c r="B286" s="31">
        <v>0</v>
      </c>
      <c r="C286" s="78">
        <v>1</v>
      </c>
      <c r="D286" s="109" t="s">
        <v>312</v>
      </c>
      <c r="E286" s="31" t="s">
        <v>9</v>
      </c>
      <c r="F286" s="29"/>
      <c r="G286" s="29"/>
      <c r="H286" s="124"/>
    </row>
    <row r="287" spans="1:8" s="94" customFormat="1" ht="20.100000000000001" customHeight="1" x14ac:dyDescent="0.2">
      <c r="A287" s="31">
        <v>277</v>
      </c>
      <c r="B287" s="31">
        <v>0</v>
      </c>
      <c r="C287" s="78">
        <v>1</v>
      </c>
      <c r="D287" s="109" t="s">
        <v>313</v>
      </c>
      <c r="E287" s="31" t="s">
        <v>9</v>
      </c>
      <c r="F287" s="29"/>
      <c r="G287" s="29"/>
      <c r="H287" s="124"/>
    </row>
    <row r="288" spans="1:8" s="94" customFormat="1" ht="20.100000000000001" customHeight="1" x14ac:dyDescent="0.2">
      <c r="A288" s="31">
        <v>278</v>
      </c>
      <c r="B288" s="31">
        <v>0</v>
      </c>
      <c r="C288" s="78">
        <v>1</v>
      </c>
      <c r="D288" s="109" t="s">
        <v>314</v>
      </c>
      <c r="E288" s="31" t="s">
        <v>9</v>
      </c>
      <c r="F288" s="29"/>
      <c r="G288" s="29"/>
      <c r="H288" s="124"/>
    </row>
    <row r="289" spans="1:8" s="94" customFormat="1" ht="20.100000000000001" customHeight="1" x14ac:dyDescent="0.2">
      <c r="A289" s="31">
        <v>279</v>
      </c>
      <c r="B289" s="31">
        <v>0</v>
      </c>
      <c r="C289" s="78">
        <v>6</v>
      </c>
      <c r="D289" s="109" t="s">
        <v>315</v>
      </c>
      <c r="E289" s="31" t="s">
        <v>9</v>
      </c>
      <c r="F289" s="29"/>
      <c r="G289" s="29"/>
      <c r="H289" s="124"/>
    </row>
    <row r="290" spans="1:8" s="94" customFormat="1" ht="20.100000000000001" customHeight="1" x14ac:dyDescent="0.2">
      <c r="A290" s="31">
        <v>280</v>
      </c>
      <c r="B290" s="31">
        <v>0</v>
      </c>
      <c r="C290" s="78">
        <v>1</v>
      </c>
      <c r="D290" s="109" t="s">
        <v>316</v>
      </c>
      <c r="E290" s="31" t="s">
        <v>9</v>
      </c>
      <c r="F290" s="29"/>
      <c r="G290" s="29"/>
      <c r="H290" s="124"/>
    </row>
    <row r="291" spans="1:8" s="94" customFormat="1" ht="20.100000000000001" customHeight="1" x14ac:dyDescent="0.2">
      <c r="A291" s="31">
        <v>281</v>
      </c>
      <c r="B291" s="31">
        <v>0</v>
      </c>
      <c r="C291" s="78">
        <v>2</v>
      </c>
      <c r="D291" s="109" t="s">
        <v>317</v>
      </c>
      <c r="E291" s="31" t="s">
        <v>9</v>
      </c>
      <c r="F291" s="29"/>
      <c r="G291" s="29"/>
      <c r="H291" s="124"/>
    </row>
    <row r="292" spans="1:8" s="94" customFormat="1" ht="20.100000000000001" customHeight="1" x14ac:dyDescent="0.2">
      <c r="A292" s="31">
        <v>282</v>
      </c>
      <c r="B292" s="31">
        <v>0</v>
      </c>
      <c r="C292" s="78">
        <v>1</v>
      </c>
      <c r="D292" s="109" t="s">
        <v>318</v>
      </c>
      <c r="E292" s="31" t="s">
        <v>9</v>
      </c>
      <c r="F292" s="29"/>
      <c r="G292" s="29"/>
      <c r="H292" s="124"/>
    </row>
    <row r="293" spans="1:8" s="94" customFormat="1" ht="20.100000000000001" customHeight="1" x14ac:dyDescent="0.2">
      <c r="A293" s="31">
        <v>283</v>
      </c>
      <c r="B293" s="31">
        <v>0</v>
      </c>
      <c r="C293" s="78">
        <v>1</v>
      </c>
      <c r="D293" s="109" t="s">
        <v>319</v>
      </c>
      <c r="E293" s="31" t="s">
        <v>9</v>
      </c>
      <c r="F293" s="29"/>
      <c r="G293" s="29"/>
      <c r="H293" s="124"/>
    </row>
    <row r="294" spans="1:8" s="94" customFormat="1" ht="20.100000000000001" customHeight="1" x14ac:dyDescent="0.2">
      <c r="A294" s="31">
        <v>284</v>
      </c>
      <c r="B294" s="31">
        <v>0</v>
      </c>
      <c r="C294" s="78">
        <v>1</v>
      </c>
      <c r="D294" s="109" t="s">
        <v>320</v>
      </c>
      <c r="E294" s="31" t="s">
        <v>9</v>
      </c>
      <c r="F294" s="29"/>
      <c r="G294" s="29"/>
      <c r="H294" s="124"/>
    </row>
    <row r="295" spans="1:8" s="94" customFormat="1" ht="20.100000000000001" customHeight="1" x14ac:dyDescent="0.2">
      <c r="A295" s="31">
        <v>285</v>
      </c>
      <c r="B295" s="31">
        <v>0</v>
      </c>
      <c r="C295" s="78">
        <v>1</v>
      </c>
      <c r="D295" s="109" t="s">
        <v>321</v>
      </c>
      <c r="E295" s="31" t="s">
        <v>9</v>
      </c>
      <c r="F295" s="29"/>
      <c r="G295" s="29"/>
      <c r="H295" s="124"/>
    </row>
    <row r="296" spans="1:8" s="94" customFormat="1" ht="20.100000000000001" customHeight="1" x14ac:dyDescent="0.2">
      <c r="A296" s="31">
        <v>286</v>
      </c>
      <c r="B296" s="31">
        <v>0</v>
      </c>
      <c r="C296" s="78">
        <v>1</v>
      </c>
      <c r="D296" s="109" t="s">
        <v>322</v>
      </c>
      <c r="E296" s="31" t="s">
        <v>9</v>
      </c>
      <c r="F296" s="29"/>
      <c r="G296" s="29"/>
      <c r="H296" s="124"/>
    </row>
    <row r="297" spans="1:8" s="94" customFormat="1" ht="20.100000000000001" customHeight="1" x14ac:dyDescent="0.2">
      <c r="A297" s="31">
        <v>287</v>
      </c>
      <c r="B297" s="31">
        <v>0</v>
      </c>
      <c r="C297" s="78">
        <v>1</v>
      </c>
      <c r="D297" s="109" t="s">
        <v>323</v>
      </c>
      <c r="E297" s="31" t="s">
        <v>9</v>
      </c>
      <c r="F297" s="29"/>
      <c r="G297" s="29"/>
      <c r="H297" s="124"/>
    </row>
    <row r="298" spans="1:8" s="94" customFormat="1" ht="20.100000000000001" customHeight="1" x14ac:dyDescent="0.2">
      <c r="A298" s="31">
        <v>288</v>
      </c>
      <c r="B298" s="31">
        <v>0</v>
      </c>
      <c r="C298" s="78">
        <v>1</v>
      </c>
      <c r="D298" s="109" t="s">
        <v>324</v>
      </c>
      <c r="E298" s="31" t="s">
        <v>9</v>
      </c>
      <c r="F298" s="29"/>
      <c r="G298" s="29"/>
      <c r="H298" s="124"/>
    </row>
    <row r="299" spans="1:8" s="94" customFormat="1" ht="20.100000000000001" customHeight="1" x14ac:dyDescent="0.2">
      <c r="A299" s="31">
        <v>289</v>
      </c>
      <c r="B299" s="31">
        <v>0</v>
      </c>
      <c r="C299" s="78">
        <v>1</v>
      </c>
      <c r="D299" s="109" t="s">
        <v>325</v>
      </c>
      <c r="E299" s="31" t="s">
        <v>9</v>
      </c>
      <c r="F299" s="29"/>
      <c r="G299" s="29"/>
      <c r="H299" s="124"/>
    </row>
    <row r="300" spans="1:8" s="94" customFormat="1" ht="20.100000000000001" customHeight="1" x14ac:dyDescent="0.2">
      <c r="A300" s="31">
        <v>290</v>
      </c>
      <c r="B300" s="31">
        <v>0</v>
      </c>
      <c r="C300" s="78">
        <v>1</v>
      </c>
      <c r="D300" s="109" t="s">
        <v>326</v>
      </c>
      <c r="E300" s="31" t="s">
        <v>9</v>
      </c>
      <c r="F300" s="29"/>
      <c r="G300" s="29"/>
      <c r="H300" s="124"/>
    </row>
    <row r="301" spans="1:8" s="94" customFormat="1" ht="14.25" x14ac:dyDescent="0.2">
      <c r="A301" s="31">
        <v>291</v>
      </c>
      <c r="B301" s="31">
        <v>0</v>
      </c>
      <c r="C301" s="78">
        <v>1</v>
      </c>
      <c r="D301" s="109" t="s">
        <v>327</v>
      </c>
      <c r="E301" s="31" t="s">
        <v>9</v>
      </c>
      <c r="F301" s="29"/>
      <c r="G301" s="29"/>
      <c r="H301" s="124"/>
    </row>
    <row r="302" spans="1:8" s="94" customFormat="1" ht="14.25" x14ac:dyDescent="0.2">
      <c r="A302" s="31">
        <v>292</v>
      </c>
      <c r="B302" s="31">
        <v>0</v>
      </c>
      <c r="C302" s="78">
        <v>1</v>
      </c>
      <c r="D302" s="109" t="s">
        <v>328</v>
      </c>
      <c r="E302" s="31" t="s">
        <v>9</v>
      </c>
      <c r="F302" s="29"/>
      <c r="G302" s="29"/>
      <c r="H302" s="124"/>
    </row>
    <row r="303" spans="1:8" s="94" customFormat="1" ht="14.25" x14ac:dyDescent="0.2">
      <c r="A303" s="31">
        <v>293</v>
      </c>
      <c r="B303" s="31">
        <v>0</v>
      </c>
      <c r="C303" s="78">
        <v>1</v>
      </c>
      <c r="D303" s="109" t="s">
        <v>329</v>
      </c>
      <c r="E303" s="31" t="s">
        <v>9</v>
      </c>
      <c r="F303" s="29"/>
      <c r="G303" s="29"/>
      <c r="H303" s="124"/>
    </row>
    <row r="304" spans="1:8" s="94" customFormat="1" ht="14.25" x14ac:dyDescent="0.2">
      <c r="A304" s="31">
        <v>294</v>
      </c>
      <c r="B304" s="31">
        <v>0</v>
      </c>
      <c r="C304" s="78">
        <v>1</v>
      </c>
      <c r="D304" s="109" t="s">
        <v>330</v>
      </c>
      <c r="E304" s="31" t="s">
        <v>9</v>
      </c>
      <c r="F304" s="29"/>
      <c r="G304" s="29"/>
      <c r="H304" s="124"/>
    </row>
    <row r="305" spans="1:8" s="94" customFormat="1" ht="22.5" x14ac:dyDescent="0.2">
      <c r="A305" s="31">
        <v>295</v>
      </c>
      <c r="B305" s="31">
        <v>0</v>
      </c>
      <c r="C305" s="78">
        <v>2</v>
      </c>
      <c r="D305" s="109" t="s">
        <v>331</v>
      </c>
      <c r="E305" s="31" t="s">
        <v>9</v>
      </c>
      <c r="F305" s="29"/>
      <c r="G305" s="29"/>
      <c r="H305" s="124"/>
    </row>
    <row r="306" spans="1:8" s="94" customFormat="1" ht="14.25" x14ac:dyDescent="0.2">
      <c r="A306" s="31">
        <v>296</v>
      </c>
      <c r="B306" s="31">
        <v>0</v>
      </c>
      <c r="C306" s="78">
        <v>2</v>
      </c>
      <c r="D306" s="109" t="s">
        <v>332</v>
      </c>
      <c r="E306" s="31" t="s">
        <v>9</v>
      </c>
      <c r="F306" s="29"/>
      <c r="G306" s="29"/>
      <c r="H306" s="124"/>
    </row>
    <row r="307" spans="1:8" s="94" customFormat="1" ht="33.75" x14ac:dyDescent="0.2">
      <c r="A307" s="31">
        <v>297</v>
      </c>
      <c r="B307" s="31">
        <v>0</v>
      </c>
      <c r="C307" s="78">
        <v>1</v>
      </c>
      <c r="D307" s="109" t="s">
        <v>333</v>
      </c>
      <c r="E307" s="31" t="s">
        <v>9</v>
      </c>
      <c r="F307" s="29"/>
      <c r="G307" s="29"/>
      <c r="H307" s="124"/>
    </row>
    <row r="308" spans="1:8" s="94" customFormat="1" ht="14.25" x14ac:dyDescent="0.2">
      <c r="A308" s="31">
        <v>298</v>
      </c>
      <c r="B308" s="31">
        <v>0</v>
      </c>
      <c r="C308" s="78">
        <v>1</v>
      </c>
      <c r="D308" s="109" t="s">
        <v>334</v>
      </c>
      <c r="E308" s="31" t="s">
        <v>9</v>
      </c>
      <c r="F308" s="29"/>
      <c r="G308" s="29"/>
      <c r="H308" s="124"/>
    </row>
    <row r="309" spans="1:8" s="94" customFormat="1" ht="14.25" x14ac:dyDescent="0.2">
      <c r="A309" s="31">
        <v>299</v>
      </c>
      <c r="B309" s="31">
        <v>0</v>
      </c>
      <c r="C309" s="78">
        <v>1</v>
      </c>
      <c r="D309" s="109" t="s">
        <v>335</v>
      </c>
      <c r="E309" s="31" t="s">
        <v>9</v>
      </c>
      <c r="F309" s="29"/>
      <c r="G309" s="29"/>
      <c r="H309" s="124"/>
    </row>
    <row r="310" spans="1:8" s="94" customFormat="1" ht="14.25" x14ac:dyDescent="0.2">
      <c r="A310" s="31">
        <v>300</v>
      </c>
      <c r="B310" s="31">
        <v>0</v>
      </c>
      <c r="C310" s="78">
        <v>1</v>
      </c>
      <c r="D310" s="109" t="s">
        <v>336</v>
      </c>
      <c r="E310" s="31" t="s">
        <v>9</v>
      </c>
      <c r="F310" s="29"/>
      <c r="G310" s="29"/>
      <c r="H310" s="124"/>
    </row>
    <row r="311" spans="1:8" s="94" customFormat="1" ht="14.25" x14ac:dyDescent="0.2">
      <c r="A311" s="31">
        <v>301</v>
      </c>
      <c r="B311" s="31">
        <v>0</v>
      </c>
      <c r="C311" s="78">
        <v>1</v>
      </c>
      <c r="D311" s="109" t="s">
        <v>337</v>
      </c>
      <c r="E311" s="31" t="s">
        <v>9</v>
      </c>
      <c r="F311" s="29"/>
      <c r="G311" s="29"/>
      <c r="H311" s="124"/>
    </row>
    <row r="312" spans="1:8" s="94" customFormat="1" ht="14.25" x14ac:dyDescent="0.2">
      <c r="A312" s="31">
        <v>302</v>
      </c>
      <c r="B312" s="31">
        <v>0</v>
      </c>
      <c r="C312" s="78">
        <v>2</v>
      </c>
      <c r="D312" s="109" t="s">
        <v>338</v>
      </c>
      <c r="E312" s="31" t="s">
        <v>9</v>
      </c>
      <c r="F312" s="29"/>
      <c r="G312" s="29"/>
      <c r="H312" s="124"/>
    </row>
    <row r="313" spans="1:8" s="94" customFormat="1" ht="14.25" x14ac:dyDescent="0.2">
      <c r="A313" s="31">
        <v>303</v>
      </c>
      <c r="B313" s="31">
        <v>0</v>
      </c>
      <c r="C313" s="78">
        <v>1</v>
      </c>
      <c r="D313" s="109" t="s">
        <v>339</v>
      </c>
      <c r="E313" s="31" t="s">
        <v>9</v>
      </c>
      <c r="F313" s="29"/>
      <c r="G313" s="29"/>
      <c r="H313" s="124"/>
    </row>
    <row r="314" spans="1:8" s="94" customFormat="1" ht="14.25" x14ac:dyDescent="0.2">
      <c r="A314" s="31">
        <v>304</v>
      </c>
      <c r="B314" s="31">
        <v>0</v>
      </c>
      <c r="C314" s="78">
        <v>1</v>
      </c>
      <c r="D314" s="109" t="s">
        <v>340</v>
      </c>
      <c r="E314" s="31" t="s">
        <v>9</v>
      </c>
      <c r="F314" s="29"/>
      <c r="G314" s="29"/>
      <c r="H314" s="124"/>
    </row>
    <row r="315" spans="1:8" s="94" customFormat="1" ht="14.25" x14ac:dyDescent="0.2">
      <c r="A315" s="31">
        <v>305</v>
      </c>
      <c r="B315" s="31">
        <v>0</v>
      </c>
      <c r="C315" s="78">
        <v>1</v>
      </c>
      <c r="D315" s="109" t="s">
        <v>341</v>
      </c>
      <c r="E315" s="31" t="s">
        <v>9</v>
      </c>
      <c r="F315" s="29"/>
      <c r="G315" s="29"/>
      <c r="H315" s="124"/>
    </row>
    <row r="316" spans="1:8" s="94" customFormat="1" ht="14.25" x14ac:dyDescent="0.2">
      <c r="A316" s="31">
        <v>306</v>
      </c>
      <c r="B316" s="31">
        <v>0</v>
      </c>
      <c r="C316" s="78">
        <v>1</v>
      </c>
      <c r="D316" s="109" t="s">
        <v>342</v>
      </c>
      <c r="E316" s="31" t="s">
        <v>9</v>
      </c>
      <c r="F316" s="29"/>
      <c r="G316" s="29"/>
      <c r="H316" s="124"/>
    </row>
    <row r="317" spans="1:8" s="94" customFormat="1" ht="14.25" x14ac:dyDescent="0.2">
      <c r="A317" s="31">
        <v>307</v>
      </c>
      <c r="B317" s="31">
        <v>0</v>
      </c>
      <c r="C317" s="78">
        <v>2</v>
      </c>
      <c r="D317" s="109" t="s">
        <v>343</v>
      </c>
      <c r="E317" s="31" t="s">
        <v>9</v>
      </c>
      <c r="F317" s="29"/>
      <c r="G317" s="29"/>
      <c r="H317" s="124"/>
    </row>
    <row r="318" spans="1:8" s="94" customFormat="1" ht="14.25" x14ac:dyDescent="0.2">
      <c r="A318" s="31">
        <v>308</v>
      </c>
      <c r="B318" s="31">
        <v>0</v>
      </c>
      <c r="C318" s="78">
        <v>1</v>
      </c>
      <c r="D318" s="109" t="s">
        <v>344</v>
      </c>
      <c r="E318" s="31" t="s">
        <v>9</v>
      </c>
      <c r="F318" s="29"/>
      <c r="G318" s="29"/>
      <c r="H318" s="124"/>
    </row>
    <row r="319" spans="1:8" s="94" customFormat="1" ht="14.25" x14ac:dyDescent="0.2">
      <c r="A319" s="31">
        <v>309</v>
      </c>
      <c r="B319" s="31">
        <v>0</v>
      </c>
      <c r="C319" s="78">
        <v>1</v>
      </c>
      <c r="D319" s="109" t="s">
        <v>345</v>
      </c>
      <c r="E319" s="31" t="s">
        <v>9</v>
      </c>
      <c r="F319" s="29"/>
      <c r="G319" s="29"/>
      <c r="H319" s="124"/>
    </row>
    <row r="320" spans="1:8" s="94" customFormat="1" ht="14.25" x14ac:dyDescent="0.2">
      <c r="A320" s="31">
        <v>310</v>
      </c>
      <c r="B320" s="31">
        <v>0</v>
      </c>
      <c r="C320" s="78">
        <v>1</v>
      </c>
      <c r="D320" s="109" t="s">
        <v>346</v>
      </c>
      <c r="E320" s="31" t="s">
        <v>9</v>
      </c>
      <c r="F320" s="29"/>
      <c r="G320" s="29"/>
      <c r="H320" s="124"/>
    </row>
    <row r="321" spans="1:8" s="94" customFormat="1" ht="14.25" x14ac:dyDescent="0.2">
      <c r="A321" s="31">
        <v>311</v>
      </c>
      <c r="B321" s="31">
        <v>0</v>
      </c>
      <c r="C321" s="78">
        <v>1</v>
      </c>
      <c r="D321" s="109" t="s">
        <v>347</v>
      </c>
      <c r="E321" s="31" t="s">
        <v>9</v>
      </c>
      <c r="F321" s="29"/>
      <c r="G321" s="29"/>
      <c r="H321" s="124"/>
    </row>
    <row r="322" spans="1:8" s="94" customFormat="1" ht="14.25" x14ac:dyDescent="0.2">
      <c r="A322" s="31">
        <v>312</v>
      </c>
      <c r="B322" s="31">
        <v>0</v>
      </c>
      <c r="C322" s="78">
        <v>1</v>
      </c>
      <c r="D322" s="109" t="s">
        <v>348</v>
      </c>
      <c r="E322" s="31" t="s">
        <v>9</v>
      </c>
      <c r="F322" s="29"/>
      <c r="G322" s="29"/>
      <c r="H322" s="124"/>
    </row>
    <row r="323" spans="1:8" s="94" customFormat="1" ht="14.25" x14ac:dyDescent="0.2">
      <c r="A323" s="31">
        <v>313</v>
      </c>
      <c r="B323" s="31">
        <v>0</v>
      </c>
      <c r="C323" s="78">
        <v>1</v>
      </c>
      <c r="D323" s="109" t="s">
        <v>349</v>
      </c>
      <c r="E323" s="31" t="s">
        <v>9</v>
      </c>
      <c r="F323" s="29"/>
      <c r="G323" s="29"/>
      <c r="H323" s="124"/>
    </row>
    <row r="324" spans="1:8" s="94" customFormat="1" ht="14.25" x14ac:dyDescent="0.2">
      <c r="A324" s="31">
        <v>314</v>
      </c>
      <c r="B324" s="31">
        <v>0</v>
      </c>
      <c r="C324" s="78">
        <v>1</v>
      </c>
      <c r="D324" s="109" t="s">
        <v>350</v>
      </c>
      <c r="E324" s="31" t="s">
        <v>9</v>
      </c>
      <c r="F324" s="29"/>
      <c r="G324" s="29"/>
      <c r="H324" s="124"/>
    </row>
    <row r="325" spans="1:8" s="94" customFormat="1" ht="14.25" x14ac:dyDescent="0.2">
      <c r="A325" s="31">
        <v>315</v>
      </c>
      <c r="B325" s="31">
        <v>0</v>
      </c>
      <c r="C325" s="78">
        <v>1</v>
      </c>
      <c r="D325" s="109" t="s">
        <v>351</v>
      </c>
      <c r="E325" s="31" t="s">
        <v>9</v>
      </c>
      <c r="F325" s="29"/>
      <c r="G325" s="29"/>
      <c r="H325" s="124"/>
    </row>
    <row r="326" spans="1:8" s="94" customFormat="1" ht="14.25" x14ac:dyDescent="0.2">
      <c r="A326" s="31">
        <v>316</v>
      </c>
      <c r="B326" s="31">
        <v>0</v>
      </c>
      <c r="C326" s="78">
        <v>1</v>
      </c>
      <c r="D326" s="109" t="s">
        <v>352</v>
      </c>
      <c r="E326" s="31" t="s">
        <v>9</v>
      </c>
      <c r="F326" s="29"/>
      <c r="G326" s="29"/>
      <c r="H326" s="124"/>
    </row>
    <row r="327" spans="1:8" s="94" customFormat="1" ht="14.25" x14ac:dyDescent="0.2">
      <c r="A327" s="31">
        <v>317</v>
      </c>
      <c r="B327" s="31">
        <v>0</v>
      </c>
      <c r="C327" s="78">
        <v>1</v>
      </c>
      <c r="D327" s="109" t="s">
        <v>353</v>
      </c>
      <c r="E327" s="31" t="s">
        <v>9</v>
      </c>
      <c r="F327" s="29"/>
      <c r="G327" s="29"/>
      <c r="H327" s="124"/>
    </row>
    <row r="328" spans="1:8" s="94" customFormat="1" ht="14.25" x14ac:dyDescent="0.2">
      <c r="A328" s="31">
        <v>318</v>
      </c>
      <c r="B328" s="31">
        <v>0</v>
      </c>
      <c r="C328" s="78">
        <v>1</v>
      </c>
      <c r="D328" s="109" t="s">
        <v>354</v>
      </c>
      <c r="E328" s="31" t="s">
        <v>9</v>
      </c>
      <c r="F328" s="29"/>
      <c r="G328" s="29"/>
      <c r="H328" s="124"/>
    </row>
    <row r="329" spans="1:8" s="94" customFormat="1" ht="14.25" x14ac:dyDescent="0.2">
      <c r="A329" s="31">
        <v>319</v>
      </c>
      <c r="B329" s="31">
        <v>0</v>
      </c>
      <c r="C329" s="78">
        <v>1</v>
      </c>
      <c r="D329" s="109" t="s">
        <v>355</v>
      </c>
      <c r="E329" s="31" t="s">
        <v>9</v>
      </c>
      <c r="F329" s="29"/>
      <c r="G329" s="29"/>
      <c r="H329" s="124"/>
    </row>
    <row r="330" spans="1:8" s="94" customFormat="1" ht="14.25" x14ac:dyDescent="0.2">
      <c r="A330" s="31">
        <v>320</v>
      </c>
      <c r="B330" s="31">
        <v>0</v>
      </c>
      <c r="C330" s="78">
        <v>1</v>
      </c>
      <c r="D330" s="109" t="s">
        <v>356</v>
      </c>
      <c r="E330" s="31" t="s">
        <v>9</v>
      </c>
      <c r="F330" s="29"/>
      <c r="G330" s="29"/>
      <c r="H330" s="124"/>
    </row>
    <row r="331" spans="1:8" s="94" customFormat="1" ht="14.25" x14ac:dyDescent="0.2">
      <c r="A331" s="31">
        <v>321</v>
      </c>
      <c r="B331" s="31">
        <v>0</v>
      </c>
      <c r="C331" s="78">
        <v>1</v>
      </c>
      <c r="D331" s="109" t="s">
        <v>357</v>
      </c>
      <c r="E331" s="31" t="s">
        <v>9</v>
      </c>
      <c r="F331" s="29"/>
      <c r="G331" s="29"/>
      <c r="H331" s="124"/>
    </row>
    <row r="332" spans="1:8" s="94" customFormat="1" ht="14.25" x14ac:dyDescent="0.2">
      <c r="A332" s="31">
        <v>322</v>
      </c>
      <c r="B332" s="31">
        <v>0</v>
      </c>
      <c r="C332" s="78">
        <v>1</v>
      </c>
      <c r="D332" s="109" t="s">
        <v>358</v>
      </c>
      <c r="E332" s="31" t="s">
        <v>9</v>
      </c>
      <c r="F332" s="29"/>
      <c r="G332" s="29"/>
      <c r="H332" s="124"/>
    </row>
    <row r="333" spans="1:8" s="94" customFormat="1" ht="14.25" x14ac:dyDescent="0.2">
      <c r="A333" s="31">
        <v>323</v>
      </c>
      <c r="B333" s="31">
        <v>0</v>
      </c>
      <c r="C333" s="78">
        <v>2</v>
      </c>
      <c r="D333" s="109" t="s">
        <v>359</v>
      </c>
      <c r="E333" s="31" t="s">
        <v>9</v>
      </c>
      <c r="F333" s="29"/>
      <c r="G333" s="29"/>
      <c r="H333" s="124"/>
    </row>
    <row r="334" spans="1:8" s="94" customFormat="1" ht="14.25" x14ac:dyDescent="0.2">
      <c r="A334" s="31">
        <v>324</v>
      </c>
      <c r="B334" s="31">
        <v>0</v>
      </c>
      <c r="C334" s="78">
        <v>1</v>
      </c>
      <c r="D334" s="109" t="s">
        <v>360</v>
      </c>
      <c r="E334" s="31" t="s">
        <v>9</v>
      </c>
      <c r="F334" s="29"/>
      <c r="G334" s="29"/>
      <c r="H334" s="124"/>
    </row>
    <row r="335" spans="1:8" s="94" customFormat="1" ht="14.25" x14ac:dyDescent="0.2">
      <c r="A335" s="31">
        <v>325</v>
      </c>
      <c r="B335" s="31">
        <v>0</v>
      </c>
      <c r="C335" s="78">
        <v>1</v>
      </c>
      <c r="D335" s="109" t="s">
        <v>361</v>
      </c>
      <c r="E335" s="31" t="s">
        <v>9</v>
      </c>
      <c r="F335" s="29"/>
      <c r="G335" s="29"/>
      <c r="H335" s="124"/>
    </row>
    <row r="336" spans="1:8" s="94" customFormat="1" ht="14.25" x14ac:dyDescent="0.2">
      <c r="A336" s="31">
        <v>326</v>
      </c>
      <c r="B336" s="31">
        <v>0</v>
      </c>
      <c r="C336" s="78">
        <v>1</v>
      </c>
      <c r="D336" s="109" t="s">
        <v>362</v>
      </c>
      <c r="E336" s="31" t="s">
        <v>9</v>
      </c>
      <c r="F336" s="29"/>
      <c r="G336" s="29"/>
      <c r="H336" s="124"/>
    </row>
    <row r="337" spans="1:8" s="94" customFormat="1" ht="14.25" x14ac:dyDescent="0.2">
      <c r="A337" s="31">
        <v>327</v>
      </c>
      <c r="B337" s="31">
        <v>0</v>
      </c>
      <c r="C337" s="78">
        <v>1</v>
      </c>
      <c r="D337" s="109" t="s">
        <v>363</v>
      </c>
      <c r="E337" s="31" t="s">
        <v>9</v>
      </c>
      <c r="F337" s="29"/>
      <c r="G337" s="29"/>
      <c r="H337" s="124"/>
    </row>
    <row r="338" spans="1:8" s="94" customFormat="1" ht="14.25" x14ac:dyDescent="0.2">
      <c r="A338" s="31">
        <v>328</v>
      </c>
      <c r="B338" s="31">
        <v>0</v>
      </c>
      <c r="C338" s="78">
        <v>1</v>
      </c>
      <c r="D338" s="109" t="s">
        <v>364</v>
      </c>
      <c r="E338" s="31" t="s">
        <v>9</v>
      </c>
      <c r="F338" s="29"/>
      <c r="G338" s="29"/>
      <c r="H338" s="124"/>
    </row>
    <row r="339" spans="1:8" s="94" customFormat="1" ht="14.25" x14ac:dyDescent="0.2">
      <c r="A339" s="31">
        <v>329</v>
      </c>
      <c r="B339" s="31">
        <v>0</v>
      </c>
      <c r="C339" s="78">
        <v>1</v>
      </c>
      <c r="D339" s="109" t="s">
        <v>365</v>
      </c>
      <c r="E339" s="31" t="s">
        <v>9</v>
      </c>
      <c r="F339" s="29"/>
      <c r="G339" s="29"/>
      <c r="H339" s="124"/>
    </row>
    <row r="340" spans="1:8" s="94" customFormat="1" ht="14.25" x14ac:dyDescent="0.2">
      <c r="A340" s="31">
        <v>330</v>
      </c>
      <c r="B340" s="31">
        <v>0</v>
      </c>
      <c r="C340" s="78">
        <v>1</v>
      </c>
      <c r="D340" s="109" t="s">
        <v>366</v>
      </c>
      <c r="E340" s="31" t="s">
        <v>9</v>
      </c>
      <c r="F340" s="29"/>
      <c r="G340" s="29"/>
      <c r="H340" s="124"/>
    </row>
    <row r="341" spans="1:8" s="94" customFormat="1" ht="14.25" x14ac:dyDescent="0.2">
      <c r="A341" s="31">
        <v>331</v>
      </c>
      <c r="B341" s="31">
        <v>0</v>
      </c>
      <c r="C341" s="78">
        <v>1</v>
      </c>
      <c r="D341" s="109" t="s">
        <v>367</v>
      </c>
      <c r="E341" s="31" t="s">
        <v>9</v>
      </c>
      <c r="F341" s="29"/>
      <c r="G341" s="29"/>
      <c r="H341" s="124"/>
    </row>
    <row r="342" spans="1:8" s="94" customFormat="1" ht="14.25" x14ac:dyDescent="0.2">
      <c r="A342" s="31">
        <v>332</v>
      </c>
      <c r="B342" s="31">
        <v>0</v>
      </c>
      <c r="C342" s="78">
        <v>1</v>
      </c>
      <c r="D342" s="109" t="s">
        <v>368</v>
      </c>
      <c r="E342" s="31" t="s">
        <v>9</v>
      </c>
      <c r="F342" s="29"/>
      <c r="G342" s="29"/>
      <c r="H342" s="124"/>
    </row>
    <row r="343" spans="1:8" s="94" customFormat="1" ht="15.95" customHeight="1" x14ac:dyDescent="0.2">
      <c r="A343" s="31">
        <v>333</v>
      </c>
      <c r="B343" s="31">
        <v>0</v>
      </c>
      <c r="C343" s="78">
        <v>1</v>
      </c>
      <c r="D343" s="109" t="s">
        <v>369</v>
      </c>
      <c r="E343" s="31" t="s">
        <v>9</v>
      </c>
      <c r="F343" s="29"/>
      <c r="G343" s="29"/>
      <c r="H343" s="124"/>
    </row>
    <row r="344" spans="1:8" s="94" customFormat="1" ht="14.25" x14ac:dyDescent="0.2">
      <c r="A344" s="31">
        <v>334</v>
      </c>
      <c r="B344" s="31">
        <v>0</v>
      </c>
      <c r="C344" s="78">
        <v>1</v>
      </c>
      <c r="D344" s="109" t="s">
        <v>370</v>
      </c>
      <c r="E344" s="31" t="s">
        <v>9</v>
      </c>
      <c r="F344" s="29"/>
      <c r="G344" s="29"/>
      <c r="H344" s="124"/>
    </row>
    <row r="345" spans="1:8" s="94" customFormat="1" ht="14.25" x14ac:dyDescent="0.2">
      <c r="A345" s="31">
        <v>335</v>
      </c>
      <c r="B345" s="31">
        <v>0</v>
      </c>
      <c r="C345" s="78">
        <v>1</v>
      </c>
      <c r="D345" s="109" t="s">
        <v>371</v>
      </c>
      <c r="E345" s="31" t="s">
        <v>9</v>
      </c>
      <c r="F345" s="29"/>
      <c r="G345" s="29"/>
      <c r="H345" s="124"/>
    </row>
    <row r="346" spans="1:8" s="94" customFormat="1" ht="14.25" x14ac:dyDescent="0.2">
      <c r="A346" s="31">
        <v>336</v>
      </c>
      <c r="B346" s="31">
        <v>0</v>
      </c>
      <c r="C346" s="78">
        <v>1</v>
      </c>
      <c r="D346" s="109" t="s">
        <v>372</v>
      </c>
      <c r="E346" s="31" t="s">
        <v>9</v>
      </c>
      <c r="F346" s="29"/>
      <c r="G346" s="29"/>
      <c r="H346" s="124"/>
    </row>
    <row r="347" spans="1:8" s="94" customFormat="1" ht="14.25" x14ac:dyDescent="0.2">
      <c r="A347" s="31">
        <v>337</v>
      </c>
      <c r="B347" s="31">
        <v>0</v>
      </c>
      <c r="C347" s="78">
        <v>1</v>
      </c>
      <c r="D347" s="109" t="s">
        <v>373</v>
      </c>
      <c r="E347" s="31" t="s">
        <v>9</v>
      </c>
      <c r="F347" s="29"/>
      <c r="G347" s="29"/>
      <c r="H347" s="124"/>
    </row>
    <row r="348" spans="1:8" s="94" customFormat="1" ht="14.25" x14ac:dyDescent="0.2">
      <c r="A348" s="31">
        <v>338</v>
      </c>
      <c r="B348" s="31">
        <v>0</v>
      </c>
      <c r="C348" s="78">
        <v>1</v>
      </c>
      <c r="D348" s="109" t="s">
        <v>374</v>
      </c>
      <c r="E348" s="31" t="s">
        <v>9</v>
      </c>
      <c r="F348" s="29"/>
      <c r="G348" s="29"/>
      <c r="H348" s="124"/>
    </row>
    <row r="349" spans="1:8" s="94" customFormat="1" ht="14.25" x14ac:dyDescent="0.2">
      <c r="A349" s="31">
        <v>339</v>
      </c>
      <c r="B349" s="31">
        <v>0</v>
      </c>
      <c r="C349" s="78">
        <v>1</v>
      </c>
      <c r="D349" s="109" t="s">
        <v>375</v>
      </c>
      <c r="E349" s="31" t="s">
        <v>9</v>
      </c>
      <c r="F349" s="29"/>
      <c r="G349" s="29"/>
      <c r="H349" s="124"/>
    </row>
    <row r="350" spans="1:8" s="94" customFormat="1" ht="45" x14ac:dyDescent="0.2">
      <c r="A350" s="31">
        <v>340</v>
      </c>
      <c r="B350" s="31">
        <v>0</v>
      </c>
      <c r="C350" s="78">
        <v>1</v>
      </c>
      <c r="D350" s="109" t="s">
        <v>376</v>
      </c>
      <c r="E350" s="31" t="s">
        <v>9</v>
      </c>
      <c r="F350" s="29"/>
      <c r="G350" s="29"/>
      <c r="H350" s="124"/>
    </row>
    <row r="351" spans="1:8" s="94" customFormat="1" ht="14.25" x14ac:dyDescent="0.2">
      <c r="A351" s="31">
        <v>341</v>
      </c>
      <c r="B351" s="31">
        <v>0</v>
      </c>
      <c r="C351" s="78">
        <v>1</v>
      </c>
      <c r="D351" s="109" t="s">
        <v>377</v>
      </c>
      <c r="E351" s="31" t="s">
        <v>9</v>
      </c>
      <c r="F351" s="29"/>
      <c r="G351" s="29"/>
      <c r="H351" s="124"/>
    </row>
    <row r="352" spans="1:8" s="94" customFormat="1" ht="14.25" x14ac:dyDescent="0.2">
      <c r="A352" s="31">
        <v>342</v>
      </c>
      <c r="B352" s="31">
        <v>0</v>
      </c>
      <c r="C352" s="78">
        <v>1</v>
      </c>
      <c r="D352" s="109" t="s">
        <v>378</v>
      </c>
      <c r="E352" s="31" t="s">
        <v>9</v>
      </c>
      <c r="F352" s="29"/>
      <c r="G352" s="29"/>
      <c r="H352" s="124"/>
    </row>
    <row r="353" spans="1:8" s="94" customFormat="1" ht="14.25" x14ac:dyDescent="0.2">
      <c r="A353" s="31">
        <v>343</v>
      </c>
      <c r="B353" s="31">
        <v>0</v>
      </c>
      <c r="C353" s="78">
        <v>1</v>
      </c>
      <c r="D353" s="109" t="s">
        <v>379</v>
      </c>
      <c r="E353" s="31" t="s">
        <v>9</v>
      </c>
      <c r="F353" s="29"/>
      <c r="G353" s="29"/>
      <c r="H353" s="124"/>
    </row>
    <row r="354" spans="1:8" s="94" customFormat="1" ht="33.75" x14ac:dyDescent="0.2">
      <c r="A354" s="31">
        <v>344</v>
      </c>
      <c r="B354" s="31">
        <v>0</v>
      </c>
      <c r="C354" s="78">
        <v>1</v>
      </c>
      <c r="D354" s="109" t="s">
        <v>380</v>
      </c>
      <c r="E354" s="31" t="s">
        <v>9</v>
      </c>
      <c r="F354" s="29"/>
      <c r="G354" s="29"/>
      <c r="H354" s="124"/>
    </row>
    <row r="355" spans="1:8" s="94" customFormat="1" ht="14.25" x14ac:dyDescent="0.2">
      <c r="A355" s="31">
        <v>345</v>
      </c>
      <c r="B355" s="31">
        <v>0</v>
      </c>
      <c r="C355" s="78">
        <v>1</v>
      </c>
      <c r="D355" s="109" t="s">
        <v>381</v>
      </c>
      <c r="E355" s="31" t="s">
        <v>9</v>
      </c>
      <c r="F355" s="29"/>
      <c r="G355" s="29"/>
      <c r="H355" s="124"/>
    </row>
    <row r="356" spans="1:8" s="94" customFormat="1" ht="14.25" x14ac:dyDescent="0.2">
      <c r="A356" s="31">
        <v>346</v>
      </c>
      <c r="B356" s="31">
        <v>0</v>
      </c>
      <c r="C356" s="78">
        <v>1</v>
      </c>
      <c r="D356" s="109" t="s">
        <v>382</v>
      </c>
      <c r="E356" s="31" t="s">
        <v>9</v>
      </c>
      <c r="F356" s="29"/>
      <c r="G356" s="29"/>
      <c r="H356" s="124"/>
    </row>
    <row r="357" spans="1:8" s="94" customFormat="1" ht="14.25" x14ac:dyDescent="0.2">
      <c r="A357" s="31">
        <v>347</v>
      </c>
      <c r="B357" s="31">
        <v>0</v>
      </c>
      <c r="C357" s="78">
        <v>1</v>
      </c>
      <c r="D357" s="109" t="s">
        <v>383</v>
      </c>
      <c r="E357" s="31" t="s">
        <v>9</v>
      </c>
      <c r="F357" s="29"/>
      <c r="G357" s="29"/>
      <c r="H357" s="124"/>
    </row>
    <row r="358" spans="1:8" s="94" customFormat="1" ht="14.25" x14ac:dyDescent="0.2">
      <c r="A358" s="31">
        <v>348</v>
      </c>
      <c r="B358" s="31">
        <v>0</v>
      </c>
      <c r="C358" s="78">
        <v>1</v>
      </c>
      <c r="D358" s="109" t="s">
        <v>384</v>
      </c>
      <c r="E358" s="31" t="s">
        <v>9</v>
      </c>
      <c r="F358" s="29"/>
      <c r="G358" s="29"/>
      <c r="H358" s="124"/>
    </row>
    <row r="359" spans="1:8" s="94" customFormat="1" ht="14.25" x14ac:dyDescent="0.2">
      <c r="A359" s="31">
        <v>349</v>
      </c>
      <c r="B359" s="31">
        <v>0</v>
      </c>
      <c r="C359" s="78">
        <v>1</v>
      </c>
      <c r="D359" s="109" t="s">
        <v>385</v>
      </c>
      <c r="E359" s="31" t="s">
        <v>9</v>
      </c>
      <c r="F359" s="29"/>
      <c r="G359" s="29"/>
      <c r="H359" s="124"/>
    </row>
    <row r="360" spans="1:8" s="94" customFormat="1" ht="14.25" x14ac:dyDescent="0.2">
      <c r="A360" s="31">
        <v>350</v>
      </c>
      <c r="B360" s="31">
        <v>0</v>
      </c>
      <c r="C360" s="78">
        <v>1</v>
      </c>
      <c r="D360" s="109" t="s">
        <v>386</v>
      </c>
      <c r="E360" s="31" t="s">
        <v>9</v>
      </c>
      <c r="F360" s="29"/>
      <c r="G360" s="29"/>
      <c r="H360" s="124"/>
    </row>
    <row r="361" spans="1:8" s="94" customFormat="1" ht="14.25" x14ac:dyDescent="0.2">
      <c r="A361" s="31">
        <v>351</v>
      </c>
      <c r="B361" s="31">
        <v>0</v>
      </c>
      <c r="C361" s="78">
        <v>2</v>
      </c>
      <c r="D361" s="109" t="s">
        <v>387</v>
      </c>
      <c r="E361" s="31" t="s">
        <v>9</v>
      </c>
      <c r="F361" s="29"/>
      <c r="G361" s="29"/>
      <c r="H361" s="124"/>
    </row>
    <row r="362" spans="1:8" s="94" customFormat="1" ht="14.25" x14ac:dyDescent="0.2">
      <c r="A362" s="31">
        <v>352</v>
      </c>
      <c r="B362" s="31">
        <v>0</v>
      </c>
      <c r="C362" s="78">
        <v>1</v>
      </c>
      <c r="D362" s="109" t="s">
        <v>388</v>
      </c>
      <c r="E362" s="31" t="s">
        <v>9</v>
      </c>
      <c r="F362" s="29"/>
      <c r="G362" s="29"/>
      <c r="H362" s="124"/>
    </row>
    <row r="363" spans="1:8" s="94" customFormat="1" ht="22.5" x14ac:dyDescent="0.2">
      <c r="A363" s="31">
        <v>353</v>
      </c>
      <c r="B363" s="31">
        <v>0</v>
      </c>
      <c r="C363" s="78">
        <v>10</v>
      </c>
      <c r="D363" s="109" t="s">
        <v>389</v>
      </c>
      <c r="E363" s="31" t="s">
        <v>9</v>
      </c>
      <c r="F363" s="29"/>
      <c r="G363" s="29"/>
      <c r="H363" s="124"/>
    </row>
    <row r="364" spans="1:8" s="94" customFormat="1" ht="14.25" x14ac:dyDescent="0.2">
      <c r="A364" s="31">
        <v>354</v>
      </c>
      <c r="B364" s="31">
        <v>0</v>
      </c>
      <c r="C364" s="78">
        <v>1</v>
      </c>
      <c r="D364" s="109" t="s">
        <v>390</v>
      </c>
      <c r="E364" s="31" t="s">
        <v>9</v>
      </c>
      <c r="F364" s="29"/>
      <c r="G364" s="29"/>
      <c r="H364" s="124"/>
    </row>
    <row r="365" spans="1:8" s="94" customFormat="1" ht="14.25" x14ac:dyDescent="0.2">
      <c r="A365" s="31">
        <v>355</v>
      </c>
      <c r="B365" s="31">
        <v>0</v>
      </c>
      <c r="C365" s="78">
        <v>1</v>
      </c>
      <c r="D365" s="109" t="s">
        <v>391</v>
      </c>
      <c r="E365" s="31" t="s">
        <v>9</v>
      </c>
      <c r="F365" s="29"/>
      <c r="G365" s="29"/>
      <c r="H365" s="124"/>
    </row>
    <row r="366" spans="1:8" s="94" customFormat="1" ht="14.25" x14ac:dyDescent="0.2">
      <c r="A366" s="31">
        <v>356</v>
      </c>
      <c r="B366" s="31">
        <v>0</v>
      </c>
      <c r="C366" s="78">
        <v>1</v>
      </c>
      <c r="D366" s="109" t="s">
        <v>392</v>
      </c>
      <c r="E366" s="31" t="s">
        <v>9</v>
      </c>
      <c r="F366" s="29"/>
      <c r="G366" s="29"/>
      <c r="H366" s="124"/>
    </row>
    <row r="367" spans="1:8" s="94" customFormat="1" ht="21" customHeight="1" x14ac:dyDescent="0.2">
      <c r="A367" s="31">
        <v>357</v>
      </c>
      <c r="B367" s="31">
        <v>0</v>
      </c>
      <c r="C367" s="78">
        <v>2</v>
      </c>
      <c r="D367" s="109" t="s">
        <v>393</v>
      </c>
      <c r="E367" s="31" t="s">
        <v>9</v>
      </c>
      <c r="F367" s="29"/>
      <c r="G367" s="29"/>
      <c r="H367" s="124"/>
    </row>
    <row r="368" spans="1:8" s="94" customFormat="1" ht="78.75" x14ac:dyDescent="0.2">
      <c r="A368" s="31">
        <v>358</v>
      </c>
      <c r="B368" s="31">
        <v>0</v>
      </c>
      <c r="C368" s="78">
        <v>2</v>
      </c>
      <c r="D368" s="109" t="s">
        <v>394</v>
      </c>
      <c r="E368" s="31" t="s">
        <v>6</v>
      </c>
      <c r="F368" s="29"/>
      <c r="G368" s="29"/>
      <c r="H368" s="124"/>
    </row>
    <row r="369" spans="1:8" s="94" customFormat="1" ht="33.75" x14ac:dyDescent="0.2">
      <c r="A369" s="31">
        <v>359</v>
      </c>
      <c r="B369" s="31">
        <v>0</v>
      </c>
      <c r="C369" s="78">
        <v>1</v>
      </c>
      <c r="D369" s="109" t="s">
        <v>395</v>
      </c>
      <c r="E369" s="31" t="s">
        <v>6</v>
      </c>
      <c r="F369" s="29"/>
      <c r="G369" s="29"/>
      <c r="H369" s="124"/>
    </row>
    <row r="370" spans="1:8" s="94" customFormat="1" ht="123.75" x14ac:dyDescent="0.2">
      <c r="A370" s="31">
        <v>360</v>
      </c>
      <c r="B370" s="31">
        <v>0</v>
      </c>
      <c r="C370" s="78">
        <v>1</v>
      </c>
      <c r="D370" s="109" t="s">
        <v>396</v>
      </c>
      <c r="E370" s="31" t="s">
        <v>6</v>
      </c>
      <c r="F370" s="29"/>
      <c r="G370" s="29"/>
      <c r="H370" s="124"/>
    </row>
    <row r="371" spans="1:8" s="94" customFormat="1" ht="14.25" x14ac:dyDescent="0.2">
      <c r="A371" s="31">
        <v>361</v>
      </c>
      <c r="B371" s="31">
        <v>0</v>
      </c>
      <c r="C371" s="78">
        <v>1</v>
      </c>
      <c r="D371" s="109" t="s">
        <v>397</v>
      </c>
      <c r="E371" s="31" t="s">
        <v>9</v>
      </c>
      <c r="F371" s="29"/>
      <c r="G371" s="29"/>
      <c r="H371" s="124"/>
    </row>
    <row r="372" spans="1:8" s="94" customFormat="1" ht="14.25" x14ac:dyDescent="0.2">
      <c r="A372" s="31">
        <v>362</v>
      </c>
      <c r="B372" s="31">
        <v>0</v>
      </c>
      <c r="C372" s="78">
        <v>1</v>
      </c>
      <c r="D372" s="109" t="s">
        <v>398</v>
      </c>
      <c r="E372" s="31" t="s">
        <v>9</v>
      </c>
      <c r="F372" s="29"/>
      <c r="G372" s="29"/>
      <c r="H372" s="124"/>
    </row>
    <row r="373" spans="1:8" s="94" customFormat="1" ht="14.25" x14ac:dyDescent="0.2">
      <c r="A373" s="31">
        <v>363</v>
      </c>
      <c r="B373" s="31">
        <v>0</v>
      </c>
      <c r="C373" s="78">
        <v>1</v>
      </c>
      <c r="D373" s="109" t="s">
        <v>399</v>
      </c>
      <c r="E373" s="31" t="s">
        <v>9</v>
      </c>
      <c r="F373" s="29"/>
      <c r="G373" s="29"/>
      <c r="H373" s="124"/>
    </row>
    <row r="374" spans="1:8" s="94" customFormat="1" ht="14.25" x14ac:dyDescent="0.2">
      <c r="A374" s="31">
        <v>364</v>
      </c>
      <c r="B374" s="31">
        <v>0</v>
      </c>
      <c r="C374" s="78">
        <v>1</v>
      </c>
      <c r="D374" s="109" t="s">
        <v>400</v>
      </c>
      <c r="E374" s="31" t="s">
        <v>9</v>
      </c>
      <c r="F374" s="29"/>
      <c r="G374" s="29"/>
      <c r="H374" s="124"/>
    </row>
    <row r="375" spans="1:8" s="94" customFormat="1" ht="14.25" x14ac:dyDescent="0.2">
      <c r="A375" s="31">
        <v>365</v>
      </c>
      <c r="B375" s="31">
        <v>0</v>
      </c>
      <c r="C375" s="78">
        <v>1</v>
      </c>
      <c r="D375" s="109" t="s">
        <v>401</v>
      </c>
      <c r="E375" s="31" t="s">
        <v>9</v>
      </c>
      <c r="F375" s="29"/>
      <c r="G375" s="29"/>
      <c r="H375" s="124"/>
    </row>
    <row r="376" spans="1:8" s="94" customFormat="1" ht="56.25" x14ac:dyDescent="0.2">
      <c r="A376" s="31">
        <v>366</v>
      </c>
      <c r="B376" s="31">
        <v>0</v>
      </c>
      <c r="C376" s="78">
        <v>1</v>
      </c>
      <c r="D376" s="109" t="s">
        <v>402</v>
      </c>
      <c r="E376" s="31" t="s">
        <v>9</v>
      </c>
      <c r="F376" s="29"/>
      <c r="G376" s="29"/>
      <c r="H376" s="124"/>
    </row>
    <row r="377" spans="1:8" s="94" customFormat="1" ht="14.25" x14ac:dyDescent="0.2">
      <c r="A377" s="31">
        <v>367</v>
      </c>
      <c r="B377" s="31">
        <v>0</v>
      </c>
      <c r="C377" s="78">
        <v>1</v>
      </c>
      <c r="D377" s="109" t="s">
        <v>403</v>
      </c>
      <c r="E377" s="31" t="s">
        <v>9</v>
      </c>
      <c r="F377" s="29"/>
      <c r="G377" s="29"/>
      <c r="H377" s="124"/>
    </row>
    <row r="378" spans="1:8" s="94" customFormat="1" ht="14.25" x14ac:dyDescent="0.2">
      <c r="A378" s="31">
        <v>368</v>
      </c>
      <c r="B378" s="31">
        <v>0</v>
      </c>
      <c r="C378" s="78">
        <v>1</v>
      </c>
      <c r="D378" s="109" t="s">
        <v>404</v>
      </c>
      <c r="E378" s="31" t="s">
        <v>6</v>
      </c>
      <c r="F378" s="29"/>
      <c r="G378" s="29"/>
      <c r="H378" s="124"/>
    </row>
    <row r="379" spans="1:8" s="94" customFormat="1" ht="22.5" x14ac:dyDescent="0.2">
      <c r="A379" s="31">
        <v>369</v>
      </c>
      <c r="B379" s="31">
        <v>0</v>
      </c>
      <c r="C379" s="78">
        <v>1</v>
      </c>
      <c r="D379" s="109" t="s">
        <v>405</v>
      </c>
      <c r="E379" s="31" t="s">
        <v>6</v>
      </c>
      <c r="F379" s="29"/>
      <c r="G379" s="29"/>
      <c r="H379" s="124"/>
    </row>
    <row r="380" spans="1:8" s="94" customFormat="1" ht="22.5" x14ac:dyDescent="0.2">
      <c r="A380" s="31">
        <v>370</v>
      </c>
      <c r="B380" s="31">
        <v>0</v>
      </c>
      <c r="C380" s="78">
        <v>1</v>
      </c>
      <c r="D380" s="109" t="s">
        <v>406</v>
      </c>
      <c r="E380" s="31" t="s">
        <v>6</v>
      </c>
      <c r="F380" s="29"/>
      <c r="G380" s="29"/>
      <c r="H380" s="124"/>
    </row>
    <row r="381" spans="1:8" s="94" customFormat="1" ht="78.75" x14ac:dyDescent="0.2">
      <c r="A381" s="31">
        <v>371</v>
      </c>
      <c r="B381" s="31">
        <v>0</v>
      </c>
      <c r="C381" s="78">
        <v>13</v>
      </c>
      <c r="D381" s="109" t="s">
        <v>407</v>
      </c>
      <c r="E381" s="31" t="s">
        <v>6</v>
      </c>
      <c r="F381" s="29"/>
      <c r="G381" s="29"/>
      <c r="H381" s="124"/>
    </row>
    <row r="382" spans="1:8" s="94" customFormat="1" ht="56.25" x14ac:dyDescent="0.2">
      <c r="A382" s="31">
        <v>372</v>
      </c>
      <c r="B382" s="31">
        <v>0</v>
      </c>
      <c r="C382" s="78">
        <v>2</v>
      </c>
      <c r="D382" s="109" t="s">
        <v>408</v>
      </c>
      <c r="E382" s="31" t="s">
        <v>6</v>
      </c>
      <c r="F382" s="29"/>
      <c r="G382" s="29"/>
      <c r="H382" s="124"/>
    </row>
    <row r="383" spans="1:8" s="94" customFormat="1" ht="22.5" x14ac:dyDescent="0.2">
      <c r="A383" s="31">
        <v>373</v>
      </c>
      <c r="B383" s="31">
        <v>0</v>
      </c>
      <c r="C383" s="78">
        <v>1</v>
      </c>
      <c r="D383" s="109" t="s">
        <v>409</v>
      </c>
      <c r="E383" s="31" t="s">
        <v>6</v>
      </c>
      <c r="F383" s="29"/>
      <c r="G383" s="29"/>
      <c r="H383" s="124"/>
    </row>
    <row r="384" spans="1:8" s="94" customFormat="1" ht="14.25" x14ac:dyDescent="0.2">
      <c r="A384" s="31">
        <v>374</v>
      </c>
      <c r="B384" s="31">
        <v>0</v>
      </c>
      <c r="C384" s="78">
        <v>1</v>
      </c>
      <c r="D384" s="109" t="s">
        <v>410</v>
      </c>
      <c r="E384" s="31" t="s">
        <v>6</v>
      </c>
      <c r="F384" s="29"/>
      <c r="G384" s="29"/>
      <c r="H384" s="124"/>
    </row>
    <row r="385" spans="1:8" s="94" customFormat="1" ht="22.5" x14ac:dyDescent="0.2">
      <c r="A385" s="31">
        <v>375</v>
      </c>
      <c r="B385" s="31">
        <v>0</v>
      </c>
      <c r="C385" s="78">
        <v>1</v>
      </c>
      <c r="D385" s="109" t="s">
        <v>411</v>
      </c>
      <c r="E385" s="31" t="s">
        <v>6</v>
      </c>
      <c r="F385" s="29"/>
      <c r="G385" s="29"/>
      <c r="H385" s="124"/>
    </row>
    <row r="386" spans="1:8" s="94" customFormat="1" ht="14.25" x14ac:dyDescent="0.2">
      <c r="A386" s="31">
        <v>376</v>
      </c>
      <c r="B386" s="31">
        <v>0</v>
      </c>
      <c r="C386" s="78">
        <v>1</v>
      </c>
      <c r="D386" s="109" t="s">
        <v>412</v>
      </c>
      <c r="E386" s="31" t="s">
        <v>9</v>
      </c>
      <c r="F386" s="29"/>
      <c r="G386" s="29"/>
      <c r="H386" s="124"/>
    </row>
    <row r="387" spans="1:8" s="94" customFormat="1" ht="22.5" x14ac:dyDescent="0.2">
      <c r="A387" s="31">
        <v>377</v>
      </c>
      <c r="B387" s="31">
        <v>0</v>
      </c>
      <c r="C387" s="78">
        <v>1</v>
      </c>
      <c r="D387" s="109" t="s">
        <v>413</v>
      </c>
      <c r="E387" s="31" t="s">
        <v>9</v>
      </c>
      <c r="F387" s="29"/>
      <c r="G387" s="29"/>
      <c r="H387" s="124"/>
    </row>
    <row r="388" spans="1:8" s="94" customFormat="1" ht="14.25" x14ac:dyDescent="0.2">
      <c r="A388" s="31">
        <v>378</v>
      </c>
      <c r="B388" s="31">
        <v>0</v>
      </c>
      <c r="C388" s="78">
        <v>1</v>
      </c>
      <c r="D388" s="109" t="s">
        <v>414</v>
      </c>
      <c r="E388" s="31" t="s">
        <v>9</v>
      </c>
      <c r="F388" s="29"/>
      <c r="G388" s="29"/>
      <c r="H388" s="124"/>
    </row>
    <row r="389" spans="1:8" s="94" customFormat="1" ht="14.25" x14ac:dyDescent="0.2">
      <c r="A389" s="31">
        <v>379</v>
      </c>
      <c r="B389" s="31">
        <v>0</v>
      </c>
      <c r="C389" s="78">
        <v>1</v>
      </c>
      <c r="D389" s="109" t="s">
        <v>415</v>
      </c>
      <c r="E389" s="31" t="s">
        <v>9</v>
      </c>
      <c r="F389" s="29"/>
      <c r="G389" s="29"/>
      <c r="H389" s="124"/>
    </row>
    <row r="390" spans="1:8" s="94" customFormat="1" ht="14.25" x14ac:dyDescent="0.2">
      <c r="A390" s="31">
        <v>380</v>
      </c>
      <c r="B390" s="31">
        <v>0</v>
      </c>
      <c r="C390" s="78">
        <v>1</v>
      </c>
      <c r="D390" s="109" t="s">
        <v>416</v>
      </c>
      <c r="E390" s="31" t="s">
        <v>9</v>
      </c>
      <c r="F390" s="29"/>
      <c r="G390" s="29"/>
      <c r="H390" s="124"/>
    </row>
    <row r="391" spans="1:8" s="94" customFormat="1" ht="14.25" x14ac:dyDescent="0.2">
      <c r="A391" s="31">
        <v>381</v>
      </c>
      <c r="B391" s="31">
        <v>0</v>
      </c>
      <c r="C391" s="78">
        <v>1</v>
      </c>
      <c r="D391" s="109" t="s">
        <v>417</v>
      </c>
      <c r="E391" s="31" t="s">
        <v>9</v>
      </c>
      <c r="F391" s="29"/>
      <c r="G391" s="29"/>
      <c r="H391" s="124"/>
    </row>
    <row r="392" spans="1:8" s="94" customFormat="1" ht="14.25" x14ac:dyDescent="0.2">
      <c r="A392" s="31">
        <v>382</v>
      </c>
      <c r="B392" s="31">
        <v>0</v>
      </c>
      <c r="C392" s="78">
        <v>1</v>
      </c>
      <c r="D392" s="109" t="s">
        <v>418</v>
      </c>
      <c r="E392" s="31" t="s">
        <v>9</v>
      </c>
      <c r="F392" s="29"/>
      <c r="G392" s="29"/>
      <c r="H392" s="124"/>
    </row>
    <row r="393" spans="1:8" s="94" customFormat="1" ht="14.25" x14ac:dyDescent="0.2">
      <c r="A393" s="31">
        <v>383</v>
      </c>
      <c r="B393" s="31">
        <v>0</v>
      </c>
      <c r="C393" s="78">
        <v>1</v>
      </c>
      <c r="D393" s="109" t="s">
        <v>419</v>
      </c>
      <c r="E393" s="31" t="s">
        <v>9</v>
      </c>
      <c r="F393" s="29"/>
      <c r="G393" s="29"/>
      <c r="H393" s="124"/>
    </row>
    <row r="394" spans="1:8" s="94" customFormat="1" ht="14.25" x14ac:dyDescent="0.2">
      <c r="A394" s="31">
        <v>384</v>
      </c>
      <c r="B394" s="31">
        <v>0</v>
      </c>
      <c r="C394" s="78">
        <v>1</v>
      </c>
      <c r="D394" s="109" t="s">
        <v>420</v>
      </c>
      <c r="E394" s="31" t="s">
        <v>9</v>
      </c>
      <c r="F394" s="29"/>
      <c r="G394" s="29"/>
      <c r="H394" s="124"/>
    </row>
    <row r="395" spans="1:8" s="94" customFormat="1" ht="56.25" x14ac:dyDescent="0.2">
      <c r="A395" s="31">
        <v>385</v>
      </c>
      <c r="B395" s="31">
        <v>0</v>
      </c>
      <c r="C395" s="78">
        <v>1</v>
      </c>
      <c r="D395" s="109" t="s">
        <v>421</v>
      </c>
      <c r="E395" s="31" t="s">
        <v>6</v>
      </c>
      <c r="F395" s="29"/>
      <c r="G395" s="29"/>
      <c r="H395" s="124"/>
    </row>
    <row r="396" spans="1:8" s="94" customFormat="1" ht="45" x14ac:dyDescent="0.2">
      <c r="A396" s="31">
        <v>386</v>
      </c>
      <c r="B396" s="31">
        <v>0</v>
      </c>
      <c r="C396" s="78">
        <v>1</v>
      </c>
      <c r="D396" s="109" t="s">
        <v>422</v>
      </c>
      <c r="E396" s="31" t="s">
        <v>6</v>
      </c>
      <c r="F396" s="29"/>
      <c r="G396" s="29"/>
      <c r="H396" s="124"/>
    </row>
    <row r="397" spans="1:8" s="94" customFormat="1" ht="22.5" x14ac:dyDescent="0.2">
      <c r="A397" s="31">
        <v>387</v>
      </c>
      <c r="B397" s="31">
        <v>0</v>
      </c>
      <c r="C397" s="78">
        <v>1</v>
      </c>
      <c r="D397" s="109" t="s">
        <v>423</v>
      </c>
      <c r="E397" s="31" t="s">
        <v>6</v>
      </c>
      <c r="F397" s="29"/>
      <c r="G397" s="29"/>
      <c r="H397" s="124"/>
    </row>
    <row r="398" spans="1:8" s="94" customFormat="1" ht="67.5" x14ac:dyDescent="0.2">
      <c r="A398" s="31">
        <v>388</v>
      </c>
      <c r="B398" s="31">
        <v>0</v>
      </c>
      <c r="C398" s="78">
        <v>2</v>
      </c>
      <c r="D398" s="109" t="s">
        <v>424</v>
      </c>
      <c r="E398" s="31" t="s">
        <v>6</v>
      </c>
      <c r="F398" s="29"/>
      <c r="G398" s="29"/>
      <c r="H398" s="124"/>
    </row>
    <row r="399" spans="1:8" s="94" customFormat="1" ht="14.25" x14ac:dyDescent="0.2">
      <c r="A399" s="31">
        <v>389</v>
      </c>
      <c r="B399" s="31">
        <v>0</v>
      </c>
      <c r="C399" s="78">
        <v>1</v>
      </c>
      <c r="D399" s="109" t="s">
        <v>425</v>
      </c>
      <c r="E399" s="31" t="s">
        <v>9</v>
      </c>
      <c r="F399" s="29"/>
      <c r="G399" s="29"/>
      <c r="H399" s="124"/>
    </row>
    <row r="400" spans="1:8" s="94" customFormat="1" ht="14.25" x14ac:dyDescent="0.2">
      <c r="A400" s="31">
        <v>390</v>
      </c>
      <c r="B400" s="31">
        <v>0</v>
      </c>
      <c r="C400" s="78">
        <v>1</v>
      </c>
      <c r="D400" s="109" t="s">
        <v>426</v>
      </c>
      <c r="E400" s="31" t="s">
        <v>9</v>
      </c>
      <c r="F400" s="29"/>
      <c r="G400" s="29"/>
      <c r="H400" s="124"/>
    </row>
    <row r="401" spans="1:8" s="94" customFormat="1" ht="123.75" x14ac:dyDescent="0.2">
      <c r="A401" s="31">
        <v>391</v>
      </c>
      <c r="B401" s="31">
        <v>0</v>
      </c>
      <c r="C401" s="78">
        <v>1</v>
      </c>
      <c r="D401" s="109" t="s">
        <v>427</v>
      </c>
      <c r="E401" s="31" t="s">
        <v>6</v>
      </c>
      <c r="F401" s="29"/>
      <c r="G401" s="29"/>
      <c r="H401" s="124"/>
    </row>
    <row r="402" spans="1:8" s="94" customFormat="1" ht="14.25" x14ac:dyDescent="0.2">
      <c r="A402" s="31">
        <v>392</v>
      </c>
      <c r="B402" s="31">
        <v>0</v>
      </c>
      <c r="C402" s="78">
        <v>1</v>
      </c>
      <c r="D402" s="109" t="s">
        <v>428</v>
      </c>
      <c r="E402" s="31" t="s">
        <v>6</v>
      </c>
      <c r="F402" s="29"/>
      <c r="G402" s="29"/>
      <c r="H402" s="124"/>
    </row>
    <row r="403" spans="1:8" s="94" customFormat="1" ht="33.75" x14ac:dyDescent="0.2">
      <c r="A403" s="31">
        <v>393</v>
      </c>
      <c r="B403" s="31">
        <v>0</v>
      </c>
      <c r="C403" s="78">
        <v>1</v>
      </c>
      <c r="D403" s="109" t="s">
        <v>429</v>
      </c>
      <c r="E403" s="31" t="s">
        <v>6</v>
      </c>
      <c r="F403" s="29"/>
      <c r="G403" s="29"/>
      <c r="H403" s="124"/>
    </row>
    <row r="404" spans="1:8" s="94" customFormat="1" ht="33.75" x14ac:dyDescent="0.2">
      <c r="A404" s="31">
        <v>394</v>
      </c>
      <c r="B404" s="31">
        <v>0</v>
      </c>
      <c r="C404" s="78">
        <v>1</v>
      </c>
      <c r="D404" s="109" t="s">
        <v>430</v>
      </c>
      <c r="E404" s="31" t="s">
        <v>6</v>
      </c>
      <c r="F404" s="29"/>
      <c r="G404" s="29"/>
      <c r="H404" s="124"/>
    </row>
    <row r="405" spans="1:8" s="94" customFormat="1" ht="14.25" x14ac:dyDescent="0.2">
      <c r="A405" s="31">
        <v>395</v>
      </c>
      <c r="B405" s="31">
        <v>0</v>
      </c>
      <c r="C405" s="78">
        <v>1</v>
      </c>
      <c r="D405" s="109" t="s">
        <v>431</v>
      </c>
      <c r="E405" s="31" t="s">
        <v>6</v>
      </c>
      <c r="F405" s="29"/>
      <c r="G405" s="29"/>
      <c r="H405" s="124"/>
    </row>
    <row r="406" spans="1:8" s="94" customFormat="1" ht="110.25" customHeight="1" x14ac:dyDescent="0.2">
      <c r="A406" s="31">
        <v>396</v>
      </c>
      <c r="B406" s="31">
        <v>0</v>
      </c>
      <c r="C406" s="78">
        <v>4</v>
      </c>
      <c r="D406" s="109" t="s">
        <v>432</v>
      </c>
      <c r="E406" s="31" t="s">
        <v>6</v>
      </c>
      <c r="F406" s="29"/>
      <c r="G406" s="29"/>
      <c r="H406" s="124"/>
    </row>
    <row r="407" spans="1:8" s="94" customFormat="1" ht="33.75" x14ac:dyDescent="0.2">
      <c r="A407" s="31">
        <v>397</v>
      </c>
      <c r="B407" s="31">
        <v>0</v>
      </c>
      <c r="C407" s="78">
        <v>1</v>
      </c>
      <c r="D407" s="109" t="s">
        <v>433</v>
      </c>
      <c r="E407" s="31" t="s">
        <v>6</v>
      </c>
      <c r="F407" s="29"/>
      <c r="G407" s="29"/>
      <c r="H407" s="124"/>
    </row>
    <row r="408" spans="1:8" s="94" customFormat="1" ht="258.75" x14ac:dyDescent="0.2">
      <c r="A408" s="31">
        <v>398</v>
      </c>
      <c r="B408" s="31">
        <v>0</v>
      </c>
      <c r="C408" s="78">
        <v>13</v>
      </c>
      <c r="D408" s="109" t="s">
        <v>434</v>
      </c>
      <c r="E408" s="31" t="s">
        <v>6</v>
      </c>
      <c r="F408" s="29"/>
      <c r="G408" s="29"/>
      <c r="H408" s="124"/>
    </row>
    <row r="409" spans="1:8" s="94" customFormat="1" ht="14.25" x14ac:dyDescent="0.2">
      <c r="A409" s="31">
        <v>399</v>
      </c>
      <c r="B409" s="31">
        <v>0</v>
      </c>
      <c r="C409" s="78">
        <v>2</v>
      </c>
      <c r="D409" s="109" t="s">
        <v>435</v>
      </c>
      <c r="E409" s="31" t="s">
        <v>9</v>
      </c>
      <c r="F409" s="29"/>
      <c r="G409" s="29"/>
      <c r="H409" s="124"/>
    </row>
    <row r="410" spans="1:8" s="94" customFormat="1" ht="78.75" x14ac:dyDescent="0.2">
      <c r="A410" s="31">
        <v>400</v>
      </c>
      <c r="B410" s="31">
        <v>0</v>
      </c>
      <c r="C410" s="78">
        <v>1</v>
      </c>
      <c r="D410" s="109" t="s">
        <v>436</v>
      </c>
      <c r="E410" s="31" t="s">
        <v>6</v>
      </c>
      <c r="F410" s="29"/>
      <c r="G410" s="29"/>
      <c r="H410" s="124"/>
    </row>
    <row r="411" spans="1:8" s="94" customFormat="1" ht="14.25" x14ac:dyDescent="0.2">
      <c r="A411" s="31">
        <v>401</v>
      </c>
      <c r="B411" s="31">
        <v>0</v>
      </c>
      <c r="C411" s="78">
        <v>1</v>
      </c>
      <c r="D411" s="109" t="s">
        <v>437</v>
      </c>
      <c r="E411" s="31" t="s">
        <v>9</v>
      </c>
      <c r="F411" s="29"/>
      <c r="G411" s="29"/>
      <c r="H411" s="124"/>
    </row>
    <row r="412" spans="1:8" s="94" customFormat="1" ht="14.25" x14ac:dyDescent="0.2">
      <c r="A412" s="31">
        <v>402</v>
      </c>
      <c r="B412" s="31">
        <v>0</v>
      </c>
      <c r="C412" s="78">
        <v>2</v>
      </c>
      <c r="D412" s="109" t="s">
        <v>438</v>
      </c>
      <c r="E412" s="31" t="s">
        <v>9</v>
      </c>
      <c r="F412" s="29"/>
      <c r="G412" s="29"/>
      <c r="H412" s="124"/>
    </row>
    <row r="413" spans="1:8" s="94" customFormat="1" ht="14.25" x14ac:dyDescent="0.2">
      <c r="A413" s="31">
        <v>403</v>
      </c>
      <c r="B413" s="31">
        <v>0</v>
      </c>
      <c r="C413" s="78">
        <v>1</v>
      </c>
      <c r="D413" s="109" t="s">
        <v>439</v>
      </c>
      <c r="E413" s="31" t="s">
        <v>9</v>
      </c>
      <c r="F413" s="29"/>
      <c r="G413" s="29"/>
      <c r="H413" s="124"/>
    </row>
    <row r="414" spans="1:8" s="94" customFormat="1" ht="14.25" x14ac:dyDescent="0.2">
      <c r="A414" s="31">
        <v>404</v>
      </c>
      <c r="B414" s="31">
        <v>0</v>
      </c>
      <c r="C414" s="78">
        <v>1</v>
      </c>
      <c r="D414" s="109" t="s">
        <v>440</v>
      </c>
      <c r="E414" s="31" t="s">
        <v>6</v>
      </c>
      <c r="F414" s="29"/>
      <c r="G414" s="29"/>
      <c r="H414" s="124"/>
    </row>
    <row r="415" spans="1:8" s="94" customFormat="1" ht="22.5" x14ac:dyDescent="0.2">
      <c r="A415" s="31">
        <v>405</v>
      </c>
      <c r="B415" s="31">
        <v>0</v>
      </c>
      <c r="C415" s="78">
        <v>2</v>
      </c>
      <c r="D415" s="109" t="s">
        <v>441</v>
      </c>
      <c r="E415" s="31" t="s">
        <v>9</v>
      </c>
      <c r="F415" s="29"/>
      <c r="G415" s="29"/>
      <c r="H415" s="124"/>
    </row>
    <row r="416" spans="1:8" s="94" customFormat="1" ht="14.25" x14ac:dyDescent="0.2">
      <c r="A416" s="31">
        <v>406</v>
      </c>
      <c r="B416" s="31">
        <v>0</v>
      </c>
      <c r="C416" s="78">
        <v>2</v>
      </c>
      <c r="D416" s="109" t="s">
        <v>442</v>
      </c>
      <c r="E416" s="31" t="s">
        <v>9</v>
      </c>
      <c r="F416" s="29"/>
      <c r="G416" s="29"/>
      <c r="H416" s="124"/>
    </row>
    <row r="417" spans="1:8" s="94" customFormat="1" ht="33.75" x14ac:dyDescent="0.2">
      <c r="A417" s="31">
        <v>407</v>
      </c>
      <c r="B417" s="31">
        <v>0</v>
      </c>
      <c r="C417" s="78">
        <v>1</v>
      </c>
      <c r="D417" s="109" t="s">
        <v>443</v>
      </c>
      <c r="E417" s="31" t="s">
        <v>9</v>
      </c>
      <c r="F417" s="29"/>
      <c r="G417" s="29"/>
      <c r="H417" s="124"/>
    </row>
    <row r="418" spans="1:8" s="94" customFormat="1" ht="14.25" x14ac:dyDescent="0.2">
      <c r="A418" s="31">
        <v>408</v>
      </c>
      <c r="B418" s="31">
        <v>0</v>
      </c>
      <c r="C418" s="78">
        <v>1</v>
      </c>
      <c r="D418" s="109" t="s">
        <v>444</v>
      </c>
      <c r="E418" s="31" t="s">
        <v>6</v>
      </c>
      <c r="F418" s="29"/>
      <c r="G418" s="29"/>
      <c r="H418" s="124"/>
    </row>
    <row r="419" spans="1:8" s="94" customFormat="1" ht="14.25" x14ac:dyDescent="0.2">
      <c r="A419" s="31">
        <v>409</v>
      </c>
      <c r="B419" s="31">
        <v>0</v>
      </c>
      <c r="C419" s="78">
        <v>2</v>
      </c>
      <c r="D419" s="109" t="s">
        <v>445</v>
      </c>
      <c r="E419" s="31" t="s">
        <v>9</v>
      </c>
      <c r="F419" s="29"/>
      <c r="G419" s="29"/>
      <c r="H419" s="124"/>
    </row>
    <row r="420" spans="1:8" s="94" customFormat="1" ht="14.25" x14ac:dyDescent="0.2">
      <c r="A420" s="31">
        <v>410</v>
      </c>
      <c r="B420" s="31">
        <v>0</v>
      </c>
      <c r="C420" s="78">
        <v>1</v>
      </c>
      <c r="D420" s="109" t="s">
        <v>446</v>
      </c>
      <c r="E420" s="31" t="s">
        <v>9</v>
      </c>
      <c r="F420" s="29"/>
      <c r="G420" s="29"/>
      <c r="H420" s="124"/>
    </row>
    <row r="421" spans="1:8" s="94" customFormat="1" ht="14.25" x14ac:dyDescent="0.2">
      <c r="A421" s="31">
        <v>411</v>
      </c>
      <c r="B421" s="31">
        <v>0</v>
      </c>
      <c r="C421" s="78">
        <v>1</v>
      </c>
      <c r="D421" s="109" t="s">
        <v>447</v>
      </c>
      <c r="E421" s="31" t="s">
        <v>9</v>
      </c>
      <c r="F421" s="29"/>
      <c r="G421" s="29"/>
      <c r="H421" s="124"/>
    </row>
    <row r="422" spans="1:8" s="94" customFormat="1" ht="14.25" x14ac:dyDescent="0.2">
      <c r="A422" s="31">
        <v>412</v>
      </c>
      <c r="B422" s="31">
        <v>0</v>
      </c>
      <c r="C422" s="78">
        <v>1</v>
      </c>
      <c r="D422" s="109" t="s">
        <v>448</v>
      </c>
      <c r="E422" s="31" t="s">
        <v>9</v>
      </c>
      <c r="F422" s="29"/>
      <c r="G422" s="29"/>
      <c r="H422" s="124"/>
    </row>
    <row r="423" spans="1:8" s="94" customFormat="1" ht="14.25" x14ac:dyDescent="0.2">
      <c r="A423" s="31">
        <v>413</v>
      </c>
      <c r="B423" s="31">
        <v>0</v>
      </c>
      <c r="C423" s="78">
        <v>2</v>
      </c>
      <c r="D423" s="109" t="s">
        <v>449</v>
      </c>
      <c r="E423" s="31" t="s">
        <v>9</v>
      </c>
      <c r="F423" s="29"/>
      <c r="G423" s="29"/>
      <c r="H423" s="124"/>
    </row>
    <row r="424" spans="1:8" s="94" customFormat="1" ht="14.25" x14ac:dyDescent="0.2">
      <c r="A424" s="31">
        <v>414</v>
      </c>
      <c r="B424" s="31">
        <v>0</v>
      </c>
      <c r="C424" s="78">
        <v>1</v>
      </c>
      <c r="D424" s="109" t="s">
        <v>450</v>
      </c>
      <c r="E424" s="31" t="s">
        <v>9</v>
      </c>
      <c r="F424" s="29"/>
      <c r="G424" s="29"/>
      <c r="H424" s="124"/>
    </row>
    <row r="425" spans="1:8" s="94" customFormat="1" ht="14.25" x14ac:dyDescent="0.2">
      <c r="A425" s="31">
        <v>415</v>
      </c>
      <c r="B425" s="31">
        <v>0</v>
      </c>
      <c r="C425" s="78">
        <v>1</v>
      </c>
      <c r="D425" s="109" t="s">
        <v>451</v>
      </c>
      <c r="E425" s="31" t="s">
        <v>9</v>
      </c>
      <c r="F425" s="29"/>
      <c r="G425" s="29"/>
      <c r="H425" s="124"/>
    </row>
    <row r="426" spans="1:8" s="94" customFormat="1" ht="22.5" x14ac:dyDescent="0.2">
      <c r="A426" s="31">
        <v>416</v>
      </c>
      <c r="B426" s="31">
        <v>0</v>
      </c>
      <c r="C426" s="78">
        <v>2</v>
      </c>
      <c r="D426" s="109" t="s">
        <v>452</v>
      </c>
      <c r="E426" s="31" t="s">
        <v>9</v>
      </c>
      <c r="F426" s="29"/>
      <c r="G426" s="29"/>
      <c r="H426" s="124"/>
    </row>
    <row r="427" spans="1:8" s="94" customFormat="1" ht="14.25" x14ac:dyDescent="0.2">
      <c r="A427" s="31">
        <v>417</v>
      </c>
      <c r="B427" s="31">
        <v>0</v>
      </c>
      <c r="C427" s="78">
        <v>1</v>
      </c>
      <c r="D427" s="109" t="s">
        <v>453</v>
      </c>
      <c r="E427" s="31" t="s">
        <v>9</v>
      </c>
      <c r="F427" s="29"/>
      <c r="G427" s="29"/>
      <c r="H427" s="124"/>
    </row>
    <row r="428" spans="1:8" s="94" customFormat="1" ht="14.25" x14ac:dyDescent="0.2">
      <c r="A428" s="31">
        <v>418</v>
      </c>
      <c r="B428" s="31">
        <v>0</v>
      </c>
      <c r="C428" s="78">
        <v>1</v>
      </c>
      <c r="D428" s="109" t="s">
        <v>454</v>
      </c>
      <c r="E428" s="31" t="s">
        <v>9</v>
      </c>
      <c r="F428" s="29"/>
      <c r="G428" s="29"/>
      <c r="H428" s="124"/>
    </row>
    <row r="429" spans="1:8" s="94" customFormat="1" ht="14.25" x14ac:dyDescent="0.2">
      <c r="A429" s="31">
        <v>419</v>
      </c>
      <c r="B429" s="31">
        <v>0</v>
      </c>
      <c r="C429" s="78">
        <v>1</v>
      </c>
      <c r="D429" s="109" t="s">
        <v>455</v>
      </c>
      <c r="E429" s="31" t="s">
        <v>9</v>
      </c>
      <c r="F429" s="29"/>
      <c r="G429" s="29"/>
      <c r="H429" s="124"/>
    </row>
    <row r="430" spans="1:8" s="94" customFormat="1" ht="14.25" x14ac:dyDescent="0.2">
      <c r="A430" s="31">
        <v>420</v>
      </c>
      <c r="B430" s="31">
        <v>0</v>
      </c>
      <c r="C430" s="78">
        <v>2</v>
      </c>
      <c r="D430" s="109" t="s">
        <v>456</v>
      </c>
      <c r="E430" s="31" t="s">
        <v>9</v>
      </c>
      <c r="F430" s="29"/>
      <c r="G430" s="29"/>
      <c r="H430" s="124"/>
    </row>
    <row r="431" spans="1:8" s="94" customFormat="1" ht="14.25" x14ac:dyDescent="0.2">
      <c r="A431" s="31">
        <v>421</v>
      </c>
      <c r="B431" s="31">
        <v>0</v>
      </c>
      <c r="C431" s="78">
        <v>2</v>
      </c>
      <c r="D431" s="109" t="s">
        <v>457</v>
      </c>
      <c r="E431" s="31" t="s">
        <v>9</v>
      </c>
      <c r="F431" s="29"/>
      <c r="G431" s="29"/>
      <c r="H431" s="124"/>
    </row>
    <row r="432" spans="1:8" s="94" customFormat="1" ht="14.25" x14ac:dyDescent="0.2">
      <c r="A432" s="31">
        <v>422</v>
      </c>
      <c r="B432" s="31">
        <v>0</v>
      </c>
      <c r="C432" s="78">
        <v>2</v>
      </c>
      <c r="D432" s="109" t="s">
        <v>458</v>
      </c>
      <c r="E432" s="31" t="s">
        <v>9</v>
      </c>
      <c r="F432" s="29"/>
      <c r="G432" s="29"/>
      <c r="H432" s="124"/>
    </row>
    <row r="433" spans="1:8" s="94" customFormat="1" ht="14.25" x14ac:dyDescent="0.2">
      <c r="A433" s="31">
        <v>423</v>
      </c>
      <c r="B433" s="31">
        <v>0</v>
      </c>
      <c r="C433" s="78">
        <v>2</v>
      </c>
      <c r="D433" s="109" t="s">
        <v>459</v>
      </c>
      <c r="E433" s="31" t="s">
        <v>9</v>
      </c>
      <c r="F433" s="29"/>
      <c r="G433" s="29"/>
      <c r="H433" s="124"/>
    </row>
    <row r="434" spans="1:8" s="94" customFormat="1" ht="14.25" x14ac:dyDescent="0.2">
      <c r="A434" s="31">
        <v>424</v>
      </c>
      <c r="B434" s="31">
        <v>0</v>
      </c>
      <c r="C434" s="78">
        <v>1</v>
      </c>
      <c r="D434" s="109" t="s">
        <v>460</v>
      </c>
      <c r="E434" s="31" t="s">
        <v>9</v>
      </c>
      <c r="F434" s="29"/>
      <c r="G434" s="29"/>
      <c r="H434" s="124"/>
    </row>
    <row r="435" spans="1:8" s="94" customFormat="1" ht="56.25" x14ac:dyDescent="0.2">
      <c r="A435" s="31">
        <v>425</v>
      </c>
      <c r="B435" s="31">
        <v>0</v>
      </c>
      <c r="C435" s="78">
        <v>3</v>
      </c>
      <c r="D435" s="109" t="s">
        <v>461</v>
      </c>
      <c r="E435" s="31" t="s">
        <v>9</v>
      </c>
      <c r="F435" s="29"/>
      <c r="G435" s="29"/>
      <c r="H435" s="124"/>
    </row>
    <row r="436" spans="1:8" s="94" customFormat="1" ht="14.25" x14ac:dyDescent="0.2">
      <c r="A436" s="31">
        <v>426</v>
      </c>
      <c r="B436" s="31">
        <v>0</v>
      </c>
      <c r="C436" s="78">
        <v>1</v>
      </c>
      <c r="D436" s="109" t="s">
        <v>462</v>
      </c>
      <c r="E436" s="31" t="s">
        <v>9</v>
      </c>
      <c r="F436" s="29"/>
      <c r="G436" s="29"/>
      <c r="H436" s="124"/>
    </row>
    <row r="437" spans="1:8" s="94" customFormat="1" ht="33.75" x14ac:dyDescent="0.2">
      <c r="A437" s="31">
        <v>427</v>
      </c>
      <c r="B437" s="31">
        <v>0</v>
      </c>
      <c r="C437" s="78">
        <v>1</v>
      </c>
      <c r="D437" s="109" t="s">
        <v>463</v>
      </c>
      <c r="E437" s="31" t="s">
        <v>9</v>
      </c>
      <c r="F437" s="29"/>
      <c r="G437" s="29"/>
      <c r="H437" s="124"/>
    </row>
    <row r="438" spans="1:8" s="94" customFormat="1" ht="14.25" x14ac:dyDescent="0.2">
      <c r="A438" s="31">
        <v>428</v>
      </c>
      <c r="B438" s="31">
        <v>0</v>
      </c>
      <c r="C438" s="78">
        <v>1</v>
      </c>
      <c r="D438" s="109" t="s">
        <v>464</v>
      </c>
      <c r="E438" s="31" t="s">
        <v>9</v>
      </c>
      <c r="F438" s="29"/>
      <c r="G438" s="29"/>
      <c r="H438" s="124"/>
    </row>
    <row r="439" spans="1:8" s="94" customFormat="1" ht="33.75" x14ac:dyDescent="0.2">
      <c r="A439" s="31">
        <v>429</v>
      </c>
      <c r="B439" s="31">
        <v>0</v>
      </c>
      <c r="C439" s="78">
        <v>1</v>
      </c>
      <c r="D439" s="109" t="s">
        <v>465</v>
      </c>
      <c r="E439" s="31" t="s">
        <v>9</v>
      </c>
      <c r="F439" s="29"/>
      <c r="G439" s="29"/>
      <c r="H439" s="124"/>
    </row>
    <row r="440" spans="1:8" s="94" customFormat="1" ht="14.25" x14ac:dyDescent="0.2">
      <c r="A440" s="31">
        <v>430</v>
      </c>
      <c r="B440" s="31">
        <v>0</v>
      </c>
      <c r="C440" s="78">
        <v>1</v>
      </c>
      <c r="D440" s="109" t="s">
        <v>466</v>
      </c>
      <c r="E440" s="31" t="s">
        <v>9</v>
      </c>
      <c r="F440" s="29"/>
      <c r="G440" s="29"/>
      <c r="H440" s="124"/>
    </row>
    <row r="441" spans="1:8" s="94" customFormat="1" ht="14.25" x14ac:dyDescent="0.2">
      <c r="A441" s="31">
        <v>431</v>
      </c>
      <c r="B441" s="31">
        <v>0</v>
      </c>
      <c r="C441" s="78">
        <v>1</v>
      </c>
      <c r="D441" s="109" t="s">
        <v>467</v>
      </c>
      <c r="E441" s="31" t="s">
        <v>9</v>
      </c>
      <c r="F441" s="29"/>
      <c r="G441" s="29"/>
      <c r="H441" s="124"/>
    </row>
    <row r="442" spans="1:8" s="94" customFormat="1" ht="22.5" x14ac:dyDescent="0.2">
      <c r="A442" s="31">
        <v>432</v>
      </c>
      <c r="B442" s="31">
        <v>0</v>
      </c>
      <c r="C442" s="78">
        <v>1</v>
      </c>
      <c r="D442" s="109" t="s">
        <v>468</v>
      </c>
      <c r="E442" s="31" t="s">
        <v>9</v>
      </c>
      <c r="F442" s="29"/>
      <c r="G442" s="29"/>
      <c r="H442" s="124"/>
    </row>
    <row r="443" spans="1:8" s="94" customFormat="1" ht="14.25" x14ac:dyDescent="0.2">
      <c r="A443" s="31">
        <v>433</v>
      </c>
      <c r="B443" s="31">
        <v>0</v>
      </c>
      <c r="C443" s="78">
        <v>2</v>
      </c>
      <c r="D443" s="109" t="s">
        <v>469</v>
      </c>
      <c r="E443" s="31" t="s">
        <v>9</v>
      </c>
      <c r="F443" s="29"/>
      <c r="G443" s="29"/>
      <c r="H443" s="124"/>
    </row>
    <row r="444" spans="1:8" s="94" customFormat="1" ht="33.75" x14ac:dyDescent="0.2">
      <c r="A444" s="31">
        <v>434</v>
      </c>
      <c r="B444" s="31">
        <v>0</v>
      </c>
      <c r="C444" s="78">
        <v>1</v>
      </c>
      <c r="D444" s="109" t="s">
        <v>470</v>
      </c>
      <c r="E444" s="31" t="s">
        <v>9</v>
      </c>
      <c r="F444" s="29"/>
      <c r="G444" s="29"/>
      <c r="H444" s="124"/>
    </row>
    <row r="445" spans="1:8" s="94" customFormat="1" ht="14.25" x14ac:dyDescent="0.2">
      <c r="A445" s="31">
        <v>435</v>
      </c>
      <c r="B445" s="31">
        <v>0</v>
      </c>
      <c r="C445" s="78">
        <v>2</v>
      </c>
      <c r="D445" s="109" t="s">
        <v>471</v>
      </c>
      <c r="E445" s="31" t="s">
        <v>9</v>
      </c>
      <c r="F445" s="29"/>
      <c r="G445" s="29"/>
      <c r="H445" s="124"/>
    </row>
    <row r="446" spans="1:8" s="94" customFormat="1" ht="14.25" x14ac:dyDescent="0.2">
      <c r="A446" s="31">
        <v>436</v>
      </c>
      <c r="B446" s="31">
        <v>0</v>
      </c>
      <c r="C446" s="78">
        <v>1</v>
      </c>
      <c r="D446" s="109" t="s">
        <v>472</v>
      </c>
      <c r="E446" s="31" t="s">
        <v>9</v>
      </c>
      <c r="F446" s="29"/>
      <c r="G446" s="29"/>
      <c r="H446" s="124"/>
    </row>
    <row r="447" spans="1:8" s="94" customFormat="1" ht="14.25" x14ac:dyDescent="0.2">
      <c r="A447" s="31">
        <v>437</v>
      </c>
      <c r="B447" s="31">
        <v>0</v>
      </c>
      <c r="C447" s="78">
        <v>1</v>
      </c>
      <c r="D447" s="109" t="s">
        <v>473</v>
      </c>
      <c r="E447" s="31" t="s">
        <v>9</v>
      </c>
      <c r="F447" s="29"/>
      <c r="G447" s="29"/>
      <c r="H447" s="124"/>
    </row>
    <row r="448" spans="1:8" s="94" customFormat="1" ht="22.5" x14ac:dyDescent="0.2">
      <c r="A448" s="31">
        <v>438</v>
      </c>
      <c r="B448" s="31">
        <v>0</v>
      </c>
      <c r="C448" s="78">
        <v>2</v>
      </c>
      <c r="D448" s="109" t="s">
        <v>474</v>
      </c>
      <c r="E448" s="31" t="s">
        <v>9</v>
      </c>
      <c r="F448" s="29"/>
      <c r="G448" s="29"/>
      <c r="H448" s="124"/>
    </row>
    <row r="449" spans="1:8" s="94" customFormat="1" ht="33.75" x14ac:dyDescent="0.2">
      <c r="A449" s="31">
        <v>439</v>
      </c>
      <c r="B449" s="31">
        <v>0</v>
      </c>
      <c r="C449" s="78">
        <v>2</v>
      </c>
      <c r="D449" s="109" t="s">
        <v>475</v>
      </c>
      <c r="E449" s="31" t="s">
        <v>9</v>
      </c>
      <c r="F449" s="29"/>
      <c r="G449" s="29"/>
      <c r="H449" s="124"/>
    </row>
    <row r="450" spans="1:8" s="94" customFormat="1" ht="22.5" x14ac:dyDescent="0.2">
      <c r="A450" s="31">
        <v>440</v>
      </c>
      <c r="B450" s="31">
        <v>0</v>
      </c>
      <c r="C450" s="78">
        <v>1</v>
      </c>
      <c r="D450" s="109" t="s">
        <v>476</v>
      </c>
      <c r="E450" s="31" t="s">
        <v>9</v>
      </c>
      <c r="F450" s="29"/>
      <c r="G450" s="29"/>
      <c r="H450" s="124"/>
    </row>
    <row r="451" spans="1:8" s="94" customFormat="1" ht="14.25" x14ac:dyDescent="0.2">
      <c r="A451" s="31">
        <v>441</v>
      </c>
      <c r="B451" s="31">
        <v>0</v>
      </c>
      <c r="C451" s="78">
        <v>1</v>
      </c>
      <c r="D451" s="109" t="s">
        <v>477</v>
      </c>
      <c r="E451" s="31" t="s">
        <v>9</v>
      </c>
      <c r="F451" s="29"/>
      <c r="G451" s="29"/>
      <c r="H451" s="124"/>
    </row>
    <row r="452" spans="1:8" s="94" customFormat="1" ht="14.25" x14ac:dyDescent="0.2">
      <c r="A452" s="31">
        <v>442</v>
      </c>
      <c r="B452" s="31">
        <v>0</v>
      </c>
      <c r="C452" s="78">
        <v>1</v>
      </c>
      <c r="D452" s="109" t="s">
        <v>478</v>
      </c>
      <c r="E452" s="31" t="s">
        <v>9</v>
      </c>
      <c r="F452" s="29"/>
      <c r="G452" s="29"/>
      <c r="H452" s="124"/>
    </row>
    <row r="453" spans="1:8" s="94" customFormat="1" ht="14.25" x14ac:dyDescent="0.2">
      <c r="A453" s="31">
        <v>443</v>
      </c>
      <c r="B453" s="31">
        <v>0</v>
      </c>
      <c r="C453" s="78">
        <v>1</v>
      </c>
      <c r="D453" s="109" t="s">
        <v>479</v>
      </c>
      <c r="E453" s="31" t="s">
        <v>9</v>
      </c>
      <c r="F453" s="29"/>
      <c r="G453" s="29"/>
      <c r="H453" s="124"/>
    </row>
    <row r="454" spans="1:8" s="94" customFormat="1" ht="22.5" x14ac:dyDescent="0.2">
      <c r="A454" s="31">
        <v>444</v>
      </c>
      <c r="B454" s="31">
        <v>0</v>
      </c>
      <c r="C454" s="78">
        <v>1</v>
      </c>
      <c r="D454" s="109" t="s">
        <v>480</v>
      </c>
      <c r="E454" s="31" t="s">
        <v>9</v>
      </c>
      <c r="F454" s="29"/>
      <c r="G454" s="29"/>
      <c r="H454" s="124"/>
    </row>
    <row r="455" spans="1:8" s="94" customFormat="1" ht="22.5" x14ac:dyDescent="0.2">
      <c r="A455" s="31">
        <v>445</v>
      </c>
      <c r="B455" s="31">
        <v>0</v>
      </c>
      <c r="C455" s="78">
        <v>1</v>
      </c>
      <c r="D455" s="109" t="s">
        <v>481</v>
      </c>
      <c r="E455" s="31" t="s">
        <v>9</v>
      </c>
      <c r="F455" s="29"/>
      <c r="G455" s="29"/>
      <c r="H455" s="124"/>
    </row>
    <row r="456" spans="1:8" s="94" customFormat="1" ht="14.25" x14ac:dyDescent="0.2">
      <c r="A456" s="31">
        <v>446</v>
      </c>
      <c r="B456" s="31">
        <v>0</v>
      </c>
      <c r="C456" s="78">
        <v>1</v>
      </c>
      <c r="D456" s="109" t="s">
        <v>482</v>
      </c>
      <c r="E456" s="31" t="s">
        <v>9</v>
      </c>
      <c r="F456" s="29"/>
      <c r="G456" s="29"/>
      <c r="H456" s="124"/>
    </row>
    <row r="457" spans="1:8" s="94" customFormat="1" ht="14.25" x14ac:dyDescent="0.2">
      <c r="A457" s="31">
        <v>447</v>
      </c>
      <c r="B457" s="31">
        <v>0</v>
      </c>
      <c r="C457" s="78">
        <v>1</v>
      </c>
      <c r="D457" s="109" t="s">
        <v>483</v>
      </c>
      <c r="E457" s="31" t="s">
        <v>9</v>
      </c>
      <c r="F457" s="29"/>
      <c r="G457" s="29"/>
      <c r="H457" s="124"/>
    </row>
    <row r="458" spans="1:8" s="94" customFormat="1" ht="14.25" x14ac:dyDescent="0.2">
      <c r="A458" s="31">
        <v>448</v>
      </c>
      <c r="B458" s="31">
        <v>0</v>
      </c>
      <c r="C458" s="78">
        <v>1</v>
      </c>
      <c r="D458" s="109" t="s">
        <v>484</v>
      </c>
      <c r="E458" s="31" t="s">
        <v>9</v>
      </c>
      <c r="F458" s="29"/>
      <c r="G458" s="29"/>
      <c r="H458" s="124"/>
    </row>
    <row r="459" spans="1:8" s="94" customFormat="1" ht="14.25" x14ac:dyDescent="0.2">
      <c r="A459" s="31">
        <v>449</v>
      </c>
      <c r="B459" s="31">
        <v>0</v>
      </c>
      <c r="C459" s="78">
        <v>1</v>
      </c>
      <c r="D459" s="109" t="s">
        <v>485</v>
      </c>
      <c r="E459" s="31" t="s">
        <v>9</v>
      </c>
      <c r="F459" s="29"/>
      <c r="G459" s="29"/>
      <c r="H459" s="124"/>
    </row>
    <row r="460" spans="1:8" s="94" customFormat="1" ht="78.75" x14ac:dyDescent="0.2">
      <c r="A460" s="31">
        <v>450</v>
      </c>
      <c r="B460" s="31">
        <v>0</v>
      </c>
      <c r="C460" s="78">
        <v>3</v>
      </c>
      <c r="D460" s="109" t="s">
        <v>486</v>
      </c>
      <c r="E460" s="31" t="s">
        <v>9</v>
      </c>
      <c r="F460" s="29"/>
      <c r="G460" s="29"/>
      <c r="H460" s="124"/>
    </row>
    <row r="461" spans="1:8" s="94" customFormat="1" ht="78.75" x14ac:dyDescent="0.2">
      <c r="A461" s="31">
        <v>451</v>
      </c>
      <c r="B461" s="31">
        <v>0</v>
      </c>
      <c r="C461" s="78">
        <v>4</v>
      </c>
      <c r="D461" s="109" t="s">
        <v>487</v>
      </c>
      <c r="E461" s="31" t="s">
        <v>9</v>
      </c>
      <c r="F461" s="29"/>
      <c r="G461" s="29"/>
      <c r="H461" s="124"/>
    </row>
    <row r="462" spans="1:8" s="94" customFormat="1" ht="15.95" customHeight="1" x14ac:dyDescent="0.2">
      <c r="A462" s="31">
        <v>452</v>
      </c>
      <c r="B462" s="31">
        <v>0</v>
      </c>
      <c r="C462" s="78">
        <v>1</v>
      </c>
      <c r="D462" s="109" t="s">
        <v>488</v>
      </c>
      <c r="E462" s="31" t="s">
        <v>9</v>
      </c>
      <c r="F462" s="29"/>
      <c r="G462" s="29"/>
      <c r="H462" s="124"/>
    </row>
    <row r="463" spans="1:8" s="94" customFormat="1" ht="22.5" x14ac:dyDescent="0.2">
      <c r="A463" s="31">
        <v>453</v>
      </c>
      <c r="B463" s="31">
        <v>0</v>
      </c>
      <c r="C463" s="78">
        <v>1</v>
      </c>
      <c r="D463" s="109" t="s">
        <v>489</v>
      </c>
      <c r="E463" s="31" t="s">
        <v>9</v>
      </c>
      <c r="F463" s="29"/>
      <c r="G463" s="29"/>
      <c r="H463" s="124"/>
    </row>
    <row r="464" spans="1:8" s="94" customFormat="1" ht="22.5" x14ac:dyDescent="0.2">
      <c r="A464" s="31">
        <v>454</v>
      </c>
      <c r="B464" s="31">
        <v>0</v>
      </c>
      <c r="C464" s="78">
        <v>1</v>
      </c>
      <c r="D464" s="109" t="s">
        <v>490</v>
      </c>
      <c r="E464" s="31" t="s">
        <v>9</v>
      </c>
      <c r="F464" s="29"/>
      <c r="G464" s="29"/>
      <c r="H464" s="124"/>
    </row>
    <row r="465" spans="1:8" s="94" customFormat="1" ht="14.25" x14ac:dyDescent="0.2">
      <c r="A465" s="31">
        <v>455</v>
      </c>
      <c r="B465" s="31">
        <v>0</v>
      </c>
      <c r="C465" s="78">
        <v>1</v>
      </c>
      <c r="D465" s="109" t="s">
        <v>491</v>
      </c>
      <c r="E465" s="31" t="s">
        <v>9</v>
      </c>
      <c r="F465" s="29"/>
      <c r="G465" s="29"/>
      <c r="H465" s="124"/>
    </row>
    <row r="466" spans="1:8" s="94" customFormat="1" ht="14.25" x14ac:dyDescent="0.2">
      <c r="A466" s="31">
        <v>456</v>
      </c>
      <c r="B466" s="31">
        <v>0</v>
      </c>
      <c r="C466" s="78">
        <v>1</v>
      </c>
      <c r="D466" s="109" t="s">
        <v>492</v>
      </c>
      <c r="E466" s="31" t="s">
        <v>9</v>
      </c>
      <c r="F466" s="29"/>
      <c r="G466" s="29"/>
      <c r="H466" s="124"/>
    </row>
    <row r="467" spans="1:8" s="94" customFormat="1" ht="14.25" x14ac:dyDescent="0.2">
      <c r="A467" s="31">
        <v>457</v>
      </c>
      <c r="B467" s="31">
        <v>0</v>
      </c>
      <c r="C467" s="78">
        <v>1</v>
      </c>
      <c r="D467" s="109" t="s">
        <v>493</v>
      </c>
      <c r="E467" s="31" t="s">
        <v>9</v>
      </c>
      <c r="F467" s="29"/>
      <c r="G467" s="29"/>
      <c r="H467" s="124"/>
    </row>
    <row r="468" spans="1:8" s="94" customFormat="1" ht="22.5" x14ac:dyDescent="0.2">
      <c r="A468" s="31">
        <v>458</v>
      </c>
      <c r="B468" s="31">
        <v>0</v>
      </c>
      <c r="C468" s="78">
        <v>1</v>
      </c>
      <c r="D468" s="109" t="s">
        <v>494</v>
      </c>
      <c r="E468" s="31" t="s">
        <v>9</v>
      </c>
      <c r="F468" s="29"/>
      <c r="G468" s="29"/>
      <c r="H468" s="124"/>
    </row>
    <row r="469" spans="1:8" s="94" customFormat="1" ht="22.5" x14ac:dyDescent="0.2">
      <c r="A469" s="31">
        <v>459</v>
      </c>
      <c r="B469" s="31">
        <v>0</v>
      </c>
      <c r="C469" s="78">
        <v>2</v>
      </c>
      <c r="D469" s="109" t="s">
        <v>495</v>
      </c>
      <c r="E469" s="31" t="s">
        <v>9</v>
      </c>
      <c r="F469" s="29"/>
      <c r="G469" s="29"/>
      <c r="H469" s="124"/>
    </row>
    <row r="470" spans="1:8" s="94" customFormat="1" ht="14.25" x14ac:dyDescent="0.2">
      <c r="A470" s="31">
        <v>460</v>
      </c>
      <c r="B470" s="31">
        <v>0</v>
      </c>
      <c r="C470" s="78">
        <v>2</v>
      </c>
      <c r="D470" s="109" t="s">
        <v>496</v>
      </c>
      <c r="E470" s="31" t="s">
        <v>9</v>
      </c>
      <c r="F470" s="29"/>
      <c r="G470" s="29"/>
      <c r="H470" s="124"/>
    </row>
    <row r="471" spans="1:8" s="94" customFormat="1" ht="14.25" x14ac:dyDescent="0.2">
      <c r="A471" s="31">
        <v>461</v>
      </c>
      <c r="B471" s="31">
        <v>0</v>
      </c>
      <c r="C471" s="78">
        <v>2</v>
      </c>
      <c r="D471" s="109" t="s">
        <v>497</v>
      </c>
      <c r="E471" s="31" t="s">
        <v>9</v>
      </c>
      <c r="F471" s="29"/>
      <c r="G471" s="29"/>
      <c r="H471" s="124"/>
    </row>
    <row r="472" spans="1:8" s="94" customFormat="1" ht="14.25" x14ac:dyDescent="0.2">
      <c r="A472" s="31">
        <v>462</v>
      </c>
      <c r="B472" s="31">
        <v>0</v>
      </c>
      <c r="C472" s="78">
        <v>1</v>
      </c>
      <c r="D472" s="109" t="s">
        <v>498</v>
      </c>
      <c r="E472" s="31" t="s">
        <v>9</v>
      </c>
      <c r="F472" s="29"/>
      <c r="G472" s="29"/>
      <c r="H472" s="124"/>
    </row>
    <row r="473" spans="1:8" s="94" customFormat="1" ht="22.5" x14ac:dyDescent="0.2">
      <c r="A473" s="31">
        <v>463</v>
      </c>
      <c r="B473" s="31">
        <v>0</v>
      </c>
      <c r="C473" s="78">
        <v>4</v>
      </c>
      <c r="D473" s="109" t="s">
        <v>499</v>
      </c>
      <c r="E473" s="31" t="s">
        <v>9</v>
      </c>
      <c r="F473" s="29"/>
      <c r="G473" s="29"/>
      <c r="H473" s="124"/>
    </row>
    <row r="474" spans="1:8" s="94" customFormat="1" ht="22.5" x14ac:dyDescent="0.2">
      <c r="A474" s="31">
        <v>464</v>
      </c>
      <c r="B474" s="31">
        <v>0</v>
      </c>
      <c r="C474" s="78">
        <v>1</v>
      </c>
      <c r="D474" s="109" t="s">
        <v>500</v>
      </c>
      <c r="E474" s="31" t="s">
        <v>9</v>
      </c>
      <c r="F474" s="29"/>
      <c r="G474" s="29"/>
      <c r="H474" s="124"/>
    </row>
    <row r="475" spans="1:8" s="94" customFormat="1" ht="14.25" x14ac:dyDescent="0.2">
      <c r="A475" s="31">
        <v>465</v>
      </c>
      <c r="B475" s="31">
        <v>0</v>
      </c>
      <c r="C475" s="78">
        <v>1</v>
      </c>
      <c r="D475" s="109" t="s">
        <v>501</v>
      </c>
      <c r="E475" s="31" t="s">
        <v>9</v>
      </c>
      <c r="F475" s="29"/>
      <c r="G475" s="29"/>
      <c r="H475" s="124"/>
    </row>
    <row r="476" spans="1:8" s="94" customFormat="1" ht="14.25" x14ac:dyDescent="0.2">
      <c r="A476" s="31">
        <v>466</v>
      </c>
      <c r="B476" s="31">
        <v>0</v>
      </c>
      <c r="C476" s="78">
        <v>1</v>
      </c>
      <c r="D476" s="109" t="s">
        <v>502</v>
      </c>
      <c r="E476" s="31" t="s">
        <v>9</v>
      </c>
      <c r="F476" s="29"/>
      <c r="G476" s="29"/>
      <c r="H476" s="124"/>
    </row>
    <row r="477" spans="1:8" s="94" customFormat="1" ht="22.5" x14ac:dyDescent="0.2">
      <c r="A477" s="31">
        <v>467</v>
      </c>
      <c r="B477" s="31">
        <v>0</v>
      </c>
      <c r="C477" s="78">
        <v>1</v>
      </c>
      <c r="D477" s="109" t="s">
        <v>503</v>
      </c>
      <c r="E477" s="31" t="s">
        <v>9</v>
      </c>
      <c r="F477" s="29"/>
      <c r="G477" s="29"/>
      <c r="H477" s="124"/>
    </row>
    <row r="478" spans="1:8" s="94" customFormat="1" ht="14.25" x14ac:dyDescent="0.2">
      <c r="A478" s="31">
        <v>468</v>
      </c>
      <c r="B478" s="31">
        <v>0</v>
      </c>
      <c r="C478" s="78">
        <v>1</v>
      </c>
      <c r="D478" s="109" t="s">
        <v>504</v>
      </c>
      <c r="E478" s="31" t="s">
        <v>9</v>
      </c>
      <c r="F478" s="29"/>
      <c r="G478" s="29"/>
      <c r="H478" s="124"/>
    </row>
    <row r="479" spans="1:8" s="94" customFormat="1" ht="22.5" x14ac:dyDescent="0.2">
      <c r="A479" s="31">
        <v>469</v>
      </c>
      <c r="B479" s="31">
        <v>0</v>
      </c>
      <c r="C479" s="78">
        <v>1</v>
      </c>
      <c r="D479" s="109" t="s">
        <v>505</v>
      </c>
      <c r="E479" s="31" t="s">
        <v>9</v>
      </c>
      <c r="F479" s="29"/>
      <c r="G479" s="29"/>
      <c r="H479" s="124"/>
    </row>
    <row r="480" spans="1:8" s="94" customFormat="1" ht="14.25" x14ac:dyDescent="0.2">
      <c r="A480" s="31">
        <v>470</v>
      </c>
      <c r="B480" s="31">
        <v>0</v>
      </c>
      <c r="C480" s="78">
        <v>1</v>
      </c>
      <c r="D480" s="109" t="s">
        <v>506</v>
      </c>
      <c r="E480" s="31" t="s">
        <v>9</v>
      </c>
      <c r="F480" s="29"/>
      <c r="G480" s="29"/>
      <c r="H480" s="124"/>
    </row>
    <row r="481" spans="1:8" s="94" customFormat="1" ht="14.25" x14ac:dyDescent="0.2">
      <c r="A481" s="31">
        <v>471</v>
      </c>
      <c r="B481" s="31">
        <v>0</v>
      </c>
      <c r="C481" s="78">
        <v>1</v>
      </c>
      <c r="D481" s="109" t="s">
        <v>507</v>
      </c>
      <c r="E481" s="31" t="s">
        <v>9</v>
      </c>
      <c r="F481" s="29"/>
      <c r="G481" s="29"/>
      <c r="H481" s="124"/>
    </row>
    <row r="482" spans="1:8" s="94" customFormat="1" ht="14.25" x14ac:dyDescent="0.2">
      <c r="A482" s="31">
        <v>472</v>
      </c>
      <c r="B482" s="31">
        <v>0</v>
      </c>
      <c r="C482" s="78">
        <v>2</v>
      </c>
      <c r="D482" s="109" t="s">
        <v>508</v>
      </c>
      <c r="E482" s="31" t="s">
        <v>9</v>
      </c>
      <c r="F482" s="29"/>
      <c r="G482" s="29"/>
      <c r="H482" s="124"/>
    </row>
    <row r="483" spans="1:8" s="94" customFormat="1" ht="14.25" x14ac:dyDescent="0.2">
      <c r="A483" s="31">
        <v>473</v>
      </c>
      <c r="B483" s="31">
        <v>0</v>
      </c>
      <c r="C483" s="78">
        <v>1</v>
      </c>
      <c r="D483" s="109" t="s">
        <v>509</v>
      </c>
      <c r="E483" s="31" t="s">
        <v>9</v>
      </c>
      <c r="F483" s="29"/>
      <c r="G483" s="29"/>
      <c r="H483" s="124"/>
    </row>
    <row r="484" spans="1:8" s="94" customFormat="1" ht="14.25" x14ac:dyDescent="0.2">
      <c r="A484" s="31">
        <v>474</v>
      </c>
      <c r="B484" s="31">
        <v>0</v>
      </c>
      <c r="C484" s="78">
        <v>1</v>
      </c>
      <c r="D484" s="109" t="s">
        <v>510</v>
      </c>
      <c r="E484" s="31" t="s">
        <v>9</v>
      </c>
      <c r="F484" s="29"/>
      <c r="G484" s="29"/>
      <c r="H484" s="124"/>
    </row>
    <row r="485" spans="1:8" s="94" customFormat="1" ht="14.25" x14ac:dyDescent="0.2">
      <c r="A485" s="31">
        <v>475</v>
      </c>
      <c r="B485" s="31">
        <v>0</v>
      </c>
      <c r="C485" s="78">
        <v>1</v>
      </c>
      <c r="D485" s="109" t="s">
        <v>511</v>
      </c>
      <c r="E485" s="31" t="s">
        <v>9</v>
      </c>
      <c r="F485" s="29"/>
      <c r="G485" s="29"/>
      <c r="H485" s="124"/>
    </row>
    <row r="486" spans="1:8" s="94" customFormat="1" ht="22.5" x14ac:dyDescent="0.2">
      <c r="A486" s="31">
        <v>476</v>
      </c>
      <c r="B486" s="31">
        <v>0</v>
      </c>
      <c r="C486" s="78">
        <v>1</v>
      </c>
      <c r="D486" s="109" t="s">
        <v>512</v>
      </c>
      <c r="E486" s="31" t="s">
        <v>9</v>
      </c>
      <c r="F486" s="29"/>
      <c r="G486" s="29"/>
      <c r="H486" s="124"/>
    </row>
    <row r="487" spans="1:8" s="94" customFormat="1" ht="14.25" x14ac:dyDescent="0.2">
      <c r="A487" s="31">
        <v>477</v>
      </c>
      <c r="B487" s="31">
        <v>0</v>
      </c>
      <c r="C487" s="78">
        <v>1</v>
      </c>
      <c r="D487" s="109" t="s">
        <v>513</v>
      </c>
      <c r="E487" s="31" t="s">
        <v>9</v>
      </c>
      <c r="F487" s="29"/>
      <c r="G487" s="29"/>
      <c r="H487" s="124"/>
    </row>
    <row r="488" spans="1:8" s="94" customFormat="1" ht="14.25" x14ac:dyDescent="0.2">
      <c r="A488" s="31">
        <v>478</v>
      </c>
      <c r="B488" s="31">
        <v>0</v>
      </c>
      <c r="C488" s="78">
        <v>1</v>
      </c>
      <c r="D488" s="109" t="s">
        <v>514</v>
      </c>
      <c r="E488" s="31" t="s">
        <v>9</v>
      </c>
      <c r="F488" s="29"/>
      <c r="G488" s="29"/>
      <c r="H488" s="124"/>
    </row>
    <row r="489" spans="1:8" s="94" customFormat="1" ht="14.25" x14ac:dyDescent="0.2">
      <c r="A489" s="31">
        <v>479</v>
      </c>
      <c r="B489" s="31">
        <v>0</v>
      </c>
      <c r="C489" s="78">
        <v>1</v>
      </c>
      <c r="D489" s="109" t="s">
        <v>515</v>
      </c>
      <c r="E489" s="31" t="s">
        <v>6</v>
      </c>
      <c r="F489" s="29"/>
      <c r="G489" s="29"/>
      <c r="H489" s="124"/>
    </row>
    <row r="490" spans="1:8" s="94" customFormat="1" ht="67.5" x14ac:dyDescent="0.2">
      <c r="A490" s="31">
        <v>480</v>
      </c>
      <c r="B490" s="31">
        <v>0</v>
      </c>
      <c r="C490" s="78">
        <v>1</v>
      </c>
      <c r="D490" s="109" t="s">
        <v>516</v>
      </c>
      <c r="E490" s="31" t="s">
        <v>9</v>
      </c>
      <c r="F490" s="29"/>
      <c r="G490" s="29"/>
      <c r="H490" s="124"/>
    </row>
    <row r="491" spans="1:8" s="94" customFormat="1" ht="20.100000000000001" customHeight="1" x14ac:dyDescent="0.2">
      <c r="A491" s="31">
        <v>481</v>
      </c>
      <c r="B491" s="31">
        <v>0</v>
      </c>
      <c r="C491" s="78">
        <v>50</v>
      </c>
      <c r="D491" s="109" t="s">
        <v>517</v>
      </c>
      <c r="E491" s="31" t="s">
        <v>9</v>
      </c>
      <c r="F491" s="29"/>
      <c r="G491" s="29"/>
      <c r="H491" s="124"/>
    </row>
    <row r="492" spans="1:8" s="94" customFormat="1" ht="20.100000000000001" customHeight="1" x14ac:dyDescent="0.2">
      <c r="A492" s="31">
        <v>482</v>
      </c>
      <c r="B492" s="31">
        <v>0</v>
      </c>
      <c r="C492" s="78">
        <v>10</v>
      </c>
      <c r="D492" s="109" t="s">
        <v>518</v>
      </c>
      <c r="E492" s="31" t="s">
        <v>9</v>
      </c>
      <c r="F492" s="29"/>
      <c r="G492" s="29"/>
      <c r="H492" s="124"/>
    </row>
    <row r="493" spans="1:8" s="94" customFormat="1" ht="20.100000000000001" customHeight="1" x14ac:dyDescent="0.2">
      <c r="A493" s="31">
        <v>483</v>
      </c>
      <c r="B493" s="31">
        <v>0</v>
      </c>
      <c r="C493" s="78">
        <v>10</v>
      </c>
      <c r="D493" s="109" t="s">
        <v>519</v>
      </c>
      <c r="E493" s="31" t="s">
        <v>9</v>
      </c>
      <c r="F493" s="29"/>
      <c r="G493" s="29"/>
      <c r="H493" s="124"/>
    </row>
    <row r="494" spans="1:8" s="94" customFormat="1" ht="33.75" x14ac:dyDescent="0.2">
      <c r="A494" s="31">
        <v>484</v>
      </c>
      <c r="B494" s="31">
        <v>0</v>
      </c>
      <c r="C494" s="78">
        <v>1</v>
      </c>
      <c r="D494" s="109" t="s">
        <v>520</v>
      </c>
      <c r="E494" s="31" t="s">
        <v>9</v>
      </c>
      <c r="F494" s="29"/>
      <c r="G494" s="29"/>
      <c r="H494" s="124"/>
    </row>
    <row r="495" spans="1:8" s="94" customFormat="1" ht="14.25" x14ac:dyDescent="0.2">
      <c r="A495" s="31">
        <v>485</v>
      </c>
      <c r="B495" s="31">
        <v>0</v>
      </c>
      <c r="C495" s="78">
        <v>1</v>
      </c>
      <c r="D495" s="109" t="s">
        <v>521</v>
      </c>
      <c r="E495" s="31" t="s">
        <v>9</v>
      </c>
      <c r="F495" s="29"/>
      <c r="G495" s="29"/>
      <c r="H495" s="124"/>
    </row>
    <row r="496" spans="1:8" s="94" customFormat="1" ht="22.5" x14ac:dyDescent="0.2">
      <c r="A496" s="31">
        <v>486</v>
      </c>
      <c r="B496" s="31">
        <v>0</v>
      </c>
      <c r="C496" s="78">
        <v>4</v>
      </c>
      <c r="D496" s="109" t="s">
        <v>522</v>
      </c>
      <c r="E496" s="31" t="s">
        <v>9</v>
      </c>
      <c r="F496" s="29"/>
      <c r="G496" s="29"/>
      <c r="H496" s="124"/>
    </row>
    <row r="497" spans="1:8" s="94" customFormat="1" ht="31.5" customHeight="1" x14ac:dyDescent="0.2">
      <c r="A497" s="31">
        <v>487</v>
      </c>
      <c r="B497" s="31">
        <v>0</v>
      </c>
      <c r="C497" s="78">
        <v>1</v>
      </c>
      <c r="D497" s="109" t="s">
        <v>523</v>
      </c>
      <c r="E497" s="31" t="s">
        <v>9</v>
      </c>
      <c r="F497" s="29"/>
      <c r="G497" s="29"/>
      <c r="H497" s="124"/>
    </row>
    <row r="498" spans="1:8" s="94" customFormat="1" ht="67.5" x14ac:dyDescent="0.2">
      <c r="A498" s="31">
        <v>488</v>
      </c>
      <c r="B498" s="31">
        <v>0</v>
      </c>
      <c r="C498" s="78">
        <v>1</v>
      </c>
      <c r="D498" s="109" t="s">
        <v>524</v>
      </c>
      <c r="E498" s="31" t="s">
        <v>6</v>
      </c>
      <c r="F498" s="29"/>
      <c r="G498" s="29"/>
      <c r="H498" s="124"/>
    </row>
    <row r="499" spans="1:8" s="94" customFormat="1" ht="180" x14ac:dyDescent="0.2">
      <c r="A499" s="31">
        <v>489</v>
      </c>
      <c r="B499" s="31">
        <v>0</v>
      </c>
      <c r="C499" s="78">
        <v>1</v>
      </c>
      <c r="D499" s="109" t="s">
        <v>525</v>
      </c>
      <c r="E499" s="31" t="s">
        <v>9</v>
      </c>
      <c r="F499" s="29"/>
      <c r="G499" s="29"/>
      <c r="H499" s="124"/>
    </row>
    <row r="500" spans="1:8" s="94" customFormat="1" ht="20.100000000000001" customHeight="1" x14ac:dyDescent="0.2">
      <c r="A500" s="31">
        <v>490</v>
      </c>
      <c r="B500" s="31">
        <v>0</v>
      </c>
      <c r="C500" s="78">
        <v>10</v>
      </c>
      <c r="D500" s="109" t="s">
        <v>526</v>
      </c>
      <c r="E500" s="31" t="s">
        <v>9</v>
      </c>
      <c r="F500" s="29"/>
      <c r="G500" s="29"/>
      <c r="H500" s="124"/>
    </row>
    <row r="501" spans="1:8" s="94" customFormat="1" ht="15.95" customHeight="1" x14ac:dyDescent="0.2">
      <c r="A501" s="31">
        <v>491</v>
      </c>
      <c r="B501" s="31">
        <v>0</v>
      </c>
      <c r="C501" s="78">
        <v>1</v>
      </c>
      <c r="D501" s="109" t="s">
        <v>527</v>
      </c>
      <c r="E501" s="31" t="s">
        <v>9</v>
      </c>
      <c r="F501" s="29"/>
      <c r="G501" s="29"/>
      <c r="H501" s="124"/>
    </row>
    <row r="502" spans="1:8" s="94" customFormat="1" ht="14.25" x14ac:dyDescent="0.2">
      <c r="A502" s="31">
        <v>492</v>
      </c>
      <c r="B502" s="31">
        <v>0</v>
      </c>
      <c r="C502" s="78">
        <v>1</v>
      </c>
      <c r="D502" s="109" t="s">
        <v>528</v>
      </c>
      <c r="E502" s="31" t="s">
        <v>9</v>
      </c>
      <c r="F502" s="29"/>
      <c r="G502" s="29"/>
      <c r="H502" s="124"/>
    </row>
    <row r="503" spans="1:8" s="94" customFormat="1" ht="14.25" x14ac:dyDescent="0.2">
      <c r="A503" s="31">
        <v>493</v>
      </c>
      <c r="B503" s="31">
        <v>0</v>
      </c>
      <c r="C503" s="78">
        <v>1</v>
      </c>
      <c r="D503" s="109" t="s">
        <v>529</v>
      </c>
      <c r="E503" s="31" t="s">
        <v>9</v>
      </c>
      <c r="F503" s="29"/>
      <c r="G503" s="29"/>
      <c r="H503" s="124"/>
    </row>
    <row r="504" spans="1:8" s="94" customFormat="1" ht="14.25" x14ac:dyDescent="0.2">
      <c r="A504" s="31">
        <v>494</v>
      </c>
      <c r="B504" s="31">
        <v>0</v>
      </c>
      <c r="C504" s="78">
        <v>1</v>
      </c>
      <c r="D504" s="109" t="s">
        <v>530</v>
      </c>
      <c r="E504" s="31" t="s">
        <v>9</v>
      </c>
      <c r="F504" s="29"/>
      <c r="G504" s="29"/>
      <c r="H504" s="124"/>
    </row>
    <row r="505" spans="1:8" s="94" customFormat="1" ht="30" customHeight="1" x14ac:dyDescent="0.2">
      <c r="A505" s="31">
        <v>495</v>
      </c>
      <c r="B505" s="31">
        <v>0</v>
      </c>
      <c r="C505" s="78">
        <v>2</v>
      </c>
      <c r="D505" s="109" t="s">
        <v>531</v>
      </c>
      <c r="E505" s="31" t="s">
        <v>9</v>
      </c>
      <c r="F505" s="29"/>
      <c r="G505" s="29"/>
      <c r="H505" s="124"/>
    </row>
    <row r="506" spans="1:8" s="94" customFormat="1" ht="14.25" x14ac:dyDescent="0.2">
      <c r="A506" s="31">
        <v>496</v>
      </c>
      <c r="B506" s="31">
        <v>0</v>
      </c>
      <c r="C506" s="78">
        <v>1</v>
      </c>
      <c r="D506" s="109" t="s">
        <v>532</v>
      </c>
      <c r="E506" s="31" t="s">
        <v>9</v>
      </c>
      <c r="F506" s="29"/>
      <c r="G506" s="29"/>
      <c r="H506" s="124"/>
    </row>
    <row r="507" spans="1:8" s="94" customFormat="1" ht="67.5" x14ac:dyDescent="0.2">
      <c r="A507" s="31">
        <v>497</v>
      </c>
      <c r="B507" s="31">
        <v>0</v>
      </c>
      <c r="C507" s="78">
        <v>2</v>
      </c>
      <c r="D507" s="109" t="s">
        <v>533</v>
      </c>
      <c r="E507" s="31" t="s">
        <v>9</v>
      </c>
      <c r="F507" s="29"/>
      <c r="G507" s="29"/>
      <c r="H507" s="124"/>
    </row>
    <row r="508" spans="1:8" s="94" customFormat="1" ht="33.75" x14ac:dyDescent="0.2">
      <c r="A508" s="31">
        <v>498</v>
      </c>
      <c r="B508" s="31">
        <v>0</v>
      </c>
      <c r="C508" s="78">
        <v>1</v>
      </c>
      <c r="D508" s="109" t="s">
        <v>534</v>
      </c>
      <c r="E508" s="31" t="s">
        <v>9</v>
      </c>
      <c r="F508" s="29"/>
      <c r="G508" s="29"/>
      <c r="H508" s="124"/>
    </row>
    <row r="509" spans="1:8" s="94" customFormat="1" ht="14.25" x14ac:dyDescent="0.2">
      <c r="A509" s="31">
        <v>499</v>
      </c>
      <c r="B509" s="31">
        <v>0</v>
      </c>
      <c r="C509" s="78">
        <v>1</v>
      </c>
      <c r="D509" s="109" t="s">
        <v>535</v>
      </c>
      <c r="E509" s="31" t="s">
        <v>9</v>
      </c>
      <c r="F509" s="29"/>
      <c r="G509" s="29"/>
      <c r="H509" s="124"/>
    </row>
    <row r="510" spans="1:8" s="94" customFormat="1" ht="34.5" customHeight="1" x14ac:dyDescent="0.2">
      <c r="A510" s="31">
        <v>500</v>
      </c>
      <c r="B510" s="95">
        <v>3086</v>
      </c>
      <c r="C510" s="31">
        <v>5</v>
      </c>
      <c r="D510" s="106" t="s">
        <v>536</v>
      </c>
      <c r="E510" s="31" t="s">
        <v>9</v>
      </c>
      <c r="F510" s="29"/>
      <c r="G510" s="29"/>
      <c r="H510" s="124"/>
    </row>
    <row r="511" spans="1:8" s="94" customFormat="1" x14ac:dyDescent="0.2">
      <c r="A511" s="31">
        <v>501</v>
      </c>
      <c r="B511" s="95">
        <v>3291</v>
      </c>
      <c r="C511" s="31">
        <v>900</v>
      </c>
      <c r="D511" s="106" t="s">
        <v>537</v>
      </c>
      <c r="E511" s="31" t="s">
        <v>9</v>
      </c>
      <c r="F511" s="29"/>
      <c r="G511" s="29"/>
      <c r="H511" s="124"/>
    </row>
    <row r="512" spans="1:8" s="94" customFormat="1" x14ac:dyDescent="0.2">
      <c r="A512" s="31">
        <v>502</v>
      </c>
      <c r="B512" s="95">
        <v>3325</v>
      </c>
      <c r="C512" s="31">
        <v>1</v>
      </c>
      <c r="D512" s="106" t="s">
        <v>538</v>
      </c>
      <c r="E512" s="31" t="s">
        <v>9</v>
      </c>
      <c r="F512" s="29"/>
      <c r="G512" s="29"/>
      <c r="H512" s="124"/>
    </row>
    <row r="513" spans="1:8" s="94" customFormat="1" x14ac:dyDescent="0.2">
      <c r="A513" s="31">
        <v>503</v>
      </c>
      <c r="B513" s="95">
        <v>3349</v>
      </c>
      <c r="C513" s="31">
        <v>12</v>
      </c>
      <c r="D513" s="106" t="s">
        <v>539</v>
      </c>
      <c r="E513" s="31" t="s">
        <v>836</v>
      </c>
      <c r="F513" s="29"/>
      <c r="G513" s="29"/>
      <c r="H513" s="124"/>
    </row>
    <row r="514" spans="1:8" s="94" customFormat="1" x14ac:dyDescent="0.2">
      <c r="A514" s="31">
        <v>504</v>
      </c>
      <c r="B514" s="95">
        <v>3391</v>
      </c>
      <c r="C514" s="31">
        <v>52</v>
      </c>
      <c r="D514" s="106" t="s">
        <v>540</v>
      </c>
      <c r="E514" s="31" t="s">
        <v>9</v>
      </c>
      <c r="F514" s="29"/>
      <c r="G514" s="29"/>
      <c r="H514" s="124"/>
    </row>
    <row r="515" spans="1:8" s="94" customFormat="1" x14ac:dyDescent="0.2">
      <c r="A515" s="31">
        <v>505</v>
      </c>
      <c r="B515" s="95">
        <v>3528</v>
      </c>
      <c r="C515" s="31">
        <v>9</v>
      </c>
      <c r="D515" s="106" t="s">
        <v>541</v>
      </c>
      <c r="E515" s="31" t="s">
        <v>8</v>
      </c>
      <c r="F515" s="29"/>
      <c r="G515" s="29"/>
      <c r="H515" s="124"/>
    </row>
    <row r="516" spans="1:8" s="94" customFormat="1" x14ac:dyDescent="0.2">
      <c r="A516" s="31">
        <v>506</v>
      </c>
      <c r="B516" s="95">
        <v>3555</v>
      </c>
      <c r="C516" s="31">
        <v>15</v>
      </c>
      <c r="D516" s="106" t="s">
        <v>542</v>
      </c>
      <c r="E516" s="31" t="s">
        <v>9</v>
      </c>
      <c r="F516" s="29"/>
      <c r="G516" s="29"/>
      <c r="H516" s="124"/>
    </row>
    <row r="517" spans="1:8" s="94" customFormat="1" x14ac:dyDescent="0.2">
      <c r="A517" s="31">
        <v>507</v>
      </c>
      <c r="B517" s="95">
        <v>3581</v>
      </c>
      <c r="C517" s="31">
        <v>4</v>
      </c>
      <c r="D517" s="106" t="s">
        <v>543</v>
      </c>
      <c r="E517" s="31" t="s">
        <v>9</v>
      </c>
      <c r="F517" s="29"/>
      <c r="G517" s="29"/>
      <c r="H517" s="124"/>
    </row>
    <row r="518" spans="1:8" s="94" customFormat="1" x14ac:dyDescent="0.2">
      <c r="A518" s="31">
        <v>508</v>
      </c>
      <c r="B518" s="95">
        <v>3730</v>
      </c>
      <c r="C518" s="31">
        <v>1</v>
      </c>
      <c r="D518" s="106" t="s">
        <v>544</v>
      </c>
      <c r="E518" s="31" t="s">
        <v>833</v>
      </c>
      <c r="F518" s="29"/>
      <c r="G518" s="29"/>
      <c r="H518" s="124"/>
    </row>
    <row r="519" spans="1:8" s="94" customFormat="1" ht="25.5" x14ac:dyDescent="0.2">
      <c r="A519" s="31">
        <v>509</v>
      </c>
      <c r="B519" s="95">
        <v>3988</v>
      </c>
      <c r="C519" s="31">
        <v>20</v>
      </c>
      <c r="D519" s="106" t="s">
        <v>962</v>
      </c>
      <c r="E519" s="31" t="s">
        <v>9</v>
      </c>
      <c r="F519" s="29"/>
      <c r="G519" s="29"/>
      <c r="H519" s="124"/>
    </row>
    <row r="520" spans="1:8" s="94" customFormat="1" x14ac:dyDescent="0.2">
      <c r="A520" s="31">
        <v>510</v>
      </c>
      <c r="B520" s="95">
        <v>4141</v>
      </c>
      <c r="C520" s="31">
        <v>36</v>
      </c>
      <c r="D520" s="106" t="s">
        <v>546</v>
      </c>
      <c r="E520" s="31" t="s">
        <v>9</v>
      </c>
      <c r="F520" s="29"/>
      <c r="G520" s="29"/>
      <c r="H520" s="124"/>
    </row>
    <row r="521" spans="1:8" s="94" customFormat="1" ht="20.100000000000001" customHeight="1" x14ac:dyDescent="0.2">
      <c r="A521" s="31">
        <v>511</v>
      </c>
      <c r="B521" s="95">
        <v>6580</v>
      </c>
      <c r="C521" s="31">
        <v>2</v>
      </c>
      <c r="D521" s="106" t="s">
        <v>547</v>
      </c>
      <c r="E521" s="31" t="s">
        <v>835</v>
      </c>
      <c r="F521" s="29"/>
      <c r="G521" s="29"/>
      <c r="H521" s="124"/>
    </row>
    <row r="522" spans="1:8" s="94" customFormat="1" x14ac:dyDescent="0.2">
      <c r="A522" s="31">
        <v>512</v>
      </c>
      <c r="B522" s="95">
        <v>6586</v>
      </c>
      <c r="C522" s="31">
        <v>2</v>
      </c>
      <c r="D522" s="106" t="s">
        <v>548</v>
      </c>
      <c r="E522" s="31" t="s">
        <v>8</v>
      </c>
      <c r="F522" s="29"/>
      <c r="G522" s="29"/>
      <c r="H522" s="124"/>
    </row>
    <row r="523" spans="1:8" s="94" customFormat="1" x14ac:dyDescent="0.2">
      <c r="A523" s="31">
        <v>513</v>
      </c>
      <c r="B523" s="95">
        <v>6632</v>
      </c>
      <c r="C523" s="31">
        <v>20</v>
      </c>
      <c r="D523" s="106" t="s">
        <v>963</v>
      </c>
      <c r="E523" s="31" t="s">
        <v>9</v>
      </c>
      <c r="F523" s="29"/>
      <c r="G523" s="29"/>
      <c r="H523" s="124"/>
    </row>
    <row r="524" spans="1:8" s="94" customFormat="1" ht="25.5" x14ac:dyDescent="0.2">
      <c r="A524" s="31">
        <v>514</v>
      </c>
      <c r="B524" s="95">
        <v>6636</v>
      </c>
      <c r="C524" s="31">
        <v>43</v>
      </c>
      <c r="D524" s="106" t="s">
        <v>551</v>
      </c>
      <c r="E524" s="31" t="s">
        <v>9</v>
      </c>
      <c r="F524" s="29"/>
      <c r="G524" s="29"/>
      <c r="H524" s="124"/>
    </row>
    <row r="525" spans="1:8" s="94" customFormat="1" x14ac:dyDescent="0.2">
      <c r="A525" s="31">
        <v>515</v>
      </c>
      <c r="B525" s="95">
        <v>6642</v>
      </c>
      <c r="C525" s="31">
        <v>3</v>
      </c>
      <c r="D525" s="106" t="s">
        <v>553</v>
      </c>
      <c r="E525" s="31" t="s">
        <v>9</v>
      </c>
      <c r="F525" s="29"/>
      <c r="G525" s="29"/>
      <c r="H525" s="124"/>
    </row>
    <row r="526" spans="1:8" s="94" customFormat="1" x14ac:dyDescent="0.2">
      <c r="A526" s="31">
        <v>516</v>
      </c>
      <c r="B526" s="95">
        <v>6645</v>
      </c>
      <c r="C526" s="31">
        <v>24</v>
      </c>
      <c r="D526" s="106" t="s">
        <v>554</v>
      </c>
      <c r="E526" s="31" t="s">
        <v>9</v>
      </c>
      <c r="F526" s="29"/>
      <c r="G526" s="29"/>
      <c r="H526" s="124"/>
    </row>
    <row r="527" spans="1:8" s="94" customFormat="1" x14ac:dyDescent="0.2">
      <c r="A527" s="31">
        <v>517</v>
      </c>
      <c r="B527" s="95">
        <v>6655</v>
      </c>
      <c r="C527" s="31">
        <v>4</v>
      </c>
      <c r="D527" s="106" t="s">
        <v>555</v>
      </c>
      <c r="E527" s="31" t="s">
        <v>9</v>
      </c>
      <c r="F527" s="29"/>
      <c r="G527" s="29"/>
      <c r="H527" s="124"/>
    </row>
    <row r="528" spans="1:8" s="94" customFormat="1" ht="20.100000000000001" customHeight="1" x14ac:dyDescent="0.2">
      <c r="A528" s="31">
        <v>518</v>
      </c>
      <c r="B528" s="95">
        <v>6699</v>
      </c>
      <c r="C528" s="31">
        <v>5</v>
      </c>
      <c r="D528" s="106" t="s">
        <v>556</v>
      </c>
      <c r="E528" s="31" t="s">
        <v>9</v>
      </c>
      <c r="F528" s="29"/>
      <c r="G528" s="29"/>
      <c r="H528" s="124"/>
    </row>
    <row r="529" spans="1:8" s="94" customFormat="1" ht="25.5" x14ac:dyDescent="0.2">
      <c r="A529" s="31">
        <v>519</v>
      </c>
      <c r="B529" s="95">
        <v>6700</v>
      </c>
      <c r="C529" s="31">
        <v>1</v>
      </c>
      <c r="D529" s="106" t="s">
        <v>557</v>
      </c>
      <c r="E529" s="31" t="s">
        <v>9</v>
      </c>
      <c r="F529" s="29"/>
      <c r="G529" s="29"/>
      <c r="H529" s="124"/>
    </row>
    <row r="530" spans="1:8" s="94" customFormat="1" x14ac:dyDescent="0.2">
      <c r="A530" s="31">
        <v>520</v>
      </c>
      <c r="B530" s="95">
        <v>6702</v>
      </c>
      <c r="C530" s="31">
        <v>2</v>
      </c>
      <c r="D530" s="106" t="s">
        <v>558</v>
      </c>
      <c r="E530" s="31" t="s">
        <v>9</v>
      </c>
      <c r="F530" s="29"/>
      <c r="G530" s="29"/>
      <c r="H530" s="124"/>
    </row>
    <row r="531" spans="1:8" s="94" customFormat="1" x14ac:dyDescent="0.2">
      <c r="A531" s="31">
        <v>521</v>
      </c>
      <c r="B531" s="95">
        <v>6705</v>
      </c>
      <c r="C531" s="31">
        <v>81</v>
      </c>
      <c r="D531" s="106" t="s">
        <v>559</v>
      </c>
      <c r="E531" s="31" t="s">
        <v>9</v>
      </c>
      <c r="F531" s="29"/>
      <c r="G531" s="29"/>
      <c r="H531" s="124"/>
    </row>
    <row r="532" spans="1:8" s="94" customFormat="1" x14ac:dyDescent="0.2">
      <c r="A532" s="31">
        <v>522</v>
      </c>
      <c r="B532" s="95">
        <v>6708</v>
      </c>
      <c r="C532" s="31">
        <v>10</v>
      </c>
      <c r="D532" s="106" t="s">
        <v>560</v>
      </c>
      <c r="E532" s="31" t="s">
        <v>9</v>
      </c>
      <c r="F532" s="29"/>
      <c r="G532" s="29"/>
      <c r="H532" s="124"/>
    </row>
    <row r="533" spans="1:8" s="94" customFormat="1" x14ac:dyDescent="0.2">
      <c r="A533" s="31">
        <v>523</v>
      </c>
      <c r="B533" s="95">
        <v>6788</v>
      </c>
      <c r="C533" s="31">
        <v>30</v>
      </c>
      <c r="D533" s="106" t="s">
        <v>566</v>
      </c>
      <c r="E533" s="31" t="s">
        <v>9</v>
      </c>
      <c r="F533" s="29"/>
      <c r="G533" s="29"/>
      <c r="H533" s="124"/>
    </row>
    <row r="534" spans="1:8" s="94" customFormat="1" x14ac:dyDescent="0.2">
      <c r="A534" s="31">
        <v>524</v>
      </c>
      <c r="B534" s="95">
        <v>6795</v>
      </c>
      <c r="C534" s="31">
        <v>15</v>
      </c>
      <c r="D534" s="106" t="s">
        <v>567</v>
      </c>
      <c r="E534" s="31" t="s">
        <v>9</v>
      </c>
      <c r="F534" s="29"/>
      <c r="G534" s="29"/>
      <c r="H534" s="124"/>
    </row>
    <row r="535" spans="1:8" s="94" customFormat="1" x14ac:dyDescent="0.2">
      <c r="A535" s="31">
        <v>525</v>
      </c>
      <c r="B535" s="95">
        <v>6796</v>
      </c>
      <c r="C535" s="31">
        <v>2</v>
      </c>
      <c r="D535" s="106" t="s">
        <v>964</v>
      </c>
      <c r="E535" s="31" t="s">
        <v>9</v>
      </c>
      <c r="F535" s="29"/>
      <c r="G535" s="29"/>
      <c r="H535" s="124"/>
    </row>
    <row r="536" spans="1:8" s="94" customFormat="1" ht="25.5" x14ac:dyDescent="0.2">
      <c r="A536" s="31">
        <v>526</v>
      </c>
      <c r="B536" s="95">
        <v>6884</v>
      </c>
      <c r="C536" s="31">
        <v>38</v>
      </c>
      <c r="D536" s="106" t="s">
        <v>965</v>
      </c>
      <c r="E536" s="31" t="s">
        <v>9</v>
      </c>
      <c r="F536" s="29"/>
      <c r="G536" s="29"/>
      <c r="H536" s="124"/>
    </row>
    <row r="537" spans="1:8" s="94" customFormat="1" ht="25.5" x14ac:dyDescent="0.2">
      <c r="A537" s="31">
        <v>527</v>
      </c>
      <c r="B537" s="95">
        <v>6940</v>
      </c>
      <c r="C537" s="31">
        <v>26</v>
      </c>
      <c r="D537" s="106" t="s">
        <v>966</v>
      </c>
      <c r="E537" s="31" t="s">
        <v>9</v>
      </c>
      <c r="F537" s="29"/>
      <c r="G537" s="29"/>
      <c r="H537" s="124"/>
    </row>
    <row r="538" spans="1:8" s="94" customFormat="1" x14ac:dyDescent="0.2">
      <c r="A538" s="31">
        <v>528</v>
      </c>
      <c r="B538" s="95">
        <v>6946</v>
      </c>
      <c r="C538" s="31">
        <v>40</v>
      </c>
      <c r="D538" s="106" t="s">
        <v>573</v>
      </c>
      <c r="E538" s="31" t="s">
        <v>9</v>
      </c>
      <c r="F538" s="29"/>
      <c r="G538" s="29"/>
      <c r="H538" s="124"/>
    </row>
    <row r="539" spans="1:8" s="94" customFormat="1" x14ac:dyDescent="0.2">
      <c r="A539" s="31">
        <v>529</v>
      </c>
      <c r="B539" s="95">
        <v>6948</v>
      </c>
      <c r="C539" s="31">
        <v>5</v>
      </c>
      <c r="D539" s="106" t="s">
        <v>967</v>
      </c>
      <c r="E539" s="31" t="s">
        <v>9</v>
      </c>
      <c r="F539" s="29"/>
      <c r="G539" s="29"/>
      <c r="H539" s="124"/>
    </row>
    <row r="540" spans="1:8" s="94" customFormat="1" x14ac:dyDescent="0.2">
      <c r="A540" s="31">
        <v>530</v>
      </c>
      <c r="B540" s="95">
        <v>7099</v>
      </c>
      <c r="C540" s="31">
        <v>22</v>
      </c>
      <c r="D540" s="106" t="s">
        <v>580</v>
      </c>
      <c r="E540" s="31" t="s">
        <v>9</v>
      </c>
      <c r="F540" s="29"/>
      <c r="G540" s="29"/>
      <c r="H540" s="124"/>
    </row>
    <row r="541" spans="1:8" s="94" customFormat="1" x14ac:dyDescent="0.2">
      <c r="A541" s="31">
        <v>531</v>
      </c>
      <c r="B541" s="95">
        <v>7104</v>
      </c>
      <c r="C541" s="31">
        <v>15</v>
      </c>
      <c r="D541" s="106" t="s">
        <v>581</v>
      </c>
      <c r="E541" s="31" t="s">
        <v>9</v>
      </c>
      <c r="F541" s="29"/>
      <c r="G541" s="29"/>
      <c r="H541" s="124"/>
    </row>
    <row r="542" spans="1:8" s="94" customFormat="1" ht="25.5" x14ac:dyDescent="0.2">
      <c r="A542" s="31">
        <v>532</v>
      </c>
      <c r="B542" s="95">
        <v>7112</v>
      </c>
      <c r="C542" s="31">
        <v>4</v>
      </c>
      <c r="D542" s="106" t="s">
        <v>968</v>
      </c>
      <c r="E542" s="31" t="s">
        <v>9</v>
      </c>
      <c r="F542" s="29"/>
      <c r="G542" s="29"/>
      <c r="H542" s="124"/>
    </row>
    <row r="543" spans="1:8" s="94" customFormat="1" ht="25.5" x14ac:dyDescent="0.2">
      <c r="A543" s="31">
        <v>533</v>
      </c>
      <c r="B543" s="95">
        <v>7157</v>
      </c>
      <c r="C543" s="31">
        <v>4</v>
      </c>
      <c r="D543" s="106" t="s">
        <v>583</v>
      </c>
      <c r="E543" s="31" t="s">
        <v>9</v>
      </c>
      <c r="F543" s="29"/>
      <c r="G543" s="29"/>
      <c r="H543" s="124"/>
    </row>
    <row r="544" spans="1:8" s="94" customFormat="1" x14ac:dyDescent="0.2">
      <c r="A544" s="31">
        <v>534</v>
      </c>
      <c r="B544" s="95">
        <v>7194</v>
      </c>
      <c r="C544" s="31">
        <v>12</v>
      </c>
      <c r="D544" s="106" t="s">
        <v>586</v>
      </c>
      <c r="E544" s="31" t="s">
        <v>9</v>
      </c>
      <c r="F544" s="29"/>
      <c r="G544" s="29"/>
      <c r="H544" s="124"/>
    </row>
    <row r="545" spans="1:8" s="94" customFormat="1" x14ac:dyDescent="0.2">
      <c r="A545" s="31">
        <v>535</v>
      </c>
      <c r="B545" s="95">
        <v>7200</v>
      </c>
      <c r="C545" s="31">
        <v>12</v>
      </c>
      <c r="D545" s="106" t="s">
        <v>587</v>
      </c>
      <c r="E545" s="31" t="s">
        <v>9</v>
      </c>
      <c r="F545" s="29"/>
      <c r="G545" s="29"/>
      <c r="H545" s="124"/>
    </row>
    <row r="546" spans="1:8" s="94" customFormat="1" x14ac:dyDescent="0.2">
      <c r="A546" s="31">
        <v>536</v>
      </c>
      <c r="B546" s="95">
        <v>7203</v>
      </c>
      <c r="C546" s="31">
        <v>61</v>
      </c>
      <c r="D546" s="106" t="s">
        <v>588</v>
      </c>
      <c r="E546" s="31" t="s">
        <v>9</v>
      </c>
      <c r="F546" s="29"/>
      <c r="G546" s="29"/>
      <c r="H546" s="124"/>
    </row>
    <row r="547" spans="1:8" s="94" customFormat="1" ht="15.95" customHeight="1" x14ac:dyDescent="0.2">
      <c r="A547" s="31">
        <v>537</v>
      </c>
      <c r="B547" s="95">
        <v>7211</v>
      </c>
      <c r="C547" s="31">
        <v>10</v>
      </c>
      <c r="D547" s="106" t="s">
        <v>589</v>
      </c>
      <c r="E547" s="31" t="s">
        <v>9</v>
      </c>
      <c r="F547" s="29"/>
      <c r="G547" s="29"/>
      <c r="H547" s="124"/>
    </row>
    <row r="548" spans="1:8" s="94" customFormat="1" ht="25.5" x14ac:dyDescent="0.2">
      <c r="A548" s="31">
        <v>538</v>
      </c>
      <c r="B548" s="95">
        <v>7214</v>
      </c>
      <c r="C548" s="31">
        <v>35</v>
      </c>
      <c r="D548" s="106" t="s">
        <v>590</v>
      </c>
      <c r="E548" s="31" t="s">
        <v>9</v>
      </c>
      <c r="F548" s="29"/>
      <c r="G548" s="29"/>
      <c r="H548" s="124"/>
    </row>
    <row r="549" spans="1:8" s="94" customFormat="1" x14ac:dyDescent="0.2">
      <c r="A549" s="31">
        <v>539</v>
      </c>
      <c r="B549" s="95">
        <v>7259</v>
      </c>
      <c r="C549" s="31">
        <v>50</v>
      </c>
      <c r="D549" s="106" t="s">
        <v>591</v>
      </c>
      <c r="E549" s="31" t="s">
        <v>9</v>
      </c>
      <c r="F549" s="29"/>
      <c r="G549" s="29"/>
      <c r="H549" s="124"/>
    </row>
    <row r="550" spans="1:8" s="94" customFormat="1" ht="20.100000000000001" customHeight="1" x14ac:dyDescent="0.2">
      <c r="A550" s="31">
        <v>540</v>
      </c>
      <c r="B550" s="95">
        <v>7375</v>
      </c>
      <c r="C550" s="31">
        <v>10</v>
      </c>
      <c r="D550" s="106" t="s">
        <v>592</v>
      </c>
      <c r="E550" s="31" t="s">
        <v>9</v>
      </c>
      <c r="F550" s="29"/>
      <c r="G550" s="29"/>
      <c r="H550" s="124"/>
    </row>
    <row r="551" spans="1:8" s="94" customFormat="1" ht="25.5" x14ac:dyDescent="0.2">
      <c r="A551" s="31">
        <v>541</v>
      </c>
      <c r="B551" s="95">
        <v>7626</v>
      </c>
      <c r="C551" s="31">
        <v>38</v>
      </c>
      <c r="D551" s="106" t="s">
        <v>593</v>
      </c>
      <c r="E551" s="31" t="s">
        <v>9</v>
      </c>
      <c r="F551" s="29"/>
      <c r="G551" s="29"/>
      <c r="H551" s="124"/>
    </row>
    <row r="552" spans="1:8" s="94" customFormat="1" x14ac:dyDescent="0.2">
      <c r="A552" s="31">
        <v>542</v>
      </c>
      <c r="B552" s="95">
        <v>7627</v>
      </c>
      <c r="C552" s="31">
        <v>16</v>
      </c>
      <c r="D552" s="106" t="s">
        <v>594</v>
      </c>
      <c r="E552" s="31" t="s">
        <v>9</v>
      </c>
      <c r="F552" s="29"/>
      <c r="G552" s="29"/>
      <c r="H552" s="124"/>
    </row>
    <row r="553" spans="1:8" s="94" customFormat="1" ht="25.5" x14ac:dyDescent="0.2">
      <c r="A553" s="31">
        <v>543</v>
      </c>
      <c r="B553" s="95">
        <v>7629</v>
      </c>
      <c r="C553" s="31">
        <v>1</v>
      </c>
      <c r="D553" s="106" t="s">
        <v>595</v>
      </c>
      <c r="E553" s="31" t="s">
        <v>9</v>
      </c>
      <c r="F553" s="29"/>
      <c r="G553" s="29"/>
      <c r="H553" s="124"/>
    </row>
    <row r="554" spans="1:8" s="94" customFormat="1" ht="25.5" x14ac:dyDescent="0.2">
      <c r="A554" s="31">
        <v>544</v>
      </c>
      <c r="B554" s="95">
        <v>7631</v>
      </c>
      <c r="C554" s="31">
        <v>2</v>
      </c>
      <c r="D554" s="106" t="s">
        <v>596</v>
      </c>
      <c r="E554" s="31" t="s">
        <v>9</v>
      </c>
      <c r="F554" s="29"/>
      <c r="G554" s="29"/>
      <c r="H554" s="124"/>
    </row>
    <row r="555" spans="1:8" s="94" customFormat="1" ht="25.5" x14ac:dyDescent="0.2">
      <c r="A555" s="31">
        <v>545</v>
      </c>
      <c r="B555" s="95">
        <v>7650</v>
      </c>
      <c r="C555" s="31">
        <v>2</v>
      </c>
      <c r="D555" s="106" t="s">
        <v>969</v>
      </c>
      <c r="E555" s="31" t="s">
        <v>9</v>
      </c>
      <c r="F555" s="29"/>
      <c r="G555" s="29"/>
      <c r="H555" s="124"/>
    </row>
    <row r="556" spans="1:8" s="94" customFormat="1" x14ac:dyDescent="0.2">
      <c r="A556" s="31">
        <v>546</v>
      </c>
      <c r="B556" s="95">
        <v>7690</v>
      </c>
      <c r="C556" s="31">
        <v>10</v>
      </c>
      <c r="D556" s="106" t="s">
        <v>598</v>
      </c>
      <c r="E556" s="31" t="s">
        <v>9</v>
      </c>
      <c r="F556" s="29"/>
      <c r="G556" s="29"/>
      <c r="H556" s="124"/>
    </row>
    <row r="557" spans="1:8" s="94" customFormat="1" ht="25.5" x14ac:dyDescent="0.2">
      <c r="A557" s="31">
        <v>547</v>
      </c>
      <c r="B557" s="95">
        <v>7762</v>
      </c>
      <c r="C557" s="31">
        <v>10</v>
      </c>
      <c r="D557" s="106" t="s">
        <v>970</v>
      </c>
      <c r="E557" s="31" t="s">
        <v>9</v>
      </c>
      <c r="F557" s="29"/>
      <c r="G557" s="29"/>
      <c r="H557" s="124"/>
    </row>
    <row r="558" spans="1:8" s="94" customFormat="1" ht="15.95" customHeight="1" x14ac:dyDescent="0.2">
      <c r="A558" s="31">
        <v>548</v>
      </c>
      <c r="B558" s="95">
        <v>7775</v>
      </c>
      <c r="C558" s="31">
        <v>33</v>
      </c>
      <c r="D558" s="106" t="s">
        <v>601</v>
      </c>
      <c r="E558" s="31" t="s">
        <v>833</v>
      </c>
      <c r="F558" s="29"/>
      <c r="G558" s="29"/>
      <c r="H558" s="124"/>
    </row>
    <row r="559" spans="1:8" s="94" customFormat="1" ht="25.5" x14ac:dyDescent="0.2">
      <c r="A559" s="31">
        <v>549</v>
      </c>
      <c r="B559" s="95">
        <v>7789</v>
      </c>
      <c r="C559" s="31">
        <v>1</v>
      </c>
      <c r="D559" s="106" t="s">
        <v>971</v>
      </c>
      <c r="E559" s="31" t="s">
        <v>8</v>
      </c>
      <c r="F559" s="29"/>
      <c r="G559" s="29"/>
      <c r="H559" s="124"/>
    </row>
    <row r="560" spans="1:8" s="94" customFormat="1" ht="25.5" x14ac:dyDescent="0.2">
      <c r="A560" s="31">
        <v>550</v>
      </c>
      <c r="B560" s="95">
        <v>7791</v>
      </c>
      <c r="C560" s="31">
        <v>3</v>
      </c>
      <c r="D560" s="106" t="s">
        <v>972</v>
      </c>
      <c r="E560" s="31" t="s">
        <v>8</v>
      </c>
      <c r="F560" s="29"/>
      <c r="G560" s="29"/>
      <c r="H560" s="124"/>
    </row>
    <row r="561" spans="1:8" s="94" customFormat="1" x14ac:dyDescent="0.2">
      <c r="A561" s="31">
        <v>551</v>
      </c>
      <c r="B561" s="95">
        <v>7797</v>
      </c>
      <c r="C561" s="31">
        <v>3</v>
      </c>
      <c r="D561" s="106" t="s">
        <v>973</v>
      </c>
      <c r="E561" s="31" t="s">
        <v>8</v>
      </c>
      <c r="F561" s="29"/>
      <c r="G561" s="29"/>
      <c r="H561" s="124"/>
    </row>
    <row r="562" spans="1:8" s="19" customFormat="1" ht="25.5" x14ac:dyDescent="0.2">
      <c r="A562" s="31">
        <v>552</v>
      </c>
      <c r="B562" s="74">
        <v>7808</v>
      </c>
      <c r="C562" s="32">
        <v>210</v>
      </c>
      <c r="D562" s="107" t="s">
        <v>974</v>
      </c>
      <c r="E562" s="32" t="s">
        <v>8</v>
      </c>
      <c r="F562" s="29"/>
      <c r="G562" s="76"/>
      <c r="H562" s="123"/>
    </row>
    <row r="563" spans="1:8" s="19" customFormat="1" ht="25.5" x14ac:dyDescent="0.2">
      <c r="A563" s="31">
        <v>553</v>
      </c>
      <c r="B563" s="74">
        <v>7810</v>
      </c>
      <c r="C563" s="32">
        <v>7</v>
      </c>
      <c r="D563" s="107" t="s">
        <v>975</v>
      </c>
      <c r="E563" s="32" t="s">
        <v>8</v>
      </c>
      <c r="F563" s="29"/>
      <c r="G563" s="76"/>
      <c r="H563" s="123"/>
    </row>
    <row r="564" spans="1:8" s="19" customFormat="1" ht="25.5" x14ac:dyDescent="0.2">
      <c r="A564" s="31">
        <v>554</v>
      </c>
      <c r="B564" s="74">
        <v>7811</v>
      </c>
      <c r="C564" s="32">
        <v>7</v>
      </c>
      <c r="D564" s="107" t="s">
        <v>976</v>
      </c>
      <c r="E564" s="32" t="s">
        <v>8</v>
      </c>
      <c r="F564" s="29"/>
      <c r="G564" s="76"/>
      <c r="H564" s="123"/>
    </row>
    <row r="565" spans="1:8" s="19" customFormat="1" ht="25.5" x14ac:dyDescent="0.2">
      <c r="A565" s="31">
        <v>555</v>
      </c>
      <c r="B565" s="95">
        <v>7812</v>
      </c>
      <c r="C565" s="31">
        <v>7</v>
      </c>
      <c r="D565" s="106" t="s">
        <v>977</v>
      </c>
      <c r="E565" s="31" t="s">
        <v>8</v>
      </c>
      <c r="F565" s="29"/>
      <c r="G565" s="29"/>
      <c r="H565" s="123"/>
    </row>
    <row r="566" spans="1:8" s="19" customFormat="1" ht="25.5" x14ac:dyDescent="0.2">
      <c r="A566" s="31">
        <v>556</v>
      </c>
      <c r="B566" s="95">
        <v>7813</v>
      </c>
      <c r="C566" s="31">
        <v>7</v>
      </c>
      <c r="D566" s="106" t="s">
        <v>978</v>
      </c>
      <c r="E566" s="31" t="s">
        <v>8</v>
      </c>
      <c r="F566" s="29"/>
      <c r="G566" s="29"/>
      <c r="H566" s="123"/>
    </row>
    <row r="567" spans="1:8" s="19" customFormat="1" ht="25.5" x14ac:dyDescent="0.2">
      <c r="A567" s="31">
        <v>557</v>
      </c>
      <c r="B567" s="95">
        <v>7814</v>
      </c>
      <c r="C567" s="31">
        <v>5</v>
      </c>
      <c r="D567" s="106" t="s">
        <v>979</v>
      </c>
      <c r="E567" s="31" t="s">
        <v>8</v>
      </c>
      <c r="F567" s="29"/>
      <c r="G567" s="29"/>
      <c r="H567" s="123"/>
    </row>
    <row r="568" spans="1:8" s="19" customFormat="1" ht="25.5" x14ac:dyDescent="0.2">
      <c r="A568" s="31">
        <v>558</v>
      </c>
      <c r="B568" s="95">
        <v>7820</v>
      </c>
      <c r="C568" s="31">
        <v>13</v>
      </c>
      <c r="D568" s="106" t="s">
        <v>616</v>
      </c>
      <c r="E568" s="31" t="s">
        <v>8</v>
      </c>
      <c r="F568" s="29"/>
      <c r="G568" s="29"/>
      <c r="H568" s="123"/>
    </row>
    <row r="569" spans="1:8" s="19" customFormat="1" ht="25.5" x14ac:dyDescent="0.2">
      <c r="A569" s="31">
        <v>559</v>
      </c>
      <c r="B569" s="95">
        <v>7824</v>
      </c>
      <c r="C569" s="31">
        <v>1</v>
      </c>
      <c r="D569" s="106" t="s">
        <v>980</v>
      </c>
      <c r="E569" s="31" t="s">
        <v>8</v>
      </c>
      <c r="F569" s="29"/>
      <c r="G569" s="29"/>
      <c r="H569" s="123"/>
    </row>
    <row r="570" spans="1:8" s="19" customFormat="1" ht="25.5" x14ac:dyDescent="0.2">
      <c r="A570" s="31">
        <v>560</v>
      </c>
      <c r="B570" s="95">
        <v>7830</v>
      </c>
      <c r="C570" s="31">
        <v>1</v>
      </c>
      <c r="D570" s="106" t="s">
        <v>981</v>
      </c>
      <c r="E570" s="31" t="s">
        <v>8</v>
      </c>
      <c r="F570" s="29"/>
      <c r="G570" s="29"/>
      <c r="H570" s="123"/>
    </row>
    <row r="571" spans="1:8" s="19" customFormat="1" x14ac:dyDescent="0.2">
      <c r="A571" s="31">
        <v>561</v>
      </c>
      <c r="B571" s="95">
        <v>7839</v>
      </c>
      <c r="C571" s="31">
        <v>9</v>
      </c>
      <c r="D571" s="106" t="s">
        <v>982</v>
      </c>
      <c r="E571" s="31" t="s">
        <v>8</v>
      </c>
      <c r="F571" s="29"/>
      <c r="G571" s="29"/>
      <c r="H571" s="123"/>
    </row>
    <row r="572" spans="1:8" s="19" customFormat="1" x14ac:dyDescent="0.2">
      <c r="A572" s="31">
        <v>562</v>
      </c>
      <c r="B572" s="95">
        <v>7840</v>
      </c>
      <c r="C572" s="31">
        <v>25</v>
      </c>
      <c r="D572" s="106" t="s">
        <v>983</v>
      </c>
      <c r="E572" s="31" t="s">
        <v>8</v>
      </c>
      <c r="F572" s="29"/>
      <c r="G572" s="29"/>
      <c r="H572" s="123"/>
    </row>
    <row r="573" spans="1:8" s="19" customFormat="1" x14ac:dyDescent="0.2">
      <c r="A573" s="31">
        <v>563</v>
      </c>
      <c r="B573" s="95">
        <v>7841</v>
      </c>
      <c r="C573" s="31">
        <v>27</v>
      </c>
      <c r="D573" s="106" t="s">
        <v>984</v>
      </c>
      <c r="E573" s="31" t="s">
        <v>8</v>
      </c>
      <c r="F573" s="29"/>
      <c r="G573" s="29"/>
      <c r="H573" s="123"/>
    </row>
    <row r="574" spans="1:8" s="19" customFormat="1" x14ac:dyDescent="0.2">
      <c r="A574" s="31">
        <v>564</v>
      </c>
      <c r="B574" s="95">
        <v>7842</v>
      </c>
      <c r="C574" s="31">
        <v>6</v>
      </c>
      <c r="D574" s="106" t="s">
        <v>985</v>
      </c>
      <c r="E574" s="31" t="s">
        <v>8</v>
      </c>
      <c r="F574" s="29"/>
      <c r="G574" s="29"/>
      <c r="H574" s="123"/>
    </row>
    <row r="575" spans="1:8" s="19" customFormat="1" ht="25.5" x14ac:dyDescent="0.2">
      <c r="A575" s="31">
        <v>565</v>
      </c>
      <c r="B575" s="95">
        <v>7874</v>
      </c>
      <c r="C575" s="31">
        <v>2</v>
      </c>
      <c r="D575" s="106" t="s">
        <v>625</v>
      </c>
      <c r="E575" s="31" t="s">
        <v>8</v>
      </c>
      <c r="F575" s="29"/>
      <c r="G575" s="29"/>
      <c r="H575" s="123"/>
    </row>
    <row r="576" spans="1:8" s="19" customFormat="1" ht="25.5" x14ac:dyDescent="0.2">
      <c r="A576" s="31">
        <v>566</v>
      </c>
      <c r="B576" s="95">
        <v>7887</v>
      </c>
      <c r="C576" s="31">
        <v>4</v>
      </c>
      <c r="D576" s="106" t="s">
        <v>986</v>
      </c>
      <c r="E576" s="31" t="s">
        <v>8</v>
      </c>
      <c r="F576" s="29"/>
      <c r="G576" s="29"/>
      <c r="H576" s="123"/>
    </row>
    <row r="577" spans="1:8" s="19" customFormat="1" ht="25.5" x14ac:dyDescent="0.2">
      <c r="A577" s="31">
        <v>567</v>
      </c>
      <c r="B577" s="95">
        <v>7890</v>
      </c>
      <c r="C577" s="31">
        <v>24</v>
      </c>
      <c r="D577" s="106" t="s">
        <v>987</v>
      </c>
      <c r="E577" s="31" t="s">
        <v>8</v>
      </c>
      <c r="F577" s="29"/>
      <c r="G577" s="29"/>
      <c r="H577" s="123"/>
    </row>
    <row r="578" spans="1:8" s="19" customFormat="1" ht="25.5" x14ac:dyDescent="0.2">
      <c r="A578" s="31">
        <v>568</v>
      </c>
      <c r="B578" s="95">
        <v>7891</v>
      </c>
      <c r="C578" s="31">
        <v>24</v>
      </c>
      <c r="D578" s="106" t="s">
        <v>988</v>
      </c>
      <c r="E578" s="31" t="s">
        <v>8</v>
      </c>
      <c r="F578" s="29"/>
      <c r="G578" s="29"/>
      <c r="H578" s="123"/>
    </row>
    <row r="579" spans="1:8" s="19" customFormat="1" ht="25.5" x14ac:dyDescent="0.2">
      <c r="A579" s="31">
        <v>569</v>
      </c>
      <c r="B579" s="95">
        <v>7892</v>
      </c>
      <c r="C579" s="31">
        <v>24</v>
      </c>
      <c r="D579" s="106" t="s">
        <v>989</v>
      </c>
      <c r="E579" s="31" t="s">
        <v>8</v>
      </c>
      <c r="F579" s="29"/>
      <c r="G579" s="29"/>
      <c r="H579" s="123"/>
    </row>
    <row r="580" spans="1:8" s="19" customFormat="1" ht="25.5" x14ac:dyDescent="0.2">
      <c r="A580" s="31">
        <v>570</v>
      </c>
      <c r="B580" s="95">
        <v>7893</v>
      </c>
      <c r="C580" s="31">
        <v>29</v>
      </c>
      <c r="D580" s="106" t="s">
        <v>990</v>
      </c>
      <c r="E580" s="31" t="s">
        <v>8</v>
      </c>
      <c r="F580" s="29"/>
      <c r="G580" s="29"/>
      <c r="H580" s="123"/>
    </row>
    <row r="581" spans="1:8" s="19" customFormat="1" ht="25.5" x14ac:dyDescent="0.2">
      <c r="A581" s="31">
        <v>571</v>
      </c>
      <c r="B581" s="95">
        <v>7896</v>
      </c>
      <c r="C581" s="31">
        <v>5</v>
      </c>
      <c r="D581" s="106" t="s">
        <v>991</v>
      </c>
      <c r="E581" s="31" t="s">
        <v>8</v>
      </c>
      <c r="F581" s="29"/>
      <c r="G581" s="29"/>
      <c r="H581" s="123"/>
    </row>
    <row r="582" spans="1:8" s="19" customFormat="1" ht="25.5" x14ac:dyDescent="0.2">
      <c r="A582" s="31">
        <v>572</v>
      </c>
      <c r="B582" s="95">
        <v>7904</v>
      </c>
      <c r="C582" s="31">
        <v>20</v>
      </c>
      <c r="D582" s="106" t="s">
        <v>992</v>
      </c>
      <c r="E582" s="31" t="s">
        <v>8</v>
      </c>
      <c r="F582" s="29"/>
      <c r="G582" s="29"/>
      <c r="H582" s="123"/>
    </row>
    <row r="583" spans="1:8" s="19" customFormat="1" ht="38.25" x14ac:dyDescent="0.2">
      <c r="A583" s="31">
        <v>573</v>
      </c>
      <c r="B583" s="95">
        <v>7908</v>
      </c>
      <c r="C583" s="31">
        <v>42</v>
      </c>
      <c r="D583" s="106" t="s">
        <v>993</v>
      </c>
      <c r="E583" s="31" t="s">
        <v>8</v>
      </c>
      <c r="F583" s="29"/>
      <c r="G583" s="29"/>
      <c r="H583" s="123"/>
    </row>
    <row r="584" spans="1:8" s="19" customFormat="1" ht="38.25" x14ac:dyDescent="0.2">
      <c r="A584" s="31">
        <v>574</v>
      </c>
      <c r="B584" s="95">
        <v>7909</v>
      </c>
      <c r="C584" s="31">
        <v>28</v>
      </c>
      <c r="D584" s="106" t="s">
        <v>994</v>
      </c>
      <c r="E584" s="31" t="s">
        <v>8</v>
      </c>
      <c r="F584" s="29"/>
      <c r="G584" s="29"/>
      <c r="H584" s="123"/>
    </row>
    <row r="585" spans="1:8" s="19" customFormat="1" ht="38.25" x14ac:dyDescent="0.2">
      <c r="A585" s="31">
        <v>575</v>
      </c>
      <c r="B585" s="95">
        <v>7910</v>
      </c>
      <c r="C585" s="31">
        <v>38</v>
      </c>
      <c r="D585" s="106" t="s">
        <v>995</v>
      </c>
      <c r="E585" s="31" t="s">
        <v>8</v>
      </c>
      <c r="F585" s="29"/>
      <c r="G585" s="29"/>
      <c r="H585" s="123"/>
    </row>
    <row r="586" spans="1:8" s="19" customFormat="1" x14ac:dyDescent="0.2">
      <c r="A586" s="31">
        <v>576</v>
      </c>
      <c r="B586" s="95">
        <v>7911</v>
      </c>
      <c r="C586" s="31">
        <v>2</v>
      </c>
      <c r="D586" s="106" t="s">
        <v>996</v>
      </c>
      <c r="E586" s="31" t="s">
        <v>8</v>
      </c>
      <c r="F586" s="29"/>
      <c r="G586" s="29"/>
      <c r="H586" s="123"/>
    </row>
    <row r="587" spans="1:8" s="19" customFormat="1" x14ac:dyDescent="0.2">
      <c r="A587" s="31">
        <v>577</v>
      </c>
      <c r="B587" s="95">
        <v>7912</v>
      </c>
      <c r="C587" s="31">
        <v>2</v>
      </c>
      <c r="D587" s="106" t="s">
        <v>997</v>
      </c>
      <c r="E587" s="31" t="s">
        <v>8</v>
      </c>
      <c r="F587" s="29"/>
      <c r="G587" s="29"/>
      <c r="H587" s="123"/>
    </row>
    <row r="588" spans="1:8" s="19" customFormat="1" x14ac:dyDescent="0.2">
      <c r="A588" s="31">
        <v>578</v>
      </c>
      <c r="B588" s="95">
        <v>7981</v>
      </c>
      <c r="C588" s="31">
        <v>11</v>
      </c>
      <c r="D588" s="106" t="s">
        <v>998</v>
      </c>
      <c r="E588" s="31" t="s">
        <v>7</v>
      </c>
      <c r="F588" s="29"/>
      <c r="G588" s="29"/>
      <c r="H588" s="123"/>
    </row>
    <row r="589" spans="1:8" s="19" customFormat="1" x14ac:dyDescent="0.2">
      <c r="A589" s="31">
        <v>579</v>
      </c>
      <c r="B589" s="95">
        <v>7998</v>
      </c>
      <c r="C589" s="31">
        <v>81</v>
      </c>
      <c r="D589" s="106" t="s">
        <v>999</v>
      </c>
      <c r="E589" s="31" t="s">
        <v>7</v>
      </c>
      <c r="F589" s="29"/>
      <c r="G589" s="29"/>
      <c r="H589" s="123"/>
    </row>
    <row r="590" spans="1:8" s="19" customFormat="1" x14ac:dyDescent="0.2">
      <c r="A590" s="31">
        <v>580</v>
      </c>
      <c r="B590" s="95">
        <v>8007</v>
      </c>
      <c r="C590" s="31">
        <v>4</v>
      </c>
      <c r="D590" s="106" t="s">
        <v>649</v>
      </c>
      <c r="E590" s="31" t="s">
        <v>7</v>
      </c>
      <c r="F590" s="29"/>
      <c r="G590" s="29"/>
      <c r="H590" s="123"/>
    </row>
    <row r="591" spans="1:8" s="19" customFormat="1" ht="25.5" x14ac:dyDescent="0.2">
      <c r="A591" s="31">
        <v>581</v>
      </c>
      <c r="B591" s="95">
        <v>8021</v>
      </c>
      <c r="C591" s="31">
        <v>125</v>
      </c>
      <c r="D591" s="106" t="s">
        <v>1051</v>
      </c>
      <c r="E591" s="31" t="s">
        <v>9</v>
      </c>
      <c r="F591" s="29"/>
      <c r="G591" s="29"/>
      <c r="H591" s="123"/>
    </row>
    <row r="592" spans="1:8" s="19" customFormat="1" ht="25.5" x14ac:dyDescent="0.2">
      <c r="A592" s="31">
        <v>582</v>
      </c>
      <c r="B592" s="95">
        <v>8041</v>
      </c>
      <c r="C592" s="31">
        <v>21</v>
      </c>
      <c r="D592" s="106" t="s">
        <v>1052</v>
      </c>
      <c r="E592" s="31" t="s">
        <v>9</v>
      </c>
      <c r="F592" s="29"/>
      <c r="G592" s="29"/>
      <c r="H592" s="123"/>
    </row>
    <row r="593" spans="1:8" s="19" customFormat="1" ht="25.5" x14ac:dyDescent="0.2">
      <c r="A593" s="31">
        <v>583</v>
      </c>
      <c r="B593" s="95">
        <v>8042</v>
      </c>
      <c r="C593" s="31">
        <v>50</v>
      </c>
      <c r="D593" s="106" t="s">
        <v>653</v>
      </c>
      <c r="E593" s="31" t="s">
        <v>9</v>
      </c>
      <c r="F593" s="29"/>
      <c r="G593" s="29"/>
      <c r="H593" s="123"/>
    </row>
    <row r="594" spans="1:8" s="19" customFormat="1" ht="25.5" x14ac:dyDescent="0.2">
      <c r="A594" s="31">
        <v>584</v>
      </c>
      <c r="B594" s="95">
        <v>8043</v>
      </c>
      <c r="C594" s="31">
        <v>50</v>
      </c>
      <c r="D594" s="106" t="s">
        <v>654</v>
      </c>
      <c r="E594" s="31" t="s">
        <v>9</v>
      </c>
      <c r="F594" s="29"/>
      <c r="G594" s="29"/>
      <c r="H594" s="123"/>
    </row>
    <row r="595" spans="1:8" s="19" customFormat="1" x14ac:dyDescent="0.2">
      <c r="A595" s="31">
        <v>585</v>
      </c>
      <c r="B595" s="95">
        <v>8062</v>
      </c>
      <c r="C595" s="31">
        <v>6</v>
      </c>
      <c r="D595" s="106" t="s">
        <v>1003</v>
      </c>
      <c r="E595" s="31" t="s">
        <v>9</v>
      </c>
      <c r="F595" s="29"/>
      <c r="G595" s="29"/>
      <c r="H595" s="123"/>
    </row>
    <row r="596" spans="1:8" s="19" customFormat="1" x14ac:dyDescent="0.2">
      <c r="A596" s="31">
        <v>586</v>
      </c>
      <c r="B596" s="95">
        <v>8078</v>
      </c>
      <c r="C596" s="31">
        <v>6</v>
      </c>
      <c r="D596" s="106" t="s">
        <v>1002</v>
      </c>
      <c r="E596" s="31" t="s">
        <v>9</v>
      </c>
      <c r="F596" s="29"/>
      <c r="G596" s="29"/>
      <c r="H596" s="123"/>
    </row>
    <row r="597" spans="1:8" s="19" customFormat="1" x14ac:dyDescent="0.2">
      <c r="A597" s="31">
        <v>587</v>
      </c>
      <c r="B597" s="95">
        <v>8079</v>
      </c>
      <c r="C597" s="31">
        <v>6</v>
      </c>
      <c r="D597" s="106" t="s">
        <v>1001</v>
      </c>
      <c r="E597" s="31" t="s">
        <v>9</v>
      </c>
      <c r="F597" s="29"/>
      <c r="G597" s="29"/>
      <c r="H597" s="123"/>
    </row>
    <row r="598" spans="1:8" s="19" customFormat="1" x14ac:dyDescent="0.2">
      <c r="A598" s="31">
        <v>588</v>
      </c>
      <c r="B598" s="95">
        <v>8080</v>
      </c>
      <c r="C598" s="31">
        <v>6</v>
      </c>
      <c r="D598" s="106" t="s">
        <v>1000</v>
      </c>
      <c r="E598" s="31" t="s">
        <v>9</v>
      </c>
      <c r="F598" s="29"/>
      <c r="G598" s="29"/>
      <c r="H598" s="123"/>
    </row>
    <row r="599" spans="1:8" s="19" customFormat="1" ht="25.5" x14ac:dyDescent="0.2">
      <c r="A599" s="31">
        <v>589</v>
      </c>
      <c r="B599" s="95">
        <v>8084</v>
      </c>
      <c r="C599" s="31">
        <v>15</v>
      </c>
      <c r="D599" s="106" t="s">
        <v>1053</v>
      </c>
      <c r="E599" s="31" t="s">
        <v>9</v>
      </c>
      <c r="F599" s="29"/>
      <c r="G599" s="29"/>
      <c r="H599" s="123"/>
    </row>
    <row r="600" spans="1:8" s="19" customFormat="1" x14ac:dyDescent="0.2">
      <c r="A600" s="31">
        <v>590</v>
      </c>
      <c r="B600" s="95">
        <v>8086</v>
      </c>
      <c r="C600" s="31">
        <v>50</v>
      </c>
      <c r="D600" s="106" t="s">
        <v>1004</v>
      </c>
      <c r="E600" s="31" t="s">
        <v>9</v>
      </c>
      <c r="F600" s="29"/>
      <c r="G600" s="29"/>
      <c r="H600" s="123"/>
    </row>
    <row r="601" spans="1:8" s="19" customFormat="1" x14ac:dyDescent="0.2">
      <c r="A601" s="31">
        <v>591</v>
      </c>
      <c r="B601" s="95">
        <v>8087</v>
      </c>
      <c r="C601" s="31">
        <v>50</v>
      </c>
      <c r="D601" s="106" t="s">
        <v>1005</v>
      </c>
      <c r="E601" s="31" t="s">
        <v>9</v>
      </c>
      <c r="F601" s="29"/>
      <c r="G601" s="29"/>
      <c r="H601" s="123"/>
    </row>
    <row r="602" spans="1:8" s="19" customFormat="1" x14ac:dyDescent="0.2">
      <c r="A602" s="31">
        <v>592</v>
      </c>
      <c r="B602" s="95">
        <v>8088</v>
      </c>
      <c r="C602" s="31">
        <v>50</v>
      </c>
      <c r="D602" s="106" t="s">
        <v>1006</v>
      </c>
      <c r="E602" s="31" t="s">
        <v>9</v>
      </c>
      <c r="F602" s="29"/>
      <c r="G602" s="29"/>
      <c r="H602" s="123"/>
    </row>
    <row r="603" spans="1:8" s="19" customFormat="1" x14ac:dyDescent="0.2">
      <c r="A603" s="31">
        <v>593</v>
      </c>
      <c r="B603" s="95">
        <v>8089</v>
      </c>
      <c r="C603" s="31">
        <v>50</v>
      </c>
      <c r="D603" s="106" t="s">
        <v>1007</v>
      </c>
      <c r="E603" s="31" t="s">
        <v>9</v>
      </c>
      <c r="F603" s="29"/>
      <c r="G603" s="29"/>
      <c r="H603" s="123"/>
    </row>
    <row r="604" spans="1:8" s="19" customFormat="1" x14ac:dyDescent="0.2">
      <c r="A604" s="31">
        <v>594</v>
      </c>
      <c r="B604" s="95">
        <v>8091</v>
      </c>
      <c r="C604" s="31">
        <v>6</v>
      </c>
      <c r="D604" s="106" t="s">
        <v>1008</v>
      </c>
      <c r="E604" s="31" t="s">
        <v>9</v>
      </c>
      <c r="F604" s="29"/>
      <c r="G604" s="29"/>
      <c r="H604" s="123"/>
    </row>
    <row r="605" spans="1:8" s="19" customFormat="1" ht="25.5" x14ac:dyDescent="0.2">
      <c r="A605" s="31">
        <v>595</v>
      </c>
      <c r="B605" s="95">
        <v>8092</v>
      </c>
      <c r="C605" s="31">
        <v>20</v>
      </c>
      <c r="D605" s="106" t="s">
        <v>1009</v>
      </c>
      <c r="E605" s="31" t="s">
        <v>9</v>
      </c>
      <c r="F605" s="29"/>
      <c r="G605" s="29"/>
      <c r="H605" s="123"/>
    </row>
    <row r="606" spans="1:8" s="19" customFormat="1" x14ac:dyDescent="0.2">
      <c r="A606" s="31">
        <v>596</v>
      </c>
      <c r="B606" s="95">
        <v>8096</v>
      </c>
      <c r="C606" s="31">
        <v>100</v>
      </c>
      <c r="D606" s="106" t="s">
        <v>1010</v>
      </c>
      <c r="E606" s="31" t="s">
        <v>9</v>
      </c>
      <c r="F606" s="29"/>
      <c r="G606" s="29"/>
      <c r="H606" s="123"/>
    </row>
    <row r="607" spans="1:8" s="19" customFormat="1" x14ac:dyDescent="0.2">
      <c r="A607" s="31">
        <v>597</v>
      </c>
      <c r="B607" s="95">
        <v>8097</v>
      </c>
      <c r="C607" s="31">
        <v>310</v>
      </c>
      <c r="D607" s="106" t="s">
        <v>1011</v>
      </c>
      <c r="E607" s="31" t="s">
        <v>9</v>
      </c>
      <c r="F607" s="29"/>
      <c r="G607" s="29"/>
      <c r="H607" s="123"/>
    </row>
    <row r="608" spans="1:8" s="19" customFormat="1" x14ac:dyDescent="0.2">
      <c r="A608" s="31">
        <v>598</v>
      </c>
      <c r="B608" s="95">
        <v>8103</v>
      </c>
      <c r="C608" s="31">
        <v>10</v>
      </c>
      <c r="D608" s="106" t="s">
        <v>1012</v>
      </c>
      <c r="E608" s="31" t="s">
        <v>9</v>
      </c>
      <c r="F608" s="29"/>
      <c r="G608" s="29"/>
      <c r="H608" s="123"/>
    </row>
    <row r="609" spans="1:8" s="19" customFormat="1" x14ac:dyDescent="0.2">
      <c r="A609" s="31">
        <v>599</v>
      </c>
      <c r="B609" s="95">
        <v>8105</v>
      </c>
      <c r="C609" s="31">
        <v>105</v>
      </c>
      <c r="D609" s="106" t="s">
        <v>1013</v>
      </c>
      <c r="E609" s="31" t="s">
        <v>9</v>
      </c>
      <c r="F609" s="29"/>
      <c r="G609" s="29"/>
      <c r="H609" s="123"/>
    </row>
    <row r="610" spans="1:8" s="19" customFormat="1" x14ac:dyDescent="0.2">
      <c r="A610" s="31">
        <v>600</v>
      </c>
      <c r="B610" s="95">
        <v>8106</v>
      </c>
      <c r="C610" s="31">
        <v>5</v>
      </c>
      <c r="D610" s="106" t="s">
        <v>1014</v>
      </c>
      <c r="E610" s="31" t="s">
        <v>9</v>
      </c>
      <c r="F610" s="29"/>
      <c r="G610" s="29"/>
      <c r="H610" s="123"/>
    </row>
    <row r="611" spans="1:8" s="19" customFormat="1" x14ac:dyDescent="0.2">
      <c r="A611" s="31">
        <v>601</v>
      </c>
      <c r="B611" s="95">
        <v>8107</v>
      </c>
      <c r="C611" s="31">
        <v>5</v>
      </c>
      <c r="D611" s="106" t="s">
        <v>1015</v>
      </c>
      <c r="E611" s="31" t="s">
        <v>9</v>
      </c>
      <c r="F611" s="29"/>
      <c r="G611" s="29"/>
      <c r="H611" s="123"/>
    </row>
    <row r="612" spans="1:8" s="19" customFormat="1" x14ac:dyDescent="0.2">
      <c r="A612" s="31">
        <v>602</v>
      </c>
      <c r="B612" s="95">
        <v>8128</v>
      </c>
      <c r="C612" s="31">
        <v>79</v>
      </c>
      <c r="D612" s="106" t="s">
        <v>683</v>
      </c>
      <c r="E612" s="31" t="s">
        <v>9</v>
      </c>
      <c r="F612" s="29"/>
      <c r="G612" s="29"/>
      <c r="H612" s="123"/>
    </row>
    <row r="613" spans="1:8" s="19" customFormat="1" ht="38.25" x14ac:dyDescent="0.2">
      <c r="A613" s="31">
        <v>603</v>
      </c>
      <c r="B613" s="95">
        <v>8154</v>
      </c>
      <c r="C613" s="31">
        <v>300</v>
      </c>
      <c r="D613" s="106" t="s">
        <v>687</v>
      </c>
      <c r="E613" s="31" t="s">
        <v>9</v>
      </c>
      <c r="F613" s="29"/>
      <c r="G613" s="29"/>
      <c r="H613" s="123"/>
    </row>
    <row r="614" spans="1:8" s="19" customFormat="1" x14ac:dyDescent="0.2">
      <c r="A614" s="31">
        <v>604</v>
      </c>
      <c r="B614" s="95">
        <v>8160</v>
      </c>
      <c r="C614" s="31">
        <v>150</v>
      </c>
      <c r="D614" s="106" t="s">
        <v>1016</v>
      </c>
      <c r="E614" s="31" t="s">
        <v>9</v>
      </c>
      <c r="F614" s="29"/>
      <c r="G614" s="29"/>
      <c r="H614" s="123"/>
    </row>
    <row r="615" spans="1:8" s="19" customFormat="1" ht="25.5" x14ac:dyDescent="0.2">
      <c r="A615" s="31">
        <v>605</v>
      </c>
      <c r="B615" s="95">
        <v>8161</v>
      </c>
      <c r="C615" s="31">
        <v>3</v>
      </c>
      <c r="D615" s="106" t="s">
        <v>1017</v>
      </c>
      <c r="E615" s="31" t="s">
        <v>9</v>
      </c>
      <c r="F615" s="29"/>
      <c r="G615" s="29"/>
      <c r="H615" s="123"/>
    </row>
    <row r="616" spans="1:8" s="19" customFormat="1" ht="25.5" x14ac:dyDescent="0.2">
      <c r="A616" s="31">
        <v>606</v>
      </c>
      <c r="B616" s="95">
        <v>8174</v>
      </c>
      <c r="C616" s="31">
        <v>8</v>
      </c>
      <c r="D616" s="106" t="s">
        <v>690</v>
      </c>
      <c r="E616" s="31" t="s">
        <v>9</v>
      </c>
      <c r="F616" s="29"/>
      <c r="G616" s="29"/>
      <c r="H616" s="123"/>
    </row>
    <row r="617" spans="1:8" s="19" customFormat="1" x14ac:dyDescent="0.2">
      <c r="A617" s="31">
        <v>607</v>
      </c>
      <c r="B617" s="95">
        <v>8183</v>
      </c>
      <c r="C617" s="31">
        <v>16</v>
      </c>
      <c r="D617" s="106" t="s">
        <v>1018</v>
      </c>
      <c r="E617" s="31" t="s">
        <v>9</v>
      </c>
      <c r="F617" s="29"/>
      <c r="G617" s="29"/>
      <c r="H617" s="123"/>
    </row>
    <row r="618" spans="1:8" s="19" customFormat="1" x14ac:dyDescent="0.2">
      <c r="A618" s="31">
        <v>608</v>
      </c>
      <c r="B618" s="95">
        <v>8189</v>
      </c>
      <c r="C618" s="31">
        <v>60</v>
      </c>
      <c r="D618" s="106" t="s">
        <v>693</v>
      </c>
      <c r="E618" s="31" t="s">
        <v>9</v>
      </c>
      <c r="F618" s="29"/>
      <c r="G618" s="29"/>
      <c r="H618" s="123"/>
    </row>
    <row r="619" spans="1:8" s="19" customFormat="1" x14ac:dyDescent="0.2">
      <c r="A619" s="31">
        <v>609</v>
      </c>
      <c r="B619" s="95">
        <v>8198</v>
      </c>
      <c r="C619" s="31">
        <v>10</v>
      </c>
      <c r="D619" s="106" t="s">
        <v>1019</v>
      </c>
      <c r="E619" s="31" t="s">
        <v>9</v>
      </c>
      <c r="F619" s="29"/>
      <c r="G619" s="29"/>
      <c r="H619" s="123"/>
    </row>
    <row r="620" spans="1:8" s="19" customFormat="1" x14ac:dyDescent="0.2">
      <c r="A620" s="31">
        <v>610</v>
      </c>
      <c r="B620" s="95">
        <v>8199</v>
      </c>
      <c r="C620" s="31">
        <v>8</v>
      </c>
      <c r="D620" s="106" t="s">
        <v>1020</v>
      </c>
      <c r="E620" s="31" t="s">
        <v>9</v>
      </c>
      <c r="F620" s="29"/>
      <c r="G620" s="29"/>
      <c r="H620" s="123"/>
    </row>
    <row r="621" spans="1:8" s="19" customFormat="1" ht="25.5" x14ac:dyDescent="0.2">
      <c r="A621" s="31">
        <v>611</v>
      </c>
      <c r="B621" s="95">
        <v>8201</v>
      </c>
      <c r="C621" s="31">
        <v>5</v>
      </c>
      <c r="D621" s="106" t="s">
        <v>1021</v>
      </c>
      <c r="E621" s="31" t="s">
        <v>9</v>
      </c>
      <c r="F621" s="29"/>
      <c r="G621" s="29"/>
      <c r="H621" s="123"/>
    </row>
    <row r="622" spans="1:8" s="19" customFormat="1" x14ac:dyDescent="0.2">
      <c r="A622" s="31">
        <v>612</v>
      </c>
      <c r="B622" s="95">
        <v>8202</v>
      </c>
      <c r="C622" s="31">
        <v>4</v>
      </c>
      <c r="D622" s="106" t="s">
        <v>697</v>
      </c>
      <c r="E622" s="31" t="s">
        <v>9</v>
      </c>
      <c r="F622" s="29"/>
      <c r="G622" s="29"/>
      <c r="H622" s="123"/>
    </row>
    <row r="623" spans="1:8" s="19" customFormat="1" x14ac:dyDescent="0.2">
      <c r="A623" s="31">
        <v>613</v>
      </c>
      <c r="B623" s="95">
        <v>8209</v>
      </c>
      <c r="C623" s="31">
        <v>20</v>
      </c>
      <c r="D623" s="106" t="s">
        <v>1022</v>
      </c>
      <c r="E623" s="31" t="s">
        <v>9</v>
      </c>
      <c r="F623" s="29"/>
      <c r="G623" s="29"/>
      <c r="H623" s="123"/>
    </row>
    <row r="624" spans="1:8" s="19" customFormat="1" x14ac:dyDescent="0.2">
      <c r="A624" s="31">
        <v>614</v>
      </c>
      <c r="B624" s="95">
        <v>8213</v>
      </c>
      <c r="C624" s="31">
        <v>30</v>
      </c>
      <c r="D624" s="106" t="s">
        <v>699</v>
      </c>
      <c r="E624" s="31" t="s">
        <v>9</v>
      </c>
      <c r="F624" s="29"/>
      <c r="G624" s="29"/>
      <c r="H624" s="123"/>
    </row>
    <row r="625" spans="1:8" s="19" customFormat="1" x14ac:dyDescent="0.2">
      <c r="A625" s="31">
        <v>615</v>
      </c>
      <c r="B625" s="95">
        <v>8214</v>
      </c>
      <c r="C625" s="31">
        <v>20</v>
      </c>
      <c r="D625" s="106" t="s">
        <v>700</v>
      </c>
      <c r="E625" s="31" t="s">
        <v>9</v>
      </c>
      <c r="F625" s="29"/>
      <c r="G625" s="29"/>
      <c r="H625" s="123"/>
    </row>
    <row r="626" spans="1:8" s="19" customFormat="1" x14ac:dyDescent="0.2">
      <c r="A626" s="31">
        <v>616</v>
      </c>
      <c r="B626" s="95">
        <v>8221</v>
      </c>
      <c r="C626" s="31">
        <v>42</v>
      </c>
      <c r="D626" s="106" t="s">
        <v>1023</v>
      </c>
      <c r="E626" s="31" t="s">
        <v>9</v>
      </c>
      <c r="F626" s="29"/>
      <c r="G626" s="29"/>
      <c r="H626" s="123"/>
    </row>
    <row r="627" spans="1:8" s="19" customFormat="1" x14ac:dyDescent="0.2">
      <c r="A627" s="31">
        <v>617</v>
      </c>
      <c r="B627" s="95">
        <v>8233</v>
      </c>
      <c r="C627" s="31">
        <v>5</v>
      </c>
      <c r="D627" s="106" t="s">
        <v>1024</v>
      </c>
      <c r="E627" s="31" t="s">
        <v>9</v>
      </c>
      <c r="F627" s="29"/>
      <c r="G627" s="29"/>
      <c r="H627" s="123"/>
    </row>
    <row r="628" spans="1:8" s="19" customFormat="1" ht="25.5" x14ac:dyDescent="0.2">
      <c r="A628" s="31">
        <v>618</v>
      </c>
      <c r="B628" s="95">
        <v>8242</v>
      </c>
      <c r="C628" s="31">
        <v>20</v>
      </c>
      <c r="D628" s="106" t="s">
        <v>1025</v>
      </c>
      <c r="E628" s="31" t="s">
        <v>9</v>
      </c>
      <c r="F628" s="29"/>
      <c r="G628" s="29"/>
      <c r="H628" s="123"/>
    </row>
    <row r="629" spans="1:8" s="19" customFormat="1" ht="15.95" customHeight="1" x14ac:dyDescent="0.2">
      <c r="A629" s="31">
        <v>619</v>
      </c>
      <c r="B629" s="95">
        <v>8245</v>
      </c>
      <c r="C629" s="31">
        <v>6</v>
      </c>
      <c r="D629" s="106" t="s">
        <v>1026</v>
      </c>
      <c r="E629" s="31" t="s">
        <v>9</v>
      </c>
      <c r="F629" s="29"/>
      <c r="G629" s="29"/>
      <c r="H629" s="123"/>
    </row>
    <row r="630" spans="1:8" s="19" customFormat="1" x14ac:dyDescent="0.2">
      <c r="A630" s="31">
        <v>620</v>
      </c>
      <c r="B630" s="95">
        <v>8246</v>
      </c>
      <c r="C630" s="31">
        <v>10</v>
      </c>
      <c r="D630" s="106" t="s">
        <v>1027</v>
      </c>
      <c r="E630" s="31" t="s">
        <v>9</v>
      </c>
      <c r="F630" s="29"/>
      <c r="G630" s="29"/>
      <c r="H630" s="123"/>
    </row>
    <row r="631" spans="1:8" s="19" customFormat="1" x14ac:dyDescent="0.2">
      <c r="A631" s="31">
        <v>621</v>
      </c>
      <c r="B631" s="95">
        <v>8257</v>
      </c>
      <c r="C631" s="31">
        <v>8</v>
      </c>
      <c r="D631" s="106" t="s">
        <v>710</v>
      </c>
      <c r="E631" s="31" t="s">
        <v>9</v>
      </c>
      <c r="F631" s="29"/>
      <c r="G631" s="29"/>
      <c r="H631" s="123"/>
    </row>
    <row r="632" spans="1:8" s="19" customFormat="1" ht="38.25" x14ac:dyDescent="0.2">
      <c r="A632" s="31">
        <v>622</v>
      </c>
      <c r="B632" s="95">
        <v>8264</v>
      </c>
      <c r="C632" s="31">
        <v>8</v>
      </c>
      <c r="D632" s="106" t="s">
        <v>712</v>
      </c>
      <c r="E632" s="31" t="s">
        <v>9</v>
      </c>
      <c r="F632" s="29"/>
      <c r="G632" s="29"/>
      <c r="H632" s="123"/>
    </row>
    <row r="633" spans="1:8" s="19" customFormat="1" ht="38.25" x14ac:dyDescent="0.2">
      <c r="A633" s="31">
        <v>623</v>
      </c>
      <c r="B633" s="95">
        <v>8265</v>
      </c>
      <c r="C633" s="31">
        <v>8</v>
      </c>
      <c r="D633" s="106" t="s">
        <v>713</v>
      </c>
      <c r="E633" s="31" t="s">
        <v>9</v>
      </c>
      <c r="F633" s="29"/>
      <c r="G633" s="29"/>
      <c r="H633" s="123"/>
    </row>
    <row r="634" spans="1:8" s="19" customFormat="1" ht="38.25" x14ac:dyDescent="0.2">
      <c r="A634" s="31">
        <v>624</v>
      </c>
      <c r="B634" s="95">
        <v>8266</v>
      </c>
      <c r="C634" s="31">
        <v>8</v>
      </c>
      <c r="D634" s="106" t="s">
        <v>714</v>
      </c>
      <c r="E634" s="31" t="s">
        <v>9</v>
      </c>
      <c r="F634" s="29"/>
      <c r="G634" s="29"/>
      <c r="H634" s="123"/>
    </row>
    <row r="635" spans="1:8" s="19" customFormat="1" ht="38.25" x14ac:dyDescent="0.2">
      <c r="A635" s="31">
        <v>625</v>
      </c>
      <c r="B635" s="95">
        <v>8267</v>
      </c>
      <c r="C635" s="31">
        <v>8</v>
      </c>
      <c r="D635" s="106" t="s">
        <v>715</v>
      </c>
      <c r="E635" s="31" t="s">
        <v>9</v>
      </c>
      <c r="F635" s="29"/>
      <c r="G635" s="29"/>
      <c r="H635" s="123"/>
    </row>
    <row r="636" spans="1:8" s="19" customFormat="1" ht="38.25" x14ac:dyDescent="0.2">
      <c r="A636" s="31">
        <v>626</v>
      </c>
      <c r="B636" s="95">
        <v>8268</v>
      </c>
      <c r="C636" s="31">
        <v>8</v>
      </c>
      <c r="D636" s="106" t="s">
        <v>716</v>
      </c>
      <c r="E636" s="31" t="s">
        <v>9</v>
      </c>
      <c r="F636" s="29"/>
      <c r="G636" s="29"/>
      <c r="H636" s="123"/>
    </row>
    <row r="637" spans="1:8" s="19" customFormat="1" x14ac:dyDescent="0.2">
      <c r="A637" s="31">
        <v>627</v>
      </c>
      <c r="B637" s="95">
        <v>8293</v>
      </c>
      <c r="C637" s="31">
        <v>32</v>
      </c>
      <c r="D637" s="106" t="s">
        <v>718</v>
      </c>
      <c r="E637" s="31" t="s">
        <v>9</v>
      </c>
      <c r="F637" s="29"/>
      <c r="G637" s="29"/>
      <c r="H637" s="123"/>
    </row>
    <row r="638" spans="1:8" s="19" customFormat="1" x14ac:dyDescent="0.2">
      <c r="A638" s="31">
        <v>628</v>
      </c>
      <c r="B638" s="95">
        <v>8302</v>
      </c>
      <c r="C638" s="31">
        <v>30</v>
      </c>
      <c r="D638" s="106" t="s">
        <v>1028</v>
      </c>
      <c r="E638" s="31" t="s">
        <v>9</v>
      </c>
      <c r="F638" s="29"/>
      <c r="G638" s="29"/>
      <c r="H638" s="123"/>
    </row>
    <row r="639" spans="1:8" s="19" customFormat="1" ht="25.5" x14ac:dyDescent="0.2">
      <c r="A639" s="31">
        <v>629</v>
      </c>
      <c r="B639" s="95">
        <v>8304</v>
      </c>
      <c r="C639" s="31">
        <v>6</v>
      </c>
      <c r="D639" s="106" t="s">
        <v>720</v>
      </c>
      <c r="E639" s="31" t="s">
        <v>9</v>
      </c>
      <c r="F639" s="29"/>
      <c r="G639" s="29"/>
      <c r="H639" s="123"/>
    </row>
    <row r="640" spans="1:8" s="19" customFormat="1" ht="25.5" x14ac:dyDescent="0.2">
      <c r="A640" s="31">
        <v>630</v>
      </c>
      <c r="B640" s="95">
        <v>8306</v>
      </c>
      <c r="C640" s="31">
        <v>30</v>
      </c>
      <c r="D640" s="106" t="s">
        <v>1029</v>
      </c>
      <c r="E640" s="31" t="s">
        <v>9</v>
      </c>
      <c r="F640" s="29"/>
      <c r="G640" s="29"/>
      <c r="H640" s="123"/>
    </row>
    <row r="641" spans="1:8" s="19" customFormat="1" ht="38.25" x14ac:dyDescent="0.2">
      <c r="A641" s="31">
        <v>631</v>
      </c>
      <c r="B641" s="95">
        <v>8307</v>
      </c>
      <c r="C641" s="31">
        <v>30</v>
      </c>
      <c r="D641" s="106" t="s">
        <v>1030</v>
      </c>
      <c r="E641" s="31" t="s">
        <v>9</v>
      </c>
      <c r="F641" s="29"/>
      <c r="G641" s="29"/>
      <c r="H641" s="123"/>
    </row>
    <row r="642" spans="1:8" s="19" customFormat="1" x14ac:dyDescent="0.2">
      <c r="A642" s="31">
        <v>632</v>
      </c>
      <c r="B642" s="95">
        <v>8316</v>
      </c>
      <c r="C642" s="31">
        <v>227</v>
      </c>
      <c r="D642" s="106" t="s">
        <v>1036</v>
      </c>
      <c r="E642" s="31" t="s">
        <v>9</v>
      </c>
      <c r="F642" s="29"/>
      <c r="G642" s="29"/>
      <c r="H642" s="123"/>
    </row>
    <row r="643" spans="1:8" s="19" customFormat="1" ht="15.95" customHeight="1" x14ac:dyDescent="0.2">
      <c r="A643" s="31">
        <v>633</v>
      </c>
      <c r="B643" s="95">
        <v>8318</v>
      </c>
      <c r="C643" s="31">
        <v>202</v>
      </c>
      <c r="D643" s="106" t="s">
        <v>1031</v>
      </c>
      <c r="E643" s="31" t="s">
        <v>9</v>
      </c>
      <c r="F643" s="29"/>
      <c r="G643" s="29"/>
      <c r="H643" s="123"/>
    </row>
    <row r="644" spans="1:8" s="19" customFormat="1" ht="25.5" x14ac:dyDescent="0.2">
      <c r="A644" s="31">
        <v>634</v>
      </c>
      <c r="B644" s="95">
        <v>8319</v>
      </c>
      <c r="C644" s="31">
        <v>34</v>
      </c>
      <c r="D644" s="106" t="s">
        <v>1032</v>
      </c>
      <c r="E644" s="31" t="s">
        <v>9</v>
      </c>
      <c r="F644" s="29"/>
      <c r="G644" s="29"/>
      <c r="H644" s="123"/>
    </row>
    <row r="645" spans="1:8" s="19" customFormat="1" ht="25.5" x14ac:dyDescent="0.2">
      <c r="A645" s="31">
        <v>635</v>
      </c>
      <c r="B645" s="95">
        <v>8320</v>
      </c>
      <c r="C645" s="31">
        <v>10</v>
      </c>
      <c r="D645" s="106" t="s">
        <v>1033</v>
      </c>
      <c r="E645" s="31" t="s">
        <v>9</v>
      </c>
      <c r="F645" s="29"/>
      <c r="G645" s="29"/>
      <c r="H645" s="123"/>
    </row>
    <row r="646" spans="1:8" s="19" customFormat="1" ht="25.5" x14ac:dyDescent="0.2">
      <c r="A646" s="31">
        <v>636</v>
      </c>
      <c r="B646" s="95">
        <v>8321</v>
      </c>
      <c r="C646" s="31">
        <v>46</v>
      </c>
      <c r="D646" s="106" t="s">
        <v>1034</v>
      </c>
      <c r="E646" s="31" t="s">
        <v>9</v>
      </c>
      <c r="F646" s="29"/>
      <c r="G646" s="29"/>
      <c r="H646" s="123"/>
    </row>
    <row r="647" spans="1:8" s="19" customFormat="1" ht="25.5" x14ac:dyDescent="0.2">
      <c r="A647" s="31">
        <v>637</v>
      </c>
      <c r="B647" s="95">
        <v>8322</v>
      </c>
      <c r="C647" s="31">
        <v>216</v>
      </c>
      <c r="D647" s="106" t="s">
        <v>1035</v>
      </c>
      <c r="E647" s="31" t="s">
        <v>9</v>
      </c>
      <c r="F647" s="29"/>
      <c r="G647" s="29"/>
      <c r="H647" s="123"/>
    </row>
    <row r="648" spans="1:8" s="19" customFormat="1" x14ac:dyDescent="0.2">
      <c r="A648" s="31">
        <v>638</v>
      </c>
      <c r="B648" s="95">
        <v>12023</v>
      </c>
      <c r="C648" s="31">
        <v>2</v>
      </c>
      <c r="D648" s="106" t="s">
        <v>730</v>
      </c>
      <c r="E648" s="31" t="s">
        <v>8</v>
      </c>
      <c r="F648" s="29"/>
      <c r="G648" s="29"/>
      <c r="H648" s="123"/>
    </row>
    <row r="649" spans="1:8" s="19" customFormat="1" x14ac:dyDescent="0.2">
      <c r="A649" s="31">
        <v>639</v>
      </c>
      <c r="B649" s="95">
        <v>12066</v>
      </c>
      <c r="C649" s="31">
        <v>5</v>
      </c>
      <c r="D649" s="106" t="s">
        <v>731</v>
      </c>
      <c r="E649" s="31" t="s">
        <v>9</v>
      </c>
      <c r="F649" s="29"/>
      <c r="G649" s="29"/>
      <c r="H649" s="123"/>
    </row>
    <row r="650" spans="1:8" s="19" customFormat="1" x14ac:dyDescent="0.2">
      <c r="A650" s="31">
        <v>640</v>
      </c>
      <c r="B650" s="95">
        <v>12067</v>
      </c>
      <c r="C650" s="31">
        <v>5</v>
      </c>
      <c r="D650" s="106" t="s">
        <v>732</v>
      </c>
      <c r="E650" s="31" t="s">
        <v>9</v>
      </c>
      <c r="F650" s="29"/>
      <c r="G650" s="29"/>
      <c r="H650" s="123"/>
    </row>
    <row r="651" spans="1:8" s="19" customFormat="1" x14ac:dyDescent="0.2">
      <c r="A651" s="31">
        <v>641</v>
      </c>
      <c r="B651" s="95">
        <v>12210</v>
      </c>
      <c r="C651" s="31">
        <v>8</v>
      </c>
      <c r="D651" s="106" t="s">
        <v>735</v>
      </c>
      <c r="E651" s="31" t="s">
        <v>9</v>
      </c>
      <c r="F651" s="29"/>
      <c r="G651" s="29"/>
      <c r="H651" s="123"/>
    </row>
    <row r="652" spans="1:8" s="19" customFormat="1" x14ac:dyDescent="0.2">
      <c r="A652" s="31">
        <v>642</v>
      </c>
      <c r="B652" s="95">
        <v>12212</v>
      </c>
      <c r="C652" s="31">
        <v>8</v>
      </c>
      <c r="D652" s="106" t="s">
        <v>1038</v>
      </c>
      <c r="E652" s="31" t="s">
        <v>836</v>
      </c>
      <c r="F652" s="29"/>
      <c r="G652" s="29"/>
      <c r="H652" s="123"/>
    </row>
    <row r="653" spans="1:8" s="19" customFormat="1" ht="25.5" x14ac:dyDescent="0.2">
      <c r="A653" s="31">
        <v>643</v>
      </c>
      <c r="B653" s="95">
        <v>12237</v>
      </c>
      <c r="C653" s="31">
        <v>12</v>
      </c>
      <c r="D653" s="106" t="s">
        <v>738</v>
      </c>
      <c r="E653" s="31" t="s">
        <v>9</v>
      </c>
      <c r="F653" s="29"/>
      <c r="G653" s="29"/>
      <c r="H653" s="123"/>
    </row>
    <row r="654" spans="1:8" s="19" customFormat="1" ht="25.5" x14ac:dyDescent="0.2">
      <c r="A654" s="31">
        <v>644</v>
      </c>
      <c r="B654" s="95">
        <v>12249</v>
      </c>
      <c r="C654" s="31">
        <v>30</v>
      </c>
      <c r="D654" s="106" t="s">
        <v>1037</v>
      </c>
      <c r="E654" s="31" t="s">
        <v>9</v>
      </c>
      <c r="F654" s="29"/>
      <c r="G654" s="29"/>
      <c r="H654" s="123"/>
    </row>
    <row r="655" spans="1:8" s="19" customFormat="1" ht="25.5" x14ac:dyDescent="0.2">
      <c r="A655" s="31">
        <v>645</v>
      </c>
      <c r="B655" s="95">
        <v>12621</v>
      </c>
      <c r="C655" s="31">
        <v>10</v>
      </c>
      <c r="D655" s="106" t="s">
        <v>740</v>
      </c>
      <c r="E655" s="31" t="s">
        <v>9</v>
      </c>
      <c r="F655" s="29"/>
      <c r="G655" s="29"/>
      <c r="H655" s="123"/>
    </row>
    <row r="656" spans="1:8" s="19" customFormat="1" x14ac:dyDescent="0.2">
      <c r="A656" s="31">
        <v>646</v>
      </c>
      <c r="B656" s="95">
        <v>14509</v>
      </c>
      <c r="C656" s="31">
        <v>10</v>
      </c>
      <c r="D656" s="106" t="s">
        <v>742</v>
      </c>
      <c r="E656" s="31" t="s">
        <v>8</v>
      </c>
      <c r="F656" s="29"/>
      <c r="G656" s="29"/>
      <c r="H656" s="123"/>
    </row>
    <row r="657" spans="1:8" s="19" customFormat="1" ht="15.95" customHeight="1" x14ac:dyDescent="0.2">
      <c r="A657" s="31">
        <v>647</v>
      </c>
      <c r="B657" s="95">
        <v>14510</v>
      </c>
      <c r="C657" s="31">
        <v>10</v>
      </c>
      <c r="D657" s="106" t="s">
        <v>743</v>
      </c>
      <c r="E657" s="31" t="s">
        <v>8</v>
      </c>
      <c r="F657" s="29"/>
      <c r="G657" s="29"/>
      <c r="H657" s="123"/>
    </row>
    <row r="658" spans="1:8" s="19" customFormat="1" ht="38.25" x14ac:dyDescent="0.2">
      <c r="A658" s="31">
        <v>648</v>
      </c>
      <c r="B658" s="95">
        <v>14543</v>
      </c>
      <c r="C658" s="31">
        <v>7</v>
      </c>
      <c r="D658" s="106" t="s">
        <v>1039</v>
      </c>
      <c r="E658" s="31" t="s">
        <v>9</v>
      </c>
      <c r="F658" s="29"/>
      <c r="G658" s="29"/>
      <c r="H658" s="123"/>
    </row>
    <row r="659" spans="1:8" s="19" customFormat="1" x14ac:dyDescent="0.2">
      <c r="A659" s="31">
        <v>649</v>
      </c>
      <c r="B659" s="95">
        <v>14572</v>
      </c>
      <c r="C659" s="31">
        <v>3</v>
      </c>
      <c r="D659" s="106" t="s">
        <v>746</v>
      </c>
      <c r="E659" s="31" t="s">
        <v>9</v>
      </c>
      <c r="F659" s="29"/>
      <c r="G659" s="29"/>
      <c r="H659" s="123"/>
    </row>
    <row r="660" spans="1:8" s="19" customFormat="1" x14ac:dyDescent="0.2">
      <c r="A660" s="31">
        <v>650</v>
      </c>
      <c r="B660" s="95">
        <v>14581</v>
      </c>
      <c r="C660" s="31">
        <v>4</v>
      </c>
      <c r="D660" s="106" t="s">
        <v>748</v>
      </c>
      <c r="E660" s="31" t="s">
        <v>9</v>
      </c>
      <c r="F660" s="29"/>
      <c r="G660" s="29"/>
      <c r="H660" s="123"/>
    </row>
    <row r="661" spans="1:8" s="19" customFormat="1" ht="38.25" x14ac:dyDescent="0.2">
      <c r="A661" s="31">
        <v>651</v>
      </c>
      <c r="B661" s="95">
        <v>14604</v>
      </c>
      <c r="C661" s="31">
        <v>50</v>
      </c>
      <c r="D661" s="106" t="s">
        <v>1058</v>
      </c>
      <c r="E661" s="31" t="s">
        <v>9</v>
      </c>
      <c r="F661" s="29"/>
      <c r="G661" s="29"/>
      <c r="H661" s="123"/>
    </row>
    <row r="662" spans="1:8" s="19" customFormat="1" ht="25.5" x14ac:dyDescent="0.2">
      <c r="A662" s="31">
        <v>652</v>
      </c>
      <c r="B662" s="95">
        <v>14630</v>
      </c>
      <c r="C662" s="31">
        <v>50</v>
      </c>
      <c r="D662" s="106" t="s">
        <v>1054</v>
      </c>
      <c r="E662" s="31" t="s">
        <v>9</v>
      </c>
      <c r="F662" s="29"/>
      <c r="G662" s="29"/>
      <c r="H662" s="123"/>
    </row>
    <row r="663" spans="1:8" s="19" customFormat="1" x14ac:dyDescent="0.2">
      <c r="A663" s="31">
        <v>653</v>
      </c>
      <c r="B663" s="95">
        <v>14666</v>
      </c>
      <c r="C663" s="31">
        <v>1</v>
      </c>
      <c r="D663" s="106" t="s">
        <v>753</v>
      </c>
      <c r="E663" s="31" t="s">
        <v>9</v>
      </c>
      <c r="F663" s="29"/>
      <c r="G663" s="29"/>
      <c r="H663" s="123"/>
    </row>
    <row r="664" spans="1:8" s="19" customFormat="1" ht="25.5" x14ac:dyDescent="0.2">
      <c r="A664" s="31">
        <v>654</v>
      </c>
      <c r="B664" s="95">
        <v>14686</v>
      </c>
      <c r="C664" s="31">
        <v>3</v>
      </c>
      <c r="D664" s="106" t="s">
        <v>756</v>
      </c>
      <c r="E664" s="31" t="s">
        <v>8</v>
      </c>
      <c r="F664" s="29"/>
      <c r="G664" s="29"/>
      <c r="H664" s="123"/>
    </row>
    <row r="665" spans="1:8" s="19" customFormat="1" x14ac:dyDescent="0.2">
      <c r="A665" s="31">
        <v>655</v>
      </c>
      <c r="B665" s="95">
        <v>14723</v>
      </c>
      <c r="C665" s="31">
        <v>7</v>
      </c>
      <c r="D665" s="106" t="s">
        <v>759</v>
      </c>
      <c r="E665" s="31" t="s">
        <v>9</v>
      </c>
      <c r="F665" s="29"/>
      <c r="G665" s="29"/>
      <c r="H665" s="123"/>
    </row>
    <row r="666" spans="1:8" s="19" customFormat="1" x14ac:dyDescent="0.2">
      <c r="A666" s="31">
        <v>656</v>
      </c>
      <c r="B666" s="95">
        <v>14725</v>
      </c>
      <c r="C666" s="31">
        <v>5</v>
      </c>
      <c r="D666" s="106" t="s">
        <v>760</v>
      </c>
      <c r="E666" s="31" t="s">
        <v>9</v>
      </c>
      <c r="F666" s="29"/>
      <c r="G666" s="29"/>
      <c r="H666" s="123"/>
    </row>
    <row r="667" spans="1:8" s="19" customFormat="1" x14ac:dyDescent="0.2">
      <c r="A667" s="31">
        <v>657</v>
      </c>
      <c r="B667" s="95">
        <v>14745</v>
      </c>
      <c r="C667" s="31">
        <v>15</v>
      </c>
      <c r="D667" s="106" t="s">
        <v>761</v>
      </c>
      <c r="E667" s="31" t="s">
        <v>9</v>
      </c>
      <c r="F667" s="29"/>
      <c r="G667" s="29"/>
      <c r="H667" s="123"/>
    </row>
    <row r="668" spans="1:8" s="19" customFormat="1" x14ac:dyDescent="0.2">
      <c r="A668" s="31">
        <v>658</v>
      </c>
      <c r="B668" s="95">
        <v>14747</v>
      </c>
      <c r="C668" s="31">
        <v>10</v>
      </c>
      <c r="D668" s="106" t="s">
        <v>762</v>
      </c>
      <c r="E668" s="31" t="s">
        <v>9</v>
      </c>
      <c r="F668" s="29"/>
      <c r="G668" s="29"/>
      <c r="H668" s="123"/>
    </row>
    <row r="669" spans="1:8" s="19" customFormat="1" x14ac:dyDescent="0.2">
      <c r="A669" s="31">
        <v>659</v>
      </c>
      <c r="B669" s="95">
        <v>14783</v>
      </c>
      <c r="C669" s="31">
        <v>1</v>
      </c>
      <c r="D669" s="106" t="s">
        <v>763</v>
      </c>
      <c r="E669" s="31" t="s">
        <v>9</v>
      </c>
      <c r="F669" s="29"/>
      <c r="G669" s="29"/>
      <c r="H669" s="123"/>
    </row>
    <row r="670" spans="1:8" s="19" customFormat="1" x14ac:dyDescent="0.2">
      <c r="A670" s="31">
        <v>660</v>
      </c>
      <c r="B670" s="95">
        <v>14788</v>
      </c>
      <c r="C670" s="31">
        <v>27</v>
      </c>
      <c r="D670" s="106" t="s">
        <v>765</v>
      </c>
      <c r="E670" s="31" t="s">
        <v>9</v>
      </c>
      <c r="F670" s="29"/>
      <c r="G670" s="29"/>
      <c r="H670" s="123"/>
    </row>
    <row r="671" spans="1:8" s="19" customFormat="1" x14ac:dyDescent="0.2">
      <c r="A671" s="31">
        <v>661</v>
      </c>
      <c r="B671" s="95">
        <v>14796</v>
      </c>
      <c r="C671" s="31">
        <v>4</v>
      </c>
      <c r="D671" s="106" t="s">
        <v>1040</v>
      </c>
      <c r="E671" s="31" t="s">
        <v>9</v>
      </c>
      <c r="F671" s="29"/>
      <c r="G671" s="29"/>
      <c r="H671" s="123"/>
    </row>
    <row r="672" spans="1:8" s="19" customFormat="1" ht="25.5" x14ac:dyDescent="0.2">
      <c r="A672" s="31">
        <v>662</v>
      </c>
      <c r="B672" s="95">
        <v>14864</v>
      </c>
      <c r="C672" s="31">
        <v>30</v>
      </c>
      <c r="D672" s="106" t="s">
        <v>1041</v>
      </c>
      <c r="E672" s="31" t="s">
        <v>9</v>
      </c>
      <c r="F672" s="29"/>
      <c r="G672" s="29"/>
      <c r="H672" s="123"/>
    </row>
    <row r="673" spans="1:8" s="19" customFormat="1" ht="51" x14ac:dyDescent="0.2">
      <c r="A673" s="31">
        <v>663</v>
      </c>
      <c r="B673" s="95">
        <v>14960</v>
      </c>
      <c r="C673" s="31">
        <v>10</v>
      </c>
      <c r="D673" s="106" t="s">
        <v>1042</v>
      </c>
      <c r="E673" s="31" t="s">
        <v>9</v>
      </c>
      <c r="F673" s="29"/>
      <c r="G673" s="29"/>
      <c r="H673" s="123"/>
    </row>
    <row r="674" spans="1:8" s="19" customFormat="1" ht="51" x14ac:dyDescent="0.2">
      <c r="A674" s="31">
        <v>664</v>
      </c>
      <c r="B674" s="95">
        <v>14961</v>
      </c>
      <c r="C674" s="31">
        <v>25</v>
      </c>
      <c r="D674" s="106" t="s">
        <v>1043</v>
      </c>
      <c r="E674" s="31" t="s">
        <v>9</v>
      </c>
      <c r="F674" s="29"/>
      <c r="G674" s="29"/>
      <c r="H674" s="123"/>
    </row>
    <row r="675" spans="1:8" s="19" customFormat="1" x14ac:dyDescent="0.2">
      <c r="A675" s="31">
        <v>665</v>
      </c>
      <c r="B675" s="95">
        <v>14968</v>
      </c>
      <c r="C675" s="31">
        <v>1</v>
      </c>
      <c r="D675" s="106" t="s">
        <v>1044</v>
      </c>
      <c r="E675" s="31" t="s">
        <v>9</v>
      </c>
      <c r="F675" s="29"/>
      <c r="G675" s="29"/>
      <c r="H675" s="123"/>
    </row>
    <row r="676" spans="1:8" s="19" customFormat="1" x14ac:dyDescent="0.2">
      <c r="A676" s="31">
        <v>666</v>
      </c>
      <c r="B676" s="95">
        <v>14991</v>
      </c>
      <c r="C676" s="31">
        <v>20</v>
      </c>
      <c r="D676" s="106" t="s">
        <v>776</v>
      </c>
      <c r="E676" s="31" t="s">
        <v>9</v>
      </c>
      <c r="F676" s="29"/>
      <c r="G676" s="29"/>
      <c r="H676" s="123"/>
    </row>
    <row r="677" spans="1:8" s="19" customFormat="1" x14ac:dyDescent="0.2">
      <c r="A677" s="31">
        <v>667</v>
      </c>
      <c r="B677" s="95">
        <v>14995</v>
      </c>
      <c r="C677" s="31">
        <v>10</v>
      </c>
      <c r="D677" s="106" t="s">
        <v>1045</v>
      </c>
      <c r="E677" s="31" t="s">
        <v>9</v>
      </c>
      <c r="F677" s="29"/>
      <c r="G677" s="29"/>
      <c r="H677" s="123"/>
    </row>
    <row r="678" spans="1:8" s="19" customFormat="1" x14ac:dyDescent="0.2">
      <c r="A678" s="31">
        <v>668</v>
      </c>
      <c r="B678" s="95">
        <v>15010</v>
      </c>
      <c r="C678" s="31">
        <v>6</v>
      </c>
      <c r="D678" s="106" t="s">
        <v>1046</v>
      </c>
      <c r="E678" s="31" t="s">
        <v>9</v>
      </c>
      <c r="F678" s="29"/>
      <c r="G678" s="29"/>
      <c r="H678" s="123"/>
    </row>
    <row r="679" spans="1:8" s="19" customFormat="1" ht="25.5" x14ac:dyDescent="0.2">
      <c r="A679" s="31">
        <v>669</v>
      </c>
      <c r="B679" s="95">
        <v>15012</v>
      </c>
      <c r="C679" s="31">
        <v>1</v>
      </c>
      <c r="D679" s="106" t="s">
        <v>1047</v>
      </c>
      <c r="E679" s="31" t="s">
        <v>9</v>
      </c>
      <c r="F679" s="29"/>
      <c r="G679" s="29"/>
      <c r="H679" s="123"/>
    </row>
    <row r="680" spans="1:8" s="19" customFormat="1" x14ac:dyDescent="0.2">
      <c r="A680" s="31">
        <v>670</v>
      </c>
      <c r="B680" s="95">
        <v>15015</v>
      </c>
      <c r="C680" s="31">
        <v>10</v>
      </c>
      <c r="D680" s="106" t="s">
        <v>782</v>
      </c>
      <c r="E680" s="31" t="s">
        <v>9</v>
      </c>
      <c r="F680" s="29"/>
      <c r="G680" s="29"/>
      <c r="H680" s="123"/>
    </row>
    <row r="681" spans="1:8" s="19" customFormat="1" ht="25.5" x14ac:dyDescent="0.2">
      <c r="A681" s="31">
        <v>671</v>
      </c>
      <c r="B681" s="95">
        <v>15128</v>
      </c>
      <c r="C681" s="31">
        <v>4</v>
      </c>
      <c r="D681" s="106" t="s">
        <v>791</v>
      </c>
      <c r="E681" s="31" t="s">
        <v>9</v>
      </c>
      <c r="F681" s="29"/>
      <c r="G681" s="29"/>
      <c r="H681" s="123"/>
    </row>
    <row r="682" spans="1:8" s="19" customFormat="1" x14ac:dyDescent="0.2">
      <c r="A682" s="31">
        <v>672</v>
      </c>
      <c r="B682" s="95">
        <v>15148</v>
      </c>
      <c r="C682" s="31">
        <v>5</v>
      </c>
      <c r="D682" s="106" t="s">
        <v>793</v>
      </c>
      <c r="E682" s="31" t="s">
        <v>9</v>
      </c>
      <c r="F682" s="29"/>
      <c r="G682" s="29"/>
      <c r="H682" s="123"/>
    </row>
    <row r="683" spans="1:8" s="19" customFormat="1" ht="25.5" x14ac:dyDescent="0.2">
      <c r="A683" s="31">
        <v>673</v>
      </c>
      <c r="B683" s="95">
        <v>15153</v>
      </c>
      <c r="C683" s="31">
        <v>25</v>
      </c>
      <c r="D683" s="106" t="s">
        <v>1049</v>
      </c>
      <c r="E683" s="31" t="s">
        <v>9</v>
      </c>
      <c r="F683" s="29"/>
      <c r="G683" s="29"/>
      <c r="H683" s="123"/>
    </row>
    <row r="684" spans="1:8" s="19" customFormat="1" ht="25.5" x14ac:dyDescent="0.2">
      <c r="A684" s="31">
        <v>674</v>
      </c>
      <c r="B684" s="95">
        <v>15171</v>
      </c>
      <c r="C684" s="31">
        <v>10</v>
      </c>
      <c r="D684" s="106" t="s">
        <v>1048</v>
      </c>
      <c r="E684" s="31" t="s">
        <v>9</v>
      </c>
      <c r="F684" s="29"/>
      <c r="G684" s="29"/>
      <c r="H684" s="123"/>
    </row>
    <row r="685" spans="1:8" s="19" customFormat="1" ht="57" customHeight="1" x14ac:dyDescent="0.2">
      <c r="A685" s="31">
        <v>675</v>
      </c>
      <c r="B685" s="95">
        <v>15172</v>
      </c>
      <c r="C685" s="31">
        <v>15</v>
      </c>
      <c r="D685" s="106" t="s">
        <v>1055</v>
      </c>
      <c r="E685" s="31" t="s">
        <v>9</v>
      </c>
      <c r="F685" s="29"/>
      <c r="G685" s="29"/>
      <c r="H685" s="123"/>
    </row>
    <row r="686" spans="1:8" s="19" customFormat="1" x14ac:dyDescent="0.2">
      <c r="A686" s="31">
        <v>676</v>
      </c>
      <c r="B686" s="95">
        <v>15192</v>
      </c>
      <c r="C686" s="31">
        <v>14</v>
      </c>
      <c r="D686" s="106" t="s">
        <v>804</v>
      </c>
      <c r="E686" s="31" t="s">
        <v>8</v>
      </c>
      <c r="F686" s="29"/>
      <c r="G686" s="29"/>
      <c r="H686" s="123"/>
    </row>
    <row r="687" spans="1:8" s="19" customFormat="1" x14ac:dyDescent="0.2">
      <c r="A687" s="31">
        <v>677</v>
      </c>
      <c r="B687" s="95">
        <v>15247</v>
      </c>
      <c r="C687" s="31">
        <v>15</v>
      </c>
      <c r="D687" s="106" t="s">
        <v>1056</v>
      </c>
      <c r="E687" s="31" t="s">
        <v>9</v>
      </c>
      <c r="F687" s="29"/>
      <c r="G687" s="29"/>
      <c r="H687" s="123"/>
    </row>
    <row r="688" spans="1:8" s="19" customFormat="1" ht="25.5" x14ac:dyDescent="0.2">
      <c r="A688" s="31">
        <v>678</v>
      </c>
      <c r="B688" s="95">
        <v>15249</v>
      </c>
      <c r="C688" s="31">
        <v>4</v>
      </c>
      <c r="D688" s="106" t="s">
        <v>955</v>
      </c>
      <c r="E688" s="31" t="s">
        <v>9</v>
      </c>
      <c r="F688" s="29"/>
      <c r="G688" s="29"/>
      <c r="H688" s="123"/>
    </row>
    <row r="689" spans="1:8" s="19" customFormat="1" ht="25.5" x14ac:dyDescent="0.2">
      <c r="A689" s="31">
        <v>679</v>
      </c>
      <c r="B689" s="95">
        <v>15250</v>
      </c>
      <c r="C689" s="31">
        <v>4</v>
      </c>
      <c r="D689" s="106" t="s">
        <v>956</v>
      </c>
      <c r="E689" s="31" t="s">
        <v>9</v>
      </c>
      <c r="F689" s="29"/>
      <c r="G689" s="29"/>
      <c r="H689" s="123"/>
    </row>
    <row r="690" spans="1:8" s="19" customFormat="1" ht="25.5" x14ac:dyDescent="0.2">
      <c r="A690" s="31">
        <v>680</v>
      </c>
      <c r="B690" s="95">
        <v>15262</v>
      </c>
      <c r="C690" s="31">
        <v>5</v>
      </c>
      <c r="D690" s="106" t="s">
        <v>957</v>
      </c>
      <c r="E690" s="31" t="s">
        <v>9</v>
      </c>
      <c r="F690" s="29"/>
      <c r="G690" s="29"/>
      <c r="H690" s="123"/>
    </row>
    <row r="691" spans="1:8" s="19" customFormat="1" ht="25.5" customHeight="1" x14ac:dyDescent="0.2">
      <c r="A691" s="31">
        <v>681</v>
      </c>
      <c r="B691" s="95">
        <v>15263</v>
      </c>
      <c r="C691" s="31">
        <v>5</v>
      </c>
      <c r="D691" s="106" t="s">
        <v>958</v>
      </c>
      <c r="E691" s="31" t="s">
        <v>9</v>
      </c>
      <c r="F691" s="29"/>
      <c r="G691" s="29"/>
      <c r="H691" s="123"/>
    </row>
    <row r="692" spans="1:8" s="19" customFormat="1" ht="33.75" customHeight="1" x14ac:dyDescent="0.2">
      <c r="A692" s="31">
        <v>682</v>
      </c>
      <c r="B692" s="95">
        <v>15271</v>
      </c>
      <c r="C692" s="31">
        <v>3</v>
      </c>
      <c r="D692" s="106" t="s">
        <v>959</v>
      </c>
      <c r="E692" s="31" t="s">
        <v>9</v>
      </c>
      <c r="F692" s="29"/>
      <c r="G692" s="29"/>
      <c r="H692" s="123"/>
    </row>
    <row r="693" spans="1:8" s="19" customFormat="1" ht="25.5" x14ac:dyDescent="0.2">
      <c r="A693" s="31">
        <v>683</v>
      </c>
      <c r="B693" s="95">
        <v>15272</v>
      </c>
      <c r="C693" s="31">
        <v>15</v>
      </c>
      <c r="D693" s="106" t="s">
        <v>960</v>
      </c>
      <c r="E693" s="31" t="s">
        <v>9</v>
      </c>
      <c r="F693" s="29"/>
      <c r="G693" s="29"/>
      <c r="H693" s="123"/>
    </row>
    <row r="694" spans="1:8" s="19" customFormat="1" ht="25.5" x14ac:dyDescent="0.2">
      <c r="A694" s="31">
        <v>684</v>
      </c>
      <c r="B694" s="95">
        <v>15357</v>
      </c>
      <c r="C694" s="31">
        <v>1</v>
      </c>
      <c r="D694" s="106" t="s">
        <v>961</v>
      </c>
      <c r="E694" s="31" t="s">
        <v>9</v>
      </c>
      <c r="F694" s="29"/>
      <c r="G694" s="29"/>
      <c r="H694" s="123"/>
    </row>
    <row r="695" spans="1:8" s="19" customFormat="1" x14ac:dyDescent="0.2">
      <c r="A695" s="31">
        <v>685</v>
      </c>
      <c r="B695" s="95">
        <v>15379</v>
      </c>
      <c r="C695" s="31">
        <v>8</v>
      </c>
      <c r="D695" s="106" t="s">
        <v>1050</v>
      </c>
      <c r="E695" s="31" t="s">
        <v>9</v>
      </c>
      <c r="F695" s="29"/>
      <c r="G695" s="29"/>
      <c r="H695" s="123"/>
    </row>
    <row r="696" spans="1:8" s="19" customFormat="1" ht="25.5" x14ac:dyDescent="0.2">
      <c r="A696" s="31">
        <v>686</v>
      </c>
      <c r="B696" s="95">
        <v>15439</v>
      </c>
      <c r="C696" s="31">
        <v>1</v>
      </c>
      <c r="D696" s="106" t="s">
        <v>1057</v>
      </c>
      <c r="E696" s="31" t="s">
        <v>9</v>
      </c>
      <c r="F696" s="29"/>
      <c r="G696" s="29"/>
      <c r="H696" s="123"/>
    </row>
    <row r="697" spans="1:8" s="19" customFormat="1" x14ac:dyDescent="0.2">
      <c r="A697" s="31">
        <v>687</v>
      </c>
      <c r="B697" s="95">
        <v>15490</v>
      </c>
      <c r="C697" s="31">
        <v>3</v>
      </c>
      <c r="D697" s="106" t="s">
        <v>948</v>
      </c>
      <c r="E697" s="31" t="s">
        <v>9</v>
      </c>
      <c r="F697" s="29"/>
      <c r="G697" s="29"/>
      <c r="H697" s="123"/>
    </row>
    <row r="698" spans="1:8" s="19" customFormat="1" x14ac:dyDescent="0.2">
      <c r="A698" s="31">
        <v>688</v>
      </c>
      <c r="B698" s="95">
        <v>15503</v>
      </c>
      <c r="C698" s="31">
        <v>1</v>
      </c>
      <c r="D698" s="106" t="s">
        <v>1059</v>
      </c>
      <c r="E698" s="31" t="s">
        <v>4</v>
      </c>
      <c r="F698" s="29"/>
      <c r="G698" s="29"/>
      <c r="H698" s="123"/>
    </row>
    <row r="699" spans="1:8" s="19" customFormat="1" x14ac:dyDescent="0.2">
      <c r="A699" s="31">
        <v>689</v>
      </c>
      <c r="B699" s="95">
        <v>15516</v>
      </c>
      <c r="C699" s="31">
        <v>3</v>
      </c>
      <c r="D699" s="106" t="s">
        <v>949</v>
      </c>
      <c r="E699" s="31" t="s">
        <v>9</v>
      </c>
      <c r="F699" s="29"/>
      <c r="G699" s="29"/>
      <c r="H699" s="123"/>
    </row>
    <row r="700" spans="1:8" s="19" customFormat="1" x14ac:dyDescent="0.2">
      <c r="A700" s="31">
        <v>690</v>
      </c>
      <c r="B700" s="95">
        <v>15517</v>
      </c>
      <c r="C700" s="31">
        <v>3</v>
      </c>
      <c r="D700" s="106" t="s">
        <v>950</v>
      </c>
      <c r="E700" s="31" t="s">
        <v>9</v>
      </c>
      <c r="F700" s="29"/>
      <c r="G700" s="29"/>
      <c r="H700" s="123"/>
    </row>
    <row r="701" spans="1:8" s="19" customFormat="1" x14ac:dyDescent="0.2">
      <c r="A701" s="31">
        <v>691</v>
      </c>
      <c r="B701" s="95">
        <v>15537</v>
      </c>
      <c r="C701" s="31">
        <v>482</v>
      </c>
      <c r="D701" s="106" t="s">
        <v>951</v>
      </c>
      <c r="E701" s="31" t="s">
        <v>9</v>
      </c>
      <c r="F701" s="29"/>
      <c r="G701" s="29"/>
      <c r="H701" s="123"/>
    </row>
    <row r="702" spans="1:8" s="19" customFormat="1" ht="15.95" customHeight="1" x14ac:dyDescent="0.2">
      <c r="A702" s="31">
        <v>692</v>
      </c>
      <c r="B702" s="95">
        <v>15541</v>
      </c>
      <c r="C702" s="31">
        <v>15</v>
      </c>
      <c r="D702" s="106" t="s">
        <v>825</v>
      </c>
      <c r="E702" s="31" t="s">
        <v>4</v>
      </c>
      <c r="F702" s="29"/>
      <c r="G702" s="29"/>
      <c r="H702" s="123"/>
    </row>
    <row r="703" spans="1:8" s="19" customFormat="1" ht="38.25" x14ac:dyDescent="0.2">
      <c r="A703" s="31">
        <v>693</v>
      </c>
      <c r="B703" s="95">
        <v>15544</v>
      </c>
      <c r="C703" s="31">
        <v>52</v>
      </c>
      <c r="D703" s="106" t="s">
        <v>826</v>
      </c>
      <c r="E703" s="31" t="s">
        <v>5</v>
      </c>
      <c r="F703" s="29"/>
      <c r="G703" s="29"/>
      <c r="H703" s="123"/>
    </row>
    <row r="704" spans="1:8" s="19" customFormat="1" ht="27" customHeight="1" x14ac:dyDescent="0.2">
      <c r="A704" s="31">
        <v>694</v>
      </c>
      <c r="B704" s="95">
        <v>15552</v>
      </c>
      <c r="C704" s="31">
        <v>2</v>
      </c>
      <c r="D704" s="106" t="s">
        <v>952</v>
      </c>
      <c r="E704" s="31" t="s">
        <v>8</v>
      </c>
      <c r="F704" s="29"/>
      <c r="G704" s="29"/>
      <c r="H704" s="123"/>
    </row>
    <row r="705" spans="1:8" s="19" customFormat="1" ht="51" x14ac:dyDescent="0.2">
      <c r="A705" s="31">
        <v>695</v>
      </c>
      <c r="B705" s="95">
        <v>15557</v>
      </c>
      <c r="C705" s="31">
        <v>50</v>
      </c>
      <c r="D705" s="106" t="s">
        <v>953</v>
      </c>
      <c r="E705" s="31" t="s">
        <v>9</v>
      </c>
      <c r="F705" s="29"/>
      <c r="G705" s="29"/>
      <c r="H705" s="123"/>
    </row>
    <row r="706" spans="1:8" s="19" customFormat="1" x14ac:dyDescent="0.2">
      <c r="A706" s="31">
        <v>696</v>
      </c>
      <c r="B706" s="95">
        <v>15585</v>
      </c>
      <c r="C706" s="31">
        <v>3</v>
      </c>
      <c r="D706" s="106" t="s">
        <v>830</v>
      </c>
      <c r="E706" s="31" t="s">
        <v>833</v>
      </c>
      <c r="F706" s="29"/>
      <c r="G706" s="29"/>
      <c r="H706" s="123"/>
    </row>
    <row r="707" spans="1:8" s="19" customFormat="1" x14ac:dyDescent="0.2">
      <c r="A707" s="31">
        <v>697</v>
      </c>
      <c r="B707" s="96">
        <v>15824</v>
      </c>
      <c r="C707" s="31">
        <v>3</v>
      </c>
      <c r="D707" s="106" t="s">
        <v>831</v>
      </c>
      <c r="E707" s="31" t="s">
        <v>9</v>
      </c>
      <c r="F707" s="29"/>
      <c r="G707" s="29"/>
      <c r="H707" s="123"/>
    </row>
    <row r="708" spans="1:8" s="19" customFormat="1" x14ac:dyDescent="0.2">
      <c r="A708" s="31">
        <v>698</v>
      </c>
      <c r="B708" s="97">
        <v>16072</v>
      </c>
      <c r="C708" s="31">
        <v>4</v>
      </c>
      <c r="D708" s="106" t="s">
        <v>954</v>
      </c>
      <c r="E708" s="31" t="s">
        <v>9</v>
      </c>
      <c r="F708" s="29"/>
      <c r="G708" s="29"/>
      <c r="H708" s="123"/>
    </row>
    <row r="709" spans="1:8" x14ac:dyDescent="0.25">
      <c r="A709" s="47"/>
      <c r="B709" s="47"/>
      <c r="C709" s="47"/>
      <c r="D709" s="47"/>
      <c r="E709" s="47"/>
      <c r="F709" s="48"/>
      <c r="G709" s="76"/>
    </row>
    <row r="710" spans="1:8" ht="15.75" x14ac:dyDescent="0.3">
      <c r="A710" s="24"/>
      <c r="B710" s="24"/>
      <c r="C710" s="24"/>
      <c r="D710" s="59"/>
      <c r="E710" s="24"/>
      <c r="F710" s="48"/>
      <c r="G710" s="76"/>
    </row>
    <row r="711" spans="1:8" ht="15.75" x14ac:dyDescent="0.3">
      <c r="A711" s="24"/>
      <c r="B711" s="24"/>
      <c r="C711" s="24"/>
      <c r="D711" s="59"/>
      <c r="E711" s="24"/>
      <c r="F711" s="48"/>
      <c r="G711" s="76"/>
    </row>
    <row r="712" spans="1:8" ht="36.75" customHeight="1" x14ac:dyDescent="0.3">
      <c r="A712" s="120" t="s">
        <v>1065</v>
      </c>
      <c r="B712" s="120"/>
      <c r="C712" s="120"/>
      <c r="D712" s="120"/>
      <c r="E712" s="120"/>
      <c r="F712" s="120"/>
      <c r="G712" s="101"/>
    </row>
    <row r="713" spans="1:8" ht="15.75" customHeight="1" x14ac:dyDescent="0.3">
      <c r="A713" s="120" t="s">
        <v>1067</v>
      </c>
      <c r="B713" s="120"/>
      <c r="C713" s="120"/>
      <c r="D713" s="120"/>
      <c r="E713" s="120"/>
      <c r="F713" s="120"/>
      <c r="G713" s="101"/>
    </row>
    <row r="714" spans="1:8" ht="15" customHeight="1" x14ac:dyDescent="0.25">
      <c r="A714" s="120" t="s">
        <v>1066</v>
      </c>
      <c r="B714" s="120"/>
      <c r="C714" s="120"/>
      <c r="D714" s="120"/>
      <c r="E714" s="120"/>
      <c r="F714" s="120"/>
    </row>
    <row r="715" spans="1:8" ht="15" customHeight="1" x14ac:dyDescent="0.25">
      <c r="A715" s="120" t="s">
        <v>1069</v>
      </c>
      <c r="B715" s="120"/>
      <c r="C715" s="120"/>
      <c r="D715" s="120"/>
      <c r="E715" s="120"/>
      <c r="F715" s="120"/>
    </row>
    <row r="716" spans="1:8" ht="15" customHeight="1" x14ac:dyDescent="0.25">
      <c r="A716" s="120" t="s">
        <v>1068</v>
      </c>
      <c r="B716" s="120"/>
      <c r="C716" s="120"/>
      <c r="D716" s="120"/>
      <c r="E716" s="120"/>
      <c r="F716" s="120"/>
    </row>
    <row r="717" spans="1:8" ht="15" customHeight="1" x14ac:dyDescent="0.25">
      <c r="A717" s="120" t="s">
        <v>1070</v>
      </c>
      <c r="B717" s="120"/>
      <c r="C717" s="120"/>
      <c r="D717" s="120"/>
      <c r="E717" s="120"/>
      <c r="F717" s="120"/>
    </row>
  </sheetData>
  <mergeCells count="13">
    <mergeCell ref="A2:G2"/>
    <mergeCell ref="A7:G7"/>
    <mergeCell ref="A8:G8"/>
    <mergeCell ref="A716:F716"/>
    <mergeCell ref="A717:F717"/>
    <mergeCell ref="A712:F712"/>
    <mergeCell ref="A713:F713"/>
    <mergeCell ref="A714:F714"/>
    <mergeCell ref="A715:F715"/>
    <mergeCell ref="A6:G6"/>
    <mergeCell ref="A3:G3"/>
    <mergeCell ref="A4:G4"/>
    <mergeCell ref="A5:G5"/>
  </mergeCells>
  <pageMargins left="0.70866141732283472" right="0.70866141732283472" top="0.55118110236220474" bottom="0.55118110236220474" header="0.31496062992125984" footer="0.31496062992125984"/>
  <pageSetup scale="80" fitToHeight="0" orientation="portrait" horizontalDpi="300" verticalDpi="300"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insumos laboratorios</vt:lpstr>
      <vt:lpstr>anexo tecnico</vt:lpstr>
      <vt:lpstr>Anexo Técnico</vt:lpstr>
      <vt:lpstr>Anexo Económico </vt:lpstr>
      <vt:lpstr>'Anexo Económico '!Área_de_impresión</vt:lpstr>
      <vt:lpstr>'Anexo Económico '!Títulos_a_imprimir</vt:lpstr>
      <vt:lpstr>'Anexo Técnico'!Títulos_a_imprimir</vt:lpstr>
      <vt:lpstr>'insumos laboratorios'!Títulos_a_imprimir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Dulce Rodriguez Gutierrez</dc:creator>
  <cp:lastModifiedBy>Florencia Hernandez Rodriguez</cp:lastModifiedBy>
  <cp:lastPrinted>2022-11-01T15:48:50Z</cp:lastPrinted>
  <dcterms:created xsi:type="dcterms:W3CDTF">2022-07-06T18:34:51Z</dcterms:created>
  <dcterms:modified xsi:type="dcterms:W3CDTF">2022-11-07T16:49:14Z</dcterms:modified>
</cp:coreProperties>
</file>